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ditorialProduction\SuppPubs\figshare_portal\jgsl\jgs2020-204\"/>
    </mc:Choice>
  </mc:AlternateContent>
  <xr:revisionPtr revIDLastSave="0" documentId="13_ncr:1_{3641A5E0-EDFC-4F99-AFB3-D9C451BFA385}" xr6:coauthVersionLast="45" xr6:coauthVersionMax="46" xr10:uidLastSave="{00000000-0000-0000-0000-000000000000}"/>
  <bookViews>
    <workbookView xWindow="3840" yWindow="2835" windowWidth="21600" windowHeight="11385" xr2:uid="{00000000-000D-0000-FFFF-FFFF00000000}"/>
  </bookViews>
  <sheets>
    <sheet name="Table C1 - Arc Olivine Data" sheetId="8" r:id="rId1"/>
    <sheet name="Table C2 - Citations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14" i="8" l="1"/>
  <c r="O215" i="8"/>
  <c r="O216" i="8"/>
  <c r="O217" i="8"/>
  <c r="O218" i="8"/>
  <c r="O219" i="8"/>
  <c r="O220" i="8"/>
  <c r="O221" i="8"/>
  <c r="O15" i="8"/>
  <c r="O16" i="8"/>
  <c r="O17" i="8"/>
  <c r="O18" i="8"/>
  <c r="O19" i="8"/>
  <c r="O20" i="8"/>
  <c r="O21" i="8"/>
  <c r="O29" i="8"/>
  <c r="O30" i="8"/>
  <c r="O31" i="8"/>
  <c r="O32" i="8"/>
  <c r="O22" i="8"/>
  <c r="O33" i="8"/>
  <c r="O34" i="8"/>
  <c r="O23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24" i="8"/>
  <c r="O68" i="8"/>
  <c r="O69" i="8"/>
  <c r="O70" i="8"/>
  <c r="O25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26" i="8"/>
  <c r="O87" i="8"/>
  <c r="O88" i="8"/>
  <c r="O27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111" i="8"/>
  <c r="O112" i="8"/>
  <c r="O113" i="8"/>
  <c r="O114" i="8"/>
  <c r="O115" i="8"/>
  <c r="O116" i="8"/>
  <c r="O117" i="8"/>
  <c r="O118" i="8"/>
  <c r="O119" i="8"/>
  <c r="O120" i="8"/>
  <c r="O121" i="8"/>
  <c r="O122" i="8"/>
  <c r="O123" i="8"/>
  <c r="O124" i="8"/>
  <c r="O28" i="8"/>
  <c r="O125" i="8"/>
  <c r="O126" i="8"/>
  <c r="O127" i="8"/>
  <c r="O128" i="8"/>
  <c r="O129" i="8"/>
  <c r="O130" i="8"/>
  <c r="O131" i="8"/>
  <c r="O132" i="8"/>
  <c r="O133" i="8"/>
  <c r="O134" i="8"/>
  <c r="O135" i="8"/>
  <c r="O136" i="8"/>
  <c r="O137" i="8"/>
  <c r="O138" i="8"/>
  <c r="O139" i="8"/>
  <c r="O140" i="8"/>
  <c r="O141" i="8"/>
  <c r="O142" i="8"/>
  <c r="O143" i="8"/>
  <c r="O144" i="8"/>
  <c r="O145" i="8"/>
  <c r="O146" i="8"/>
  <c r="O147" i="8"/>
  <c r="O148" i="8"/>
  <c r="O149" i="8"/>
  <c r="O150" i="8"/>
  <c r="O151" i="8"/>
  <c r="O152" i="8"/>
  <c r="O153" i="8"/>
  <c r="O154" i="8"/>
  <c r="O155" i="8"/>
  <c r="O188" i="8"/>
  <c r="O156" i="8"/>
  <c r="O157" i="8"/>
  <c r="O158" i="8"/>
  <c r="O159" i="8"/>
  <c r="O160" i="8"/>
  <c r="O189" i="8"/>
  <c r="O190" i="8"/>
  <c r="O161" i="8"/>
  <c r="O162" i="8"/>
  <c r="O163" i="8"/>
  <c r="O191" i="8"/>
  <c r="O164" i="8"/>
  <c r="O192" i="8"/>
  <c r="O165" i="8"/>
  <c r="O166" i="8"/>
  <c r="O167" i="8"/>
  <c r="O193" i="8"/>
  <c r="O168" i="8"/>
  <c r="O169" i="8"/>
  <c r="O194" i="8"/>
  <c r="O170" i="8"/>
  <c r="O195" i="8"/>
  <c r="O171" i="8"/>
  <c r="O172" i="8"/>
  <c r="O173" i="8"/>
  <c r="O196" i="8"/>
  <c r="O174" i="8"/>
  <c r="O197" i="8"/>
  <c r="O175" i="8"/>
  <c r="O176" i="8"/>
  <c r="O198" i="8"/>
  <c r="O199" i="8"/>
  <c r="O200" i="8"/>
  <c r="O207" i="8"/>
  <c r="O177" i="8"/>
  <c r="O201" i="8"/>
  <c r="O178" i="8"/>
  <c r="O179" i="8"/>
  <c r="O180" i="8"/>
  <c r="O181" i="8"/>
  <c r="O182" i="8"/>
  <c r="O202" i="8"/>
  <c r="O203" i="8"/>
  <c r="O183" i="8"/>
  <c r="O184" i="8"/>
  <c r="O204" i="8"/>
  <c r="O205" i="8"/>
  <c r="O185" i="8"/>
  <c r="O186" i="8"/>
  <c r="O206" i="8"/>
  <c r="O187" i="8"/>
  <c r="O211" i="8"/>
  <c r="O212" i="8"/>
  <c r="O8" i="8"/>
  <c r="O9" i="8"/>
  <c r="O12" i="8"/>
  <c r="O10" i="8"/>
  <c r="O13" i="8"/>
  <c r="O14" i="8"/>
  <c r="O11" i="8"/>
  <c r="O209" i="8"/>
  <c r="O210" i="8"/>
  <c r="O208" i="8"/>
  <c r="O213" i="8"/>
  <c r="N214" i="8"/>
  <c r="N215" i="8"/>
  <c r="N216" i="8"/>
  <c r="N217" i="8"/>
  <c r="N218" i="8"/>
  <c r="N219" i="8"/>
  <c r="N220" i="8"/>
  <c r="N221" i="8"/>
  <c r="N15" i="8"/>
  <c r="N16" i="8"/>
  <c r="N17" i="8"/>
  <c r="N18" i="8"/>
  <c r="N19" i="8"/>
  <c r="N20" i="8"/>
  <c r="N21" i="8"/>
  <c r="N29" i="8"/>
  <c r="N30" i="8"/>
  <c r="N31" i="8"/>
  <c r="N32" i="8"/>
  <c r="N22" i="8"/>
  <c r="N33" i="8"/>
  <c r="N34" i="8"/>
  <c r="N23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24" i="8"/>
  <c r="N68" i="8"/>
  <c r="N69" i="8"/>
  <c r="N70" i="8"/>
  <c r="N25" i="8"/>
  <c r="N71" i="8"/>
  <c r="N72" i="8"/>
  <c r="N73" i="8"/>
  <c r="N74" i="8"/>
  <c r="N75" i="8"/>
  <c r="N76" i="8"/>
  <c r="N77" i="8"/>
  <c r="N78" i="8"/>
  <c r="N80" i="8"/>
  <c r="N81" i="8"/>
  <c r="N82" i="8"/>
  <c r="N83" i="8"/>
  <c r="N84" i="8"/>
  <c r="N85" i="8"/>
  <c r="N86" i="8"/>
  <c r="N26" i="8"/>
  <c r="N87" i="8"/>
  <c r="N88" i="8"/>
  <c r="N27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28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88" i="8"/>
  <c r="N157" i="8"/>
  <c r="N158" i="8"/>
  <c r="N159" i="8"/>
  <c r="N160" i="8"/>
  <c r="N189" i="8"/>
  <c r="N190" i="8"/>
  <c r="N161" i="8"/>
  <c r="N162" i="8"/>
  <c r="N163" i="8"/>
  <c r="N191" i="8"/>
  <c r="N164" i="8"/>
  <c r="N192" i="8"/>
  <c r="N165" i="8"/>
  <c r="N166" i="8"/>
  <c r="N167" i="8"/>
  <c r="N193" i="8"/>
  <c r="N168" i="8"/>
  <c r="N169" i="8"/>
  <c r="N194" i="8"/>
  <c r="N170" i="8"/>
  <c r="N195" i="8"/>
  <c r="N171" i="8"/>
  <c r="N172" i="8"/>
  <c r="N173" i="8"/>
  <c r="N196" i="8"/>
  <c r="N174" i="8"/>
  <c r="N197" i="8"/>
  <c r="N175" i="8"/>
  <c r="N176" i="8"/>
  <c r="N198" i="8"/>
  <c r="N199" i="8"/>
  <c r="N200" i="8"/>
  <c r="N207" i="8"/>
  <c r="N177" i="8"/>
  <c r="N201" i="8"/>
  <c r="N178" i="8"/>
  <c r="N179" i="8"/>
  <c r="N180" i="8"/>
  <c r="N181" i="8"/>
  <c r="N182" i="8"/>
  <c r="N202" i="8"/>
  <c r="N203" i="8"/>
  <c r="N183" i="8"/>
  <c r="N184" i="8"/>
  <c r="N204" i="8"/>
  <c r="N205" i="8"/>
  <c r="N185" i="8"/>
  <c r="N186" i="8"/>
  <c r="N206" i="8"/>
  <c r="N187" i="8"/>
  <c r="N211" i="8"/>
  <c r="N212" i="8"/>
  <c r="N8" i="8"/>
  <c r="N9" i="8"/>
  <c r="N12" i="8"/>
  <c r="N10" i="8"/>
  <c r="N13" i="8"/>
  <c r="N14" i="8"/>
  <c r="N11" i="8"/>
  <c r="N209" i="8"/>
  <c r="N210" i="8"/>
  <c r="N208" i="8"/>
  <c r="N213" i="8"/>
  <c r="M214" i="8"/>
  <c r="M215" i="8"/>
  <c r="M216" i="8"/>
  <c r="M217" i="8"/>
  <c r="M218" i="8"/>
  <c r="M219" i="8"/>
  <c r="M220" i="8"/>
  <c r="M221" i="8"/>
  <c r="M15" i="8"/>
  <c r="M16" i="8"/>
  <c r="M17" i="8"/>
  <c r="M18" i="8"/>
  <c r="M19" i="8"/>
  <c r="M20" i="8"/>
  <c r="M21" i="8"/>
  <c r="M29" i="8"/>
  <c r="M30" i="8"/>
  <c r="M31" i="8"/>
  <c r="M32" i="8"/>
  <c r="M22" i="8"/>
  <c r="M33" i="8"/>
  <c r="M34" i="8"/>
  <c r="M23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24" i="8"/>
  <c r="M68" i="8"/>
  <c r="M69" i="8"/>
  <c r="M70" i="8"/>
  <c r="M25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26" i="8"/>
  <c r="M87" i="8"/>
  <c r="M88" i="8"/>
  <c r="M27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28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88" i="8"/>
  <c r="M156" i="8"/>
  <c r="M157" i="8"/>
  <c r="M158" i="8"/>
  <c r="M159" i="8"/>
  <c r="M160" i="8"/>
  <c r="M189" i="8"/>
  <c r="M190" i="8"/>
  <c r="M161" i="8"/>
  <c r="M162" i="8"/>
  <c r="M163" i="8"/>
  <c r="M191" i="8"/>
  <c r="M164" i="8"/>
  <c r="M192" i="8"/>
  <c r="M165" i="8"/>
  <c r="M166" i="8"/>
  <c r="M167" i="8"/>
  <c r="M193" i="8"/>
  <c r="M168" i="8"/>
  <c r="M169" i="8"/>
  <c r="M194" i="8"/>
  <c r="M170" i="8"/>
  <c r="M195" i="8"/>
  <c r="M171" i="8"/>
  <c r="M172" i="8"/>
  <c r="M173" i="8"/>
  <c r="M196" i="8"/>
  <c r="M174" i="8"/>
  <c r="M197" i="8"/>
  <c r="M175" i="8"/>
  <c r="M176" i="8"/>
  <c r="M198" i="8"/>
  <c r="M199" i="8"/>
  <c r="M200" i="8"/>
  <c r="M207" i="8"/>
  <c r="M177" i="8"/>
  <c r="M201" i="8"/>
  <c r="M178" i="8"/>
  <c r="M179" i="8"/>
  <c r="M180" i="8"/>
  <c r="M181" i="8"/>
  <c r="M182" i="8"/>
  <c r="M202" i="8"/>
  <c r="M203" i="8"/>
  <c r="M183" i="8"/>
  <c r="M184" i="8"/>
  <c r="M204" i="8"/>
  <c r="M205" i="8"/>
  <c r="M185" i="8"/>
  <c r="M186" i="8"/>
  <c r="M206" i="8"/>
  <c r="M187" i="8"/>
  <c r="M12" i="8"/>
  <c r="M10" i="8"/>
  <c r="M13" i="8"/>
  <c r="M14" i="8"/>
  <c r="M11" i="8"/>
  <c r="M209" i="8"/>
  <c r="M210" i="8"/>
  <c r="M208" i="8"/>
  <c r="M213" i="8"/>
  <c r="L214" i="8"/>
  <c r="L215" i="8"/>
  <c r="L216" i="8"/>
  <c r="L217" i="8"/>
  <c r="L218" i="8"/>
  <c r="L219" i="8"/>
  <c r="L220" i="8"/>
  <c r="L221" i="8"/>
  <c r="L15" i="8"/>
  <c r="L16" i="8"/>
  <c r="L17" i="8"/>
  <c r="L18" i="8"/>
  <c r="L19" i="8"/>
  <c r="L20" i="8"/>
  <c r="L21" i="8"/>
  <c r="L29" i="8"/>
  <c r="L30" i="8"/>
  <c r="L31" i="8"/>
  <c r="L32" i="8"/>
  <c r="L22" i="8"/>
  <c r="L33" i="8"/>
  <c r="L34" i="8"/>
  <c r="L23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24" i="8"/>
  <c r="L68" i="8"/>
  <c r="L69" i="8"/>
  <c r="L70" i="8"/>
  <c r="L25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26" i="8"/>
  <c r="L87" i="8"/>
  <c r="L88" i="8"/>
  <c r="L27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28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88" i="8"/>
  <c r="L157" i="8"/>
  <c r="L158" i="8"/>
  <c r="L159" i="8"/>
  <c r="L160" i="8"/>
  <c r="L189" i="8"/>
  <c r="L190" i="8"/>
  <c r="L161" i="8"/>
  <c r="L162" i="8"/>
  <c r="L163" i="8"/>
  <c r="L191" i="8"/>
  <c r="L164" i="8"/>
  <c r="L192" i="8"/>
  <c r="L165" i="8"/>
  <c r="L166" i="8"/>
  <c r="L167" i="8"/>
  <c r="L193" i="8"/>
  <c r="L168" i="8"/>
  <c r="L169" i="8"/>
  <c r="L194" i="8"/>
  <c r="L170" i="8"/>
  <c r="L195" i="8"/>
  <c r="L171" i="8"/>
  <c r="L172" i="8"/>
  <c r="L173" i="8"/>
  <c r="L196" i="8"/>
  <c r="L174" i="8"/>
  <c r="L197" i="8"/>
  <c r="L175" i="8"/>
  <c r="L176" i="8"/>
  <c r="L198" i="8"/>
  <c r="L199" i="8"/>
  <c r="L200" i="8"/>
  <c r="L207" i="8"/>
  <c r="L177" i="8"/>
  <c r="L201" i="8"/>
  <c r="L178" i="8"/>
  <c r="L179" i="8"/>
  <c r="L180" i="8"/>
  <c r="L181" i="8"/>
  <c r="L182" i="8"/>
  <c r="L202" i="8"/>
  <c r="L203" i="8"/>
  <c r="L183" i="8"/>
  <c r="L184" i="8"/>
  <c r="L204" i="8"/>
  <c r="L205" i="8"/>
  <c r="L185" i="8"/>
  <c r="L186" i="8"/>
  <c r="L206" i="8"/>
  <c r="L187" i="8"/>
  <c r="L211" i="8"/>
  <c r="L212" i="8"/>
  <c r="L8" i="8"/>
  <c r="L9" i="8"/>
  <c r="L12" i="8"/>
  <c r="L10" i="8"/>
  <c r="L13" i="8"/>
  <c r="L14" i="8"/>
  <c r="L11" i="8"/>
  <c r="L209" i="8"/>
  <c r="L210" i="8"/>
  <c r="L208" i="8"/>
  <c r="L213" i="8"/>
  <c r="K213" i="8"/>
  <c r="K214" i="8"/>
  <c r="K215" i="8"/>
  <c r="K216" i="8"/>
  <c r="K217" i="8"/>
  <c r="K218" i="8"/>
  <c r="K219" i="8"/>
  <c r="K220" i="8"/>
  <c r="K221" i="8"/>
  <c r="K15" i="8"/>
  <c r="K16" i="8"/>
  <c r="K17" i="8"/>
  <c r="K18" i="8"/>
  <c r="K19" i="8"/>
  <c r="K20" i="8"/>
  <c r="K21" i="8"/>
  <c r="K29" i="8"/>
  <c r="K30" i="8"/>
  <c r="K31" i="8"/>
  <c r="K32" i="8"/>
  <c r="K22" i="8"/>
  <c r="K33" i="8"/>
  <c r="K34" i="8"/>
  <c r="K23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24" i="8"/>
  <c r="K68" i="8"/>
  <c r="K69" i="8"/>
  <c r="K70" i="8"/>
  <c r="K25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26" i="8"/>
  <c r="K87" i="8"/>
  <c r="K88" i="8"/>
  <c r="K27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28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88" i="8"/>
  <c r="K156" i="8"/>
  <c r="K157" i="8"/>
  <c r="K158" i="8"/>
  <c r="K159" i="8"/>
  <c r="K160" i="8"/>
  <c r="K189" i="8"/>
  <c r="K190" i="8"/>
  <c r="K161" i="8"/>
  <c r="K162" i="8"/>
  <c r="K163" i="8"/>
  <c r="K191" i="8"/>
  <c r="K164" i="8"/>
  <c r="K192" i="8"/>
  <c r="K165" i="8"/>
  <c r="K166" i="8"/>
  <c r="K167" i="8"/>
  <c r="K193" i="8"/>
  <c r="K168" i="8"/>
  <c r="K169" i="8"/>
  <c r="K194" i="8"/>
  <c r="K170" i="8"/>
  <c r="K195" i="8"/>
  <c r="K171" i="8"/>
  <c r="K172" i="8"/>
  <c r="K173" i="8"/>
  <c r="K196" i="8"/>
  <c r="K174" i="8"/>
  <c r="K197" i="8"/>
  <c r="K175" i="8"/>
  <c r="K176" i="8"/>
  <c r="K198" i="8"/>
  <c r="K199" i="8"/>
  <c r="K200" i="8"/>
  <c r="K177" i="8"/>
  <c r="K201" i="8"/>
  <c r="K178" i="8"/>
  <c r="K179" i="8"/>
  <c r="K180" i="8"/>
  <c r="K181" i="8"/>
  <c r="K182" i="8"/>
  <c r="K202" i="8"/>
  <c r="K203" i="8"/>
  <c r="K183" i="8"/>
  <c r="K184" i="8"/>
  <c r="K204" i="8"/>
  <c r="K205" i="8"/>
  <c r="K185" i="8"/>
  <c r="K186" i="8"/>
  <c r="K206" i="8"/>
  <c r="K187" i="8"/>
  <c r="K211" i="8"/>
  <c r="K212" i="8"/>
  <c r="K8" i="8"/>
  <c r="K9" i="8"/>
  <c r="K12" i="8"/>
  <c r="K10" i="8"/>
  <c r="K13" i="8"/>
  <c r="K14" i="8"/>
  <c r="K11" i="8"/>
  <c r="K209" i="8"/>
  <c r="K210" i="8"/>
  <c r="K208" i="8"/>
</calcChain>
</file>

<file path=xl/sharedStrings.xml><?xml version="1.0" encoding="utf-8"?>
<sst xmlns="http://schemas.openxmlformats.org/spreadsheetml/2006/main" count="570" uniqueCount="74">
  <si>
    <t>samp. 1</t>
  </si>
  <si>
    <t>samp. 10</t>
  </si>
  <si>
    <t>samp. A</t>
  </si>
  <si>
    <t>samp. E11</t>
  </si>
  <si>
    <t>samp. 7181001</t>
  </si>
  <si>
    <t>samp. 36</t>
  </si>
  <si>
    <t>samp. DG-27</t>
  </si>
  <si>
    <t>samp. DG-10</t>
  </si>
  <si>
    <t>[9312] GHIARA M. R. (1977)</t>
  </si>
  <si>
    <t>samp. A°</t>
  </si>
  <si>
    <t>samp. S°</t>
  </si>
  <si>
    <t>[9610] WADE J. A. (2006)</t>
  </si>
  <si>
    <t>samp. AR0301-1</t>
  </si>
  <si>
    <t>samp. AR0301-2</t>
  </si>
  <si>
    <t>samp. AR0301-13</t>
  </si>
  <si>
    <t>samp. AR0302-4</t>
  </si>
  <si>
    <t>samp. AR0302-5</t>
  </si>
  <si>
    <t>samp. AR0301-10</t>
  </si>
  <si>
    <t>samp. AR0301-12</t>
  </si>
  <si>
    <t>samp. AR0301-14</t>
  </si>
  <si>
    <t>samp. AR0301-15</t>
  </si>
  <si>
    <t>samp. 11OL-1</t>
  </si>
  <si>
    <t>samp. 11OL-2</t>
  </si>
  <si>
    <t>samp. 11OL-B1</t>
  </si>
  <si>
    <t>samp. LIP211</t>
  </si>
  <si>
    <t>samp. LIP319</t>
  </si>
  <si>
    <t>samp. 1941 BASALT</t>
  </si>
  <si>
    <t>samp. OMI</t>
  </si>
  <si>
    <t>samp. OSG</t>
  </si>
  <si>
    <t>samp. MI</t>
  </si>
  <si>
    <t>samp. K6-06</t>
  </si>
  <si>
    <t>Ni/Co</t>
  </si>
  <si>
    <t>Sample Number</t>
  </si>
  <si>
    <t>Fo*</t>
  </si>
  <si>
    <t>Co (PPM)</t>
  </si>
  <si>
    <t>Mn (PPM)</t>
  </si>
  <si>
    <t>Cr (PPM)</t>
  </si>
  <si>
    <t>Ca (PPM)</t>
  </si>
  <si>
    <t>-</t>
  </si>
  <si>
    <t>FeOT (WT%)</t>
  </si>
  <si>
    <t>Ni (PPM)</t>
  </si>
  <si>
    <t>*Fo is calculated as molar Mg/(Mg+Fe)</t>
  </si>
  <si>
    <t>Note: Data for this dataset were selected based on those convergent margin olivine analyses on GEOROC that contained either Co or CoO for comparison with Ohakune olivine.</t>
  </si>
  <si>
    <r>
      <t>[13241] Davì M, De Rosa R, Barca D (2009) A LA-ICP-MS study of minerals in the Rocche Rosse magmatic enclaves: evidence of a mafic input triggering the latest silicic eruption of Lipari Island (Aeolian Arc, Italy). J Volcanol Geotherm Res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182:45-56.</t>
    </r>
  </si>
  <si>
    <t>[21387] Kamenetsky VS, Zelenski M, Gurenko A, et al (2017) Silicate-sulfide liquid immiscibility in modern arc basalt (Tolbachik volcano, Kamchatka): Part II. Composition, liquidus assemblage and fractionation of the silicate melt. Chem Geol 471:92-110.</t>
  </si>
  <si>
    <r>
      <t>[21668] Zelenski M, Kaminetsky VS, Mavrogenes JA et al (2018) Silicate-sulfide liquid immiscibility in modern arc basalt (Tolbachik volcano, Kamchatka): Part I. Occurrence and compositions of sulfide melts. Chem Geol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478:102-111.</t>
    </r>
  </si>
  <si>
    <r>
      <t>[9610] Wade JA, Plank T, Melson WG et al (2006) The volatile content of magmas from Arenal volcano, Costa Rica. J Volcanol Geotherm Res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157(1-3):94-120.</t>
    </r>
  </si>
  <si>
    <t>[23078] Tobelko DP, Portnyagin MV, Krasheninnikov E et al (2019) Compositions and Formation Conditions of Primitive Magmas of the Karymsky Volcanic Center, Kamchatka: Evidence from Melt Inclusions and Trace-Element Thermobarometry. Petrology 27(3):243-264.</t>
  </si>
  <si>
    <t>[3787] Marcelot G (1981) Geochimie des laves de l'ile d'Erromango (Nouvelles Hebrides); implications petrogenetiques. Bull Soc Géol Fr 7(4):367-376.</t>
  </si>
  <si>
    <t>[9312] Ghiara MR, Lirer L (1976) Mineralogy and geochemistry of the «Low potassium» series of the roccamonfina volcanic suite (Campania, South Italy). Bull Volcanol 40(1):39-56.</t>
  </si>
  <si>
    <r>
      <t>[19952] Forni F, Ellis BS, Bachmann O et al (2015) Erupted cumulate fragments in rhyolites from Lipari (Aeolian Islands).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Contrib Mineral Petrol 170(5)-6:49</t>
    </r>
  </si>
  <si>
    <t>[4719] Aoki K-I, Shiba I (1974) Petrology of Websterite Inclusions of Itinome-Gata, Japan. Sci Rep Tohuku Univ 3(12):395-417.</t>
  </si>
  <si>
    <t>[4989] Aoki K-I (1977) Petrology of ultramafic and mafic inclusions in alkali basalt from Nakamura, Dogo, Oki Islands.  J Jpn Assoc of Mineral Petrol and Econ Geol 72(2):75-84.</t>
  </si>
  <si>
    <t>[11037] Ghiara MR (1979)</t>
  </si>
  <si>
    <t>[13241] Davi M (2009)</t>
  </si>
  <si>
    <t>[19952] Forni F (2015)</t>
  </si>
  <si>
    <t>Citation (See Table C2 for full citation)</t>
  </si>
  <si>
    <t>[21387] Kamenetsky VS (2017)</t>
  </si>
  <si>
    <t>[21668] Zelenski ME (2018)</t>
  </si>
  <si>
    <t>[23078] Tobelko DP (2019)</t>
  </si>
  <si>
    <t>[3787] Marcelot G. (1981)</t>
  </si>
  <si>
    <t>[4719] Aoki K-I (1974)</t>
  </si>
  <si>
    <t>[4989] Aoki K-I (1977)</t>
  </si>
  <si>
    <t>[11037] Ghiara MR, Lirer L, Munno R (1979) Mineralogy and geochemistry of the &lt;&lt;Low Potassium&gt;&gt; series of the Campania Volcanics (South Italy). Chem Geol 26:29-49</t>
  </si>
  <si>
    <t>Supplemental Document 3 - Arc Olivine</t>
  </si>
  <si>
    <t>Christopher Svoboda (Michigan State University); Tyrone Rooney (Michigan State University); Guillaume Girard (Northern Illinois University);</t>
  </si>
  <si>
    <t>Chad Deering (Michigan Technological University)</t>
  </si>
  <si>
    <t>Corresponding Author: Christopher Svoboda svoboda6@msu.edu</t>
  </si>
  <si>
    <t>MgO (WT%)</t>
  </si>
  <si>
    <t>CaO (WT%)</t>
  </si>
  <si>
    <t>MnO (WT%)</t>
  </si>
  <si>
    <t>NiO (WT%)</t>
  </si>
  <si>
    <t>Transcrustal Magmatic Systems: Evidence from Andesites of the Southern Taupo Volcanic Zone</t>
  </si>
  <si>
    <t>Journal of the Geological Society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</si>
</sst>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</cellStyleXfs>
  <cellXfs count="13">
    <xf numFmtId="0" fontId="0" fillId="0" borderId="0" xfId="0"/>
    <xf numFmtId="0" fontId="18" fillId="0" borderId="0" xfId="0" applyFont="1"/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/>
    <xf numFmtId="0" fontId="18" fillId="0" borderId="0" xfId="0" applyFont="1" applyFill="1" applyAlignment="1">
      <alignment vertical="center"/>
    </xf>
    <xf numFmtId="165" fontId="18" fillId="0" borderId="0" xfId="0" applyNumberFormat="1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64" fontId="18" fillId="0" borderId="0" xfId="0" applyNumberFormat="1" applyFont="1" applyFill="1" applyAlignment="1">
      <alignment horizontal="center" vertical="center"/>
    </xf>
    <xf numFmtId="1" fontId="18" fillId="0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/>
    <xf numFmtId="0" fontId="18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3 2" xfId="42" xr:uid="{D0767D6D-740D-4E00-8E56-8DB466D1C54C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22"/>
  <sheetViews>
    <sheetView tabSelected="1" workbookViewId="0">
      <pane xSplit="2" ySplit="7" topLeftCell="C11" activePane="bottomRight" state="frozen"/>
      <selection pane="topRight" activeCell="D1" sqref="D1"/>
      <selection pane="bottomLeft" activeCell="A2" sqref="A2"/>
      <selection pane="bottomRight"/>
    </sheetView>
  </sheetViews>
  <sheetFormatPr defaultColWidth="9.140625" defaultRowHeight="14.25" x14ac:dyDescent="0.2"/>
  <cols>
    <col min="1" max="1" width="23" style="4" customWidth="1"/>
    <col min="2" max="2" width="34.85546875" style="4" bestFit="1" customWidth="1"/>
    <col min="3" max="3" width="10" style="4" customWidth="1"/>
    <col min="4" max="4" width="10.5703125" style="4" customWidth="1"/>
    <col min="5" max="5" width="10.140625" style="4" customWidth="1"/>
    <col min="6" max="8" width="9.140625" style="4"/>
    <col min="9" max="9" width="9.42578125" style="4" customWidth="1"/>
    <col min="10" max="10" width="8.5703125" style="4" customWidth="1"/>
    <col min="11" max="11" width="9.140625" style="4"/>
    <col min="12" max="12" width="10.5703125" style="4" bestFit="1" customWidth="1"/>
    <col min="13" max="13" width="9.140625" style="4"/>
    <col min="14" max="14" width="9.5703125" style="4" bestFit="1" customWidth="1"/>
    <col min="15" max="15" width="9.140625" style="4"/>
    <col min="16" max="16" width="10.5703125" style="4" bestFit="1" customWidth="1"/>
    <col min="17" max="16384" width="9.140625" style="4"/>
  </cols>
  <sheetData>
    <row r="1" spans="1:16" x14ac:dyDescent="0.2">
      <c r="A1" s="4" t="s">
        <v>64</v>
      </c>
    </row>
    <row r="2" spans="1:16" x14ac:dyDescent="0.2">
      <c r="A2" s="12" t="s">
        <v>72</v>
      </c>
    </row>
    <row r="3" spans="1:16" x14ac:dyDescent="0.2">
      <c r="A3" s="12" t="s">
        <v>73</v>
      </c>
    </row>
    <row r="4" spans="1:16" x14ac:dyDescent="0.2">
      <c r="A4" s="12" t="s">
        <v>65</v>
      </c>
    </row>
    <row r="5" spans="1:16" x14ac:dyDescent="0.2">
      <c r="A5" s="12" t="s">
        <v>66</v>
      </c>
    </row>
    <row r="6" spans="1:16" x14ac:dyDescent="0.2">
      <c r="A6" s="12" t="s">
        <v>67</v>
      </c>
    </row>
    <row r="7" spans="1:16" ht="34.5" customHeight="1" x14ac:dyDescent="0.2">
      <c r="A7" s="2" t="s">
        <v>32</v>
      </c>
      <c r="B7" s="3" t="s">
        <v>56</v>
      </c>
      <c r="C7" s="3" t="s">
        <v>39</v>
      </c>
      <c r="D7" s="3" t="s">
        <v>68</v>
      </c>
      <c r="E7" s="3" t="s">
        <v>69</v>
      </c>
      <c r="F7" s="3" t="s">
        <v>70</v>
      </c>
      <c r="G7" s="3" t="s">
        <v>71</v>
      </c>
      <c r="H7" s="3" t="s">
        <v>36</v>
      </c>
      <c r="I7" s="3" t="s">
        <v>34</v>
      </c>
      <c r="J7" s="3" t="s">
        <v>40</v>
      </c>
      <c r="K7" s="3" t="s">
        <v>33</v>
      </c>
      <c r="L7" s="3" t="s">
        <v>40</v>
      </c>
      <c r="M7" s="3" t="s">
        <v>37</v>
      </c>
      <c r="N7" s="3" t="s">
        <v>36</v>
      </c>
      <c r="O7" s="3" t="s">
        <v>35</v>
      </c>
      <c r="P7" s="3" t="s">
        <v>31</v>
      </c>
    </row>
    <row r="8" spans="1:16" s="5" customFormat="1" ht="15.75" customHeight="1" x14ac:dyDescent="0.25">
      <c r="A8" s="5" t="s">
        <v>2</v>
      </c>
      <c r="B8" s="5" t="s">
        <v>53</v>
      </c>
      <c r="C8" s="6">
        <v>12.02</v>
      </c>
      <c r="D8" s="6">
        <v>46.85</v>
      </c>
      <c r="E8" s="7" t="s">
        <v>38</v>
      </c>
      <c r="F8" s="8">
        <v>0.21</v>
      </c>
      <c r="G8" s="7" t="s">
        <v>38</v>
      </c>
      <c r="H8" s="7">
        <v>425</v>
      </c>
      <c r="I8" s="7">
        <v>122</v>
      </c>
      <c r="J8" s="7">
        <v>995</v>
      </c>
      <c r="K8" s="6">
        <f t="shared" ref="K8:K39" si="0">(D8/40.3)/((D8/40.3)+(C8/71.8))*100</f>
        <v>87.412258499738584</v>
      </c>
      <c r="L8" s="7">
        <f t="shared" ref="L8:L71" si="1">J8</f>
        <v>995</v>
      </c>
      <c r="M8" s="7" t="s">
        <v>38</v>
      </c>
      <c r="N8" s="7">
        <f t="shared" ref="N8:N39" si="2">H8</f>
        <v>425</v>
      </c>
      <c r="O8" s="7">
        <f t="shared" ref="O8:O71" si="3">7744.50928980236*F8</f>
        <v>1626.3469508584956</v>
      </c>
      <c r="P8" s="6">
        <v>8.1557377049180335</v>
      </c>
    </row>
    <row r="9" spans="1:16" s="5" customFormat="1" ht="15.75" customHeight="1" x14ac:dyDescent="0.25">
      <c r="A9" s="5" t="s">
        <v>0</v>
      </c>
      <c r="B9" s="5" t="s">
        <v>53</v>
      </c>
      <c r="C9" s="6">
        <v>10.37</v>
      </c>
      <c r="D9" s="6">
        <v>47.66</v>
      </c>
      <c r="E9" s="7" t="s">
        <v>38</v>
      </c>
      <c r="F9" s="8">
        <v>0.19</v>
      </c>
      <c r="G9" s="7" t="s">
        <v>38</v>
      </c>
      <c r="H9" s="7">
        <v>475</v>
      </c>
      <c r="I9" s="7">
        <v>122</v>
      </c>
      <c r="J9" s="7">
        <v>1349</v>
      </c>
      <c r="K9" s="6">
        <f t="shared" si="0"/>
        <v>89.116614785961829</v>
      </c>
      <c r="L9" s="7">
        <f t="shared" si="1"/>
        <v>1349</v>
      </c>
      <c r="M9" s="7" t="s">
        <v>38</v>
      </c>
      <c r="N9" s="7">
        <f t="shared" si="2"/>
        <v>475</v>
      </c>
      <c r="O9" s="7">
        <f t="shared" si="3"/>
        <v>1471.4567650624485</v>
      </c>
      <c r="P9" s="6">
        <v>11.057377049180328</v>
      </c>
    </row>
    <row r="10" spans="1:16" s="5" customFormat="1" ht="15.75" customHeight="1" x14ac:dyDescent="0.25">
      <c r="A10" s="5" t="s">
        <v>5</v>
      </c>
      <c r="B10" s="5" t="s">
        <v>53</v>
      </c>
      <c r="C10" s="6">
        <v>15.83</v>
      </c>
      <c r="D10" s="6">
        <v>44.32</v>
      </c>
      <c r="E10" s="8">
        <v>0.51</v>
      </c>
      <c r="F10" s="8">
        <v>0.19</v>
      </c>
      <c r="G10" s="7" t="s">
        <v>38</v>
      </c>
      <c r="H10" s="7">
        <v>298</v>
      </c>
      <c r="I10" s="7">
        <v>163</v>
      </c>
      <c r="J10" s="7">
        <v>983</v>
      </c>
      <c r="K10" s="6">
        <f t="shared" si="0"/>
        <v>83.300310853702427</v>
      </c>
      <c r="L10" s="7">
        <f t="shared" si="1"/>
        <v>983</v>
      </c>
      <c r="M10" s="7">
        <f t="shared" ref="M10:M73" si="4">7146.83119940084*E10</f>
        <v>3644.8839116944287</v>
      </c>
      <c r="N10" s="7">
        <f t="shared" si="2"/>
        <v>298</v>
      </c>
      <c r="O10" s="7">
        <f t="shared" si="3"/>
        <v>1471.4567650624485</v>
      </c>
      <c r="P10" s="6">
        <v>6.0306748466257671</v>
      </c>
    </row>
    <row r="11" spans="1:16" s="5" customFormat="1" ht="15.75" customHeight="1" x14ac:dyDescent="0.25">
      <c r="A11" s="5" t="s">
        <v>1</v>
      </c>
      <c r="B11" s="5" t="s">
        <v>53</v>
      </c>
      <c r="C11" s="6">
        <v>18.93</v>
      </c>
      <c r="D11" s="6">
        <v>40.42</v>
      </c>
      <c r="E11" s="8">
        <v>0.34</v>
      </c>
      <c r="F11" s="8">
        <v>0.24</v>
      </c>
      <c r="G11" s="7" t="s">
        <v>38</v>
      </c>
      <c r="H11" s="7">
        <v>297</v>
      </c>
      <c r="I11" s="7">
        <v>191</v>
      </c>
      <c r="J11" s="7">
        <v>933</v>
      </c>
      <c r="K11" s="6">
        <f t="shared" si="0"/>
        <v>79.184946392053561</v>
      </c>
      <c r="L11" s="7">
        <f t="shared" si="1"/>
        <v>933</v>
      </c>
      <c r="M11" s="7">
        <f t="shared" si="4"/>
        <v>2429.9226077962858</v>
      </c>
      <c r="N11" s="7">
        <f t="shared" si="2"/>
        <v>297</v>
      </c>
      <c r="O11" s="7">
        <f t="shared" si="3"/>
        <v>1858.6822295525665</v>
      </c>
      <c r="P11" s="6">
        <v>4.8848167539267013</v>
      </c>
    </row>
    <row r="12" spans="1:16" s="5" customFormat="1" ht="15.75" customHeight="1" x14ac:dyDescent="0.25">
      <c r="A12" s="5" t="s">
        <v>21</v>
      </c>
      <c r="B12" s="5" t="s">
        <v>54</v>
      </c>
      <c r="C12" s="6">
        <v>23.58</v>
      </c>
      <c r="D12" s="6">
        <v>39.36</v>
      </c>
      <c r="E12" s="8">
        <v>0.28999999999999998</v>
      </c>
      <c r="F12" s="8">
        <v>0.51</v>
      </c>
      <c r="G12" s="7" t="s">
        <v>38</v>
      </c>
      <c r="H12" s="7">
        <v>69</v>
      </c>
      <c r="I12" s="7">
        <v>145</v>
      </c>
      <c r="J12" s="7">
        <v>350</v>
      </c>
      <c r="K12" s="6">
        <f t="shared" si="0"/>
        <v>74.835991210495294</v>
      </c>
      <c r="L12" s="7">
        <f t="shared" si="1"/>
        <v>350</v>
      </c>
      <c r="M12" s="7">
        <f t="shared" si="4"/>
        <v>2072.5810478262433</v>
      </c>
      <c r="N12" s="7">
        <f t="shared" si="2"/>
        <v>69</v>
      </c>
      <c r="O12" s="7">
        <f t="shared" si="3"/>
        <v>3949.6997377992038</v>
      </c>
      <c r="P12" s="6">
        <v>2.4137931034482758</v>
      </c>
    </row>
    <row r="13" spans="1:16" s="5" customFormat="1" ht="15.75" customHeight="1" x14ac:dyDescent="0.25">
      <c r="A13" s="5" t="s">
        <v>22</v>
      </c>
      <c r="B13" s="5" t="s">
        <v>54</v>
      </c>
      <c r="C13" s="6">
        <v>23.15</v>
      </c>
      <c r="D13" s="6">
        <v>38.58</v>
      </c>
      <c r="E13" s="8">
        <v>0.32</v>
      </c>
      <c r="F13" s="8">
        <v>0.51</v>
      </c>
      <c r="G13" s="7" t="s">
        <v>38</v>
      </c>
      <c r="H13" s="7">
        <v>112</v>
      </c>
      <c r="I13" s="7">
        <v>242</v>
      </c>
      <c r="J13" s="7">
        <v>676</v>
      </c>
      <c r="K13" s="6">
        <f t="shared" si="0"/>
        <v>74.805623241116834</v>
      </c>
      <c r="L13" s="7">
        <f t="shared" si="1"/>
        <v>676</v>
      </c>
      <c r="M13" s="7">
        <f t="shared" si="4"/>
        <v>2286.9859838082689</v>
      </c>
      <c r="N13" s="7">
        <f t="shared" si="2"/>
        <v>112</v>
      </c>
      <c r="O13" s="7">
        <f t="shared" si="3"/>
        <v>3949.6997377992038</v>
      </c>
      <c r="P13" s="6">
        <v>2.7933884297520661</v>
      </c>
    </row>
    <row r="14" spans="1:16" s="5" customFormat="1" ht="15.75" customHeight="1" x14ac:dyDescent="0.25">
      <c r="A14" s="5" t="s">
        <v>23</v>
      </c>
      <c r="B14" s="5" t="s">
        <v>54</v>
      </c>
      <c r="C14" s="6">
        <v>23.6</v>
      </c>
      <c r="D14" s="6">
        <v>38</v>
      </c>
      <c r="E14" s="8">
        <v>0.33</v>
      </c>
      <c r="F14" s="8">
        <v>0.51</v>
      </c>
      <c r="G14" s="7" t="s">
        <v>38</v>
      </c>
      <c r="H14" s="7">
        <v>424</v>
      </c>
      <c r="I14" s="7">
        <v>256</v>
      </c>
      <c r="J14" s="7">
        <v>499</v>
      </c>
      <c r="K14" s="6">
        <f t="shared" si="0"/>
        <v>74.151782317066548</v>
      </c>
      <c r="L14" s="7">
        <f t="shared" si="1"/>
        <v>499</v>
      </c>
      <c r="M14" s="7">
        <f t="shared" si="4"/>
        <v>2358.4542958022771</v>
      </c>
      <c r="N14" s="7">
        <f t="shared" si="2"/>
        <v>424</v>
      </c>
      <c r="O14" s="7">
        <f t="shared" si="3"/>
        <v>3949.6997377992038</v>
      </c>
      <c r="P14" s="6">
        <v>1.94921875</v>
      </c>
    </row>
    <row r="15" spans="1:16" s="5" customFormat="1" ht="15.75" customHeight="1" x14ac:dyDescent="0.25">
      <c r="A15" s="5" t="s">
        <v>24</v>
      </c>
      <c r="B15" s="5" t="s">
        <v>55</v>
      </c>
      <c r="C15" s="6">
        <v>20.84</v>
      </c>
      <c r="D15" s="6">
        <v>40.799999999999997</v>
      </c>
      <c r="E15" s="8">
        <v>0.26</v>
      </c>
      <c r="F15" s="8">
        <v>0.24</v>
      </c>
      <c r="G15" s="8">
        <v>0.06</v>
      </c>
      <c r="H15" s="7">
        <v>22</v>
      </c>
      <c r="I15" s="7">
        <v>221</v>
      </c>
      <c r="J15" s="7">
        <v>464</v>
      </c>
      <c r="K15" s="6">
        <f t="shared" si="0"/>
        <v>77.718574204386385</v>
      </c>
      <c r="L15" s="7">
        <f t="shared" si="1"/>
        <v>464</v>
      </c>
      <c r="M15" s="7">
        <f t="shared" si="4"/>
        <v>1858.1761118442184</v>
      </c>
      <c r="N15" s="7">
        <f t="shared" si="2"/>
        <v>22</v>
      </c>
      <c r="O15" s="7">
        <f t="shared" si="3"/>
        <v>1858.6822295525665</v>
      </c>
      <c r="P15" s="6">
        <v>2.0995475113122173</v>
      </c>
    </row>
    <row r="16" spans="1:16" s="5" customFormat="1" ht="15.75" customHeight="1" x14ac:dyDescent="0.25">
      <c r="A16" s="5" t="s">
        <v>24</v>
      </c>
      <c r="B16" s="5" t="s">
        <v>55</v>
      </c>
      <c r="C16" s="6">
        <v>19.37</v>
      </c>
      <c r="D16" s="6">
        <v>41.84</v>
      </c>
      <c r="E16" s="8">
        <v>0.17</v>
      </c>
      <c r="F16" s="8">
        <v>0.28000000000000003</v>
      </c>
      <c r="G16" s="8">
        <v>0.02</v>
      </c>
      <c r="H16" s="7">
        <v>21</v>
      </c>
      <c r="I16" s="7">
        <v>232</v>
      </c>
      <c r="J16" s="7">
        <v>508</v>
      </c>
      <c r="K16" s="6">
        <f t="shared" si="0"/>
        <v>79.374686073459003</v>
      </c>
      <c r="L16" s="7">
        <f t="shared" si="1"/>
        <v>508</v>
      </c>
      <c r="M16" s="7">
        <f t="shared" si="4"/>
        <v>1214.9613038981429</v>
      </c>
      <c r="N16" s="7">
        <f t="shared" si="2"/>
        <v>21</v>
      </c>
      <c r="O16" s="7">
        <f t="shared" si="3"/>
        <v>2168.4626011446612</v>
      </c>
      <c r="P16" s="6">
        <v>2.1896551724137931</v>
      </c>
    </row>
    <row r="17" spans="1:16" s="5" customFormat="1" ht="15.75" customHeight="1" x14ac:dyDescent="0.25">
      <c r="A17" s="5" t="s">
        <v>25</v>
      </c>
      <c r="B17" s="5" t="s">
        <v>55</v>
      </c>
      <c r="C17" s="6">
        <v>21.46</v>
      </c>
      <c r="D17" s="6">
        <v>39.380000000000003</v>
      </c>
      <c r="E17" s="8">
        <v>0.32</v>
      </c>
      <c r="F17" s="8">
        <v>0.48</v>
      </c>
      <c r="G17" s="8">
        <v>0.16</v>
      </c>
      <c r="H17" s="7">
        <v>112</v>
      </c>
      <c r="I17" s="7">
        <v>238</v>
      </c>
      <c r="J17" s="7">
        <v>714</v>
      </c>
      <c r="K17" s="6">
        <f t="shared" si="0"/>
        <v>76.577394929261317</v>
      </c>
      <c r="L17" s="7">
        <f t="shared" si="1"/>
        <v>714</v>
      </c>
      <c r="M17" s="7">
        <f t="shared" si="4"/>
        <v>2286.9859838082689</v>
      </c>
      <c r="N17" s="7">
        <f t="shared" si="2"/>
        <v>112</v>
      </c>
      <c r="O17" s="7">
        <f t="shared" si="3"/>
        <v>3717.3644591051329</v>
      </c>
      <c r="P17" s="6">
        <v>3</v>
      </c>
    </row>
    <row r="18" spans="1:16" s="5" customFormat="1" ht="15.75" customHeight="1" x14ac:dyDescent="0.25">
      <c r="A18" s="5" t="s">
        <v>25</v>
      </c>
      <c r="B18" s="5" t="s">
        <v>55</v>
      </c>
      <c r="C18" s="6">
        <v>22.3</v>
      </c>
      <c r="D18" s="6">
        <v>38.35</v>
      </c>
      <c r="E18" s="8">
        <v>0.24</v>
      </c>
      <c r="F18" s="8">
        <v>0.6</v>
      </c>
      <c r="G18" s="8">
        <v>0.02</v>
      </c>
      <c r="H18" s="7">
        <v>1209</v>
      </c>
      <c r="I18" s="7">
        <v>249</v>
      </c>
      <c r="J18" s="7">
        <v>491</v>
      </c>
      <c r="K18" s="6">
        <f t="shared" si="0"/>
        <v>75.393322417598057</v>
      </c>
      <c r="L18" s="7">
        <f t="shared" si="1"/>
        <v>491</v>
      </c>
      <c r="M18" s="7">
        <f t="shared" si="4"/>
        <v>1715.2394878562015</v>
      </c>
      <c r="N18" s="7">
        <f t="shared" si="2"/>
        <v>1209</v>
      </c>
      <c r="O18" s="7">
        <f t="shared" si="3"/>
        <v>4646.7055738814161</v>
      </c>
      <c r="P18" s="6">
        <v>1.9718875502008033</v>
      </c>
    </row>
    <row r="19" spans="1:16" s="5" customFormat="1" ht="15.75" customHeight="1" x14ac:dyDescent="0.25">
      <c r="A19" s="5" t="s">
        <v>25</v>
      </c>
      <c r="B19" s="5" t="s">
        <v>55</v>
      </c>
      <c r="C19" s="6">
        <v>22.43</v>
      </c>
      <c r="D19" s="6">
        <v>37.479999999999997</v>
      </c>
      <c r="E19" s="8">
        <v>0.31</v>
      </c>
      <c r="F19" s="8">
        <v>0.52</v>
      </c>
      <c r="G19" s="8">
        <v>0</v>
      </c>
      <c r="H19" s="7">
        <v>26</v>
      </c>
      <c r="I19" s="7">
        <v>252</v>
      </c>
      <c r="J19" s="7">
        <v>548</v>
      </c>
      <c r="K19" s="6">
        <f t="shared" si="0"/>
        <v>74.85588984456993</v>
      </c>
      <c r="L19" s="7">
        <f t="shared" si="1"/>
        <v>548</v>
      </c>
      <c r="M19" s="7">
        <f t="shared" si="4"/>
        <v>2215.5176718142602</v>
      </c>
      <c r="N19" s="7">
        <f t="shared" si="2"/>
        <v>26</v>
      </c>
      <c r="O19" s="7">
        <f t="shared" si="3"/>
        <v>4027.1448306972275</v>
      </c>
      <c r="P19" s="6">
        <v>2.1746031746031744</v>
      </c>
    </row>
    <row r="20" spans="1:16" s="5" customFormat="1" ht="15.75" customHeight="1" x14ac:dyDescent="0.25">
      <c r="A20" s="5" t="s">
        <v>25</v>
      </c>
      <c r="B20" s="5" t="s">
        <v>55</v>
      </c>
      <c r="C20" s="6">
        <v>23.24</v>
      </c>
      <c r="D20" s="6">
        <v>38.32</v>
      </c>
      <c r="E20" s="8">
        <v>0.33</v>
      </c>
      <c r="F20" s="8">
        <v>0.28000000000000003</v>
      </c>
      <c r="G20" s="8">
        <v>0.1</v>
      </c>
      <c r="H20" s="7">
        <v>13</v>
      </c>
      <c r="I20" s="7">
        <v>255</v>
      </c>
      <c r="J20" s="7">
        <v>442</v>
      </c>
      <c r="K20" s="6">
        <f t="shared" si="0"/>
        <v>74.604522623420948</v>
      </c>
      <c r="L20" s="7">
        <f t="shared" si="1"/>
        <v>442</v>
      </c>
      <c r="M20" s="7">
        <f t="shared" si="4"/>
        <v>2358.4542958022771</v>
      </c>
      <c r="N20" s="7">
        <f t="shared" si="2"/>
        <v>13</v>
      </c>
      <c r="O20" s="7">
        <f t="shared" si="3"/>
        <v>2168.4626011446612</v>
      </c>
      <c r="P20" s="6">
        <v>1.7333333333333334</v>
      </c>
    </row>
    <row r="21" spans="1:16" s="5" customFormat="1" ht="15.75" customHeight="1" x14ac:dyDescent="0.25">
      <c r="A21" s="5" t="s">
        <v>25</v>
      </c>
      <c r="B21" s="5" t="s">
        <v>55</v>
      </c>
      <c r="C21" s="6">
        <v>22.53</v>
      </c>
      <c r="D21" s="6">
        <v>37.89</v>
      </c>
      <c r="E21" s="8">
        <v>0.28999999999999998</v>
      </c>
      <c r="F21" s="8">
        <v>0.55000000000000004</v>
      </c>
      <c r="G21" s="8">
        <v>7.0000000000000007E-2</v>
      </c>
      <c r="H21" s="7">
        <v>110</v>
      </c>
      <c r="I21" s="7">
        <v>257</v>
      </c>
      <c r="J21" s="7">
        <v>458</v>
      </c>
      <c r="K21" s="6">
        <f t="shared" si="0"/>
        <v>74.976746339563803</v>
      </c>
      <c r="L21" s="7">
        <f t="shared" si="1"/>
        <v>458</v>
      </c>
      <c r="M21" s="7">
        <f t="shared" si="4"/>
        <v>2072.5810478262433</v>
      </c>
      <c r="N21" s="7">
        <f t="shared" si="2"/>
        <v>110</v>
      </c>
      <c r="O21" s="7">
        <f t="shared" si="3"/>
        <v>4259.4801093912984</v>
      </c>
      <c r="P21" s="6">
        <v>1.7821011673151752</v>
      </c>
    </row>
    <row r="22" spans="1:16" s="5" customFormat="1" ht="15.75" customHeight="1" x14ac:dyDescent="0.25">
      <c r="A22" s="5" t="s">
        <v>26</v>
      </c>
      <c r="B22" s="5" t="s">
        <v>57</v>
      </c>
      <c r="C22" s="6">
        <v>8.81204339250373</v>
      </c>
      <c r="D22" s="6">
        <v>50.238818943604798</v>
      </c>
      <c r="E22" s="8">
        <v>0.216453176425491</v>
      </c>
      <c r="F22" s="8">
        <v>0.158588691649833</v>
      </c>
      <c r="G22" s="8">
        <v>0.355169442931829</v>
      </c>
      <c r="H22" s="7">
        <v>316.90437862687401</v>
      </c>
      <c r="I22" s="7">
        <v>133.011105284622</v>
      </c>
      <c r="J22" s="7">
        <v>2790.9566666798301</v>
      </c>
      <c r="K22" s="6">
        <f t="shared" si="0"/>
        <v>91.037331623759883</v>
      </c>
      <c r="L22" s="7">
        <f t="shared" si="1"/>
        <v>2790.9566666798301</v>
      </c>
      <c r="M22" s="7">
        <f t="shared" si="4"/>
        <v>1546.9543144871134</v>
      </c>
      <c r="N22" s="7">
        <f t="shared" si="2"/>
        <v>316.90437862687401</v>
      </c>
      <c r="O22" s="7">
        <f t="shared" si="3"/>
        <v>1228.1915957397337</v>
      </c>
      <c r="P22" s="6">
        <v>20.982884554696689</v>
      </c>
    </row>
    <row r="23" spans="1:16" s="5" customFormat="1" ht="15.75" customHeight="1" x14ac:dyDescent="0.25">
      <c r="A23" s="5" t="s">
        <v>26</v>
      </c>
      <c r="B23" s="5" t="s">
        <v>57</v>
      </c>
      <c r="C23" s="6">
        <v>8.94771925672298</v>
      </c>
      <c r="D23" s="6">
        <v>50.007730018942802</v>
      </c>
      <c r="E23" s="8">
        <v>0.205402621964898</v>
      </c>
      <c r="F23" s="8">
        <v>0.15053795510257501</v>
      </c>
      <c r="G23" s="8">
        <v>0.36983095690947898</v>
      </c>
      <c r="H23" s="7">
        <v>343.90899512209199</v>
      </c>
      <c r="I23" s="7">
        <v>135.03563416546999</v>
      </c>
      <c r="J23" s="7">
        <v>2906.1682959285699</v>
      </c>
      <c r="K23" s="6">
        <f t="shared" si="0"/>
        <v>90.87371374619903</v>
      </c>
      <c r="L23" s="7">
        <f t="shared" si="1"/>
        <v>2906.1682959285699</v>
      </c>
      <c r="M23" s="7">
        <f t="shared" si="4"/>
        <v>1467.9778670974692</v>
      </c>
      <c r="N23" s="7">
        <f t="shared" si="2"/>
        <v>343.90899512209199</v>
      </c>
      <c r="O23" s="7">
        <f t="shared" si="3"/>
        <v>1165.8425917597428</v>
      </c>
      <c r="P23" s="6">
        <v>21.521491818725487</v>
      </c>
    </row>
    <row r="24" spans="1:16" s="5" customFormat="1" ht="15.75" customHeight="1" x14ac:dyDescent="0.25">
      <c r="A24" s="5" t="s">
        <v>26</v>
      </c>
      <c r="B24" s="5" t="s">
        <v>57</v>
      </c>
      <c r="C24" s="6">
        <v>11.232658469412099</v>
      </c>
      <c r="D24" s="6">
        <v>48.469598672218098</v>
      </c>
      <c r="E24" s="8">
        <v>0.196490682838553</v>
      </c>
      <c r="F24" s="8">
        <v>0.19109342446653599</v>
      </c>
      <c r="G24" s="8">
        <v>0.22820653707438601</v>
      </c>
      <c r="H24" s="7">
        <v>208.266306905368</v>
      </c>
      <c r="I24" s="7">
        <v>146.39150165262001</v>
      </c>
      <c r="J24" s="7">
        <v>1793.26957513607</v>
      </c>
      <c r="K24" s="6">
        <f t="shared" si="0"/>
        <v>88.489704406734219</v>
      </c>
      <c r="L24" s="7">
        <f t="shared" si="1"/>
        <v>1793.26957513607</v>
      </c>
      <c r="M24" s="7">
        <f t="shared" si="4"/>
        <v>1404.2857425021459</v>
      </c>
      <c r="N24" s="7">
        <f t="shared" si="2"/>
        <v>208.266306905368</v>
      </c>
      <c r="O24" s="7">
        <f t="shared" si="3"/>
        <v>1479.9248010012336</v>
      </c>
      <c r="P24" s="6">
        <v>12.249820207401195</v>
      </c>
    </row>
    <row r="25" spans="1:16" s="5" customFormat="1" ht="15.75" customHeight="1" x14ac:dyDescent="0.25">
      <c r="A25" s="5" t="s">
        <v>26</v>
      </c>
      <c r="B25" s="5" t="s">
        <v>57</v>
      </c>
      <c r="C25" s="6">
        <v>11.2127809472479</v>
      </c>
      <c r="D25" s="6">
        <v>48.416460797106303</v>
      </c>
      <c r="E25" s="8">
        <v>0.18610614733926401</v>
      </c>
      <c r="F25" s="8">
        <v>0.19160214765710501</v>
      </c>
      <c r="G25" s="8">
        <v>0.228824558251425</v>
      </c>
      <c r="H25" s="7">
        <v>200.46769559613199</v>
      </c>
      <c r="I25" s="7">
        <v>146.58568981805101</v>
      </c>
      <c r="J25" s="7">
        <v>1798.12604676822</v>
      </c>
      <c r="K25" s="6">
        <f t="shared" si="0"/>
        <v>88.496570366512913</v>
      </c>
      <c r="L25" s="7">
        <f t="shared" si="1"/>
        <v>1798.12604676822</v>
      </c>
      <c r="M25" s="7">
        <f t="shared" si="4"/>
        <v>1330.0692202045416</v>
      </c>
      <c r="N25" s="7">
        <f t="shared" si="2"/>
        <v>200.46769559613199</v>
      </c>
      <c r="O25" s="7">
        <f t="shared" si="3"/>
        <v>1483.8646124765332</v>
      </c>
      <c r="P25" s="6">
        <v>12.266722959111069</v>
      </c>
    </row>
    <row r="26" spans="1:16" s="5" customFormat="1" ht="15.75" customHeight="1" x14ac:dyDescent="0.25">
      <c r="A26" s="5" t="s">
        <v>26</v>
      </c>
      <c r="B26" s="5" t="s">
        <v>57</v>
      </c>
      <c r="C26" s="6">
        <v>11.435416569353199</v>
      </c>
      <c r="D26" s="6">
        <v>48.0936698261958</v>
      </c>
      <c r="E26" s="8">
        <v>0.19245103649463099</v>
      </c>
      <c r="F26" s="8">
        <v>0.195234893347731</v>
      </c>
      <c r="G26" s="8">
        <v>0.23440517431375499</v>
      </c>
      <c r="H26" s="7">
        <v>211.06967075325301</v>
      </c>
      <c r="I26" s="7">
        <v>148.63038155298801</v>
      </c>
      <c r="J26" s="7">
        <v>1841.97908061813</v>
      </c>
      <c r="K26" s="6">
        <f t="shared" si="0"/>
        <v>88.225587823431567</v>
      </c>
      <c r="L26" s="7">
        <f t="shared" si="1"/>
        <v>1841.97908061813</v>
      </c>
      <c r="M26" s="7">
        <f t="shared" si="4"/>
        <v>1375.4150719768584</v>
      </c>
      <c r="N26" s="7">
        <f t="shared" si="2"/>
        <v>211.06967075325301</v>
      </c>
      <c r="O26" s="7">
        <f t="shared" si="3"/>
        <v>1511.9984452250758</v>
      </c>
      <c r="P26" s="6">
        <v>12.393018583225857</v>
      </c>
    </row>
    <row r="27" spans="1:16" s="5" customFormat="1" ht="15.75" customHeight="1" x14ac:dyDescent="0.25">
      <c r="A27" s="5" t="s">
        <v>26</v>
      </c>
      <c r="B27" s="5" t="s">
        <v>57</v>
      </c>
      <c r="C27" s="6">
        <v>11.225628477387801</v>
      </c>
      <c r="D27" s="6">
        <v>48.252683378000398</v>
      </c>
      <c r="E27" s="8">
        <v>0.20501212781855199</v>
      </c>
      <c r="F27" s="8">
        <v>0.19272941899941401</v>
      </c>
      <c r="G27" s="8">
        <v>0.22260617795875501</v>
      </c>
      <c r="H27" s="7">
        <v>216.19006136715501</v>
      </c>
      <c r="I27" s="7">
        <v>148.727166225525</v>
      </c>
      <c r="J27" s="7">
        <v>1749.26139841753</v>
      </c>
      <c r="K27" s="6">
        <f t="shared" si="0"/>
        <v>88.450337558251448</v>
      </c>
      <c r="L27" s="7">
        <f t="shared" si="1"/>
        <v>1749.26139841753</v>
      </c>
      <c r="M27" s="7">
        <f t="shared" si="4"/>
        <v>1465.1870713491803</v>
      </c>
      <c r="N27" s="7">
        <f t="shared" si="2"/>
        <v>216.19006136715501</v>
      </c>
      <c r="O27" s="7">
        <f t="shared" si="3"/>
        <v>1492.5947758591733</v>
      </c>
      <c r="P27" s="6">
        <v>11.761545942218838</v>
      </c>
    </row>
    <row r="28" spans="1:16" s="5" customFormat="1" ht="15.75" customHeight="1" x14ac:dyDescent="0.25">
      <c r="A28" s="5" t="s">
        <v>26</v>
      </c>
      <c r="B28" s="5" t="s">
        <v>57</v>
      </c>
      <c r="C28" s="6">
        <v>11.4332557605285</v>
      </c>
      <c r="D28" s="6">
        <v>48.036880373401701</v>
      </c>
      <c r="E28" s="8">
        <v>0.23335449603216901</v>
      </c>
      <c r="F28" s="8">
        <v>0.198904244023272</v>
      </c>
      <c r="G28" s="8">
        <v>0.205386317047349</v>
      </c>
      <c r="H28" s="7">
        <v>199.67747744267999</v>
      </c>
      <c r="I28" s="7">
        <v>153.343888765754</v>
      </c>
      <c r="J28" s="7">
        <v>1613.9460255260201</v>
      </c>
      <c r="K28" s="6">
        <f t="shared" si="0"/>
        <v>88.215273449147304</v>
      </c>
      <c r="L28" s="7">
        <f t="shared" si="1"/>
        <v>1613.9460255260201</v>
      </c>
      <c r="M28" s="7">
        <f t="shared" si="4"/>
        <v>1667.7451927631651</v>
      </c>
      <c r="N28" s="7">
        <f t="shared" si="2"/>
        <v>199.67747744267999</v>
      </c>
      <c r="O28" s="7">
        <f t="shared" si="3"/>
        <v>1540.4157656193456</v>
      </c>
      <c r="P28" s="6">
        <v>10.525010409716828</v>
      </c>
    </row>
    <row r="29" spans="1:16" s="5" customFormat="1" ht="15.75" customHeight="1" x14ac:dyDescent="0.25">
      <c r="A29" s="5" t="s">
        <v>28</v>
      </c>
      <c r="B29" s="5" t="s">
        <v>58</v>
      </c>
      <c r="C29" s="6">
        <v>10.230020902806199</v>
      </c>
      <c r="D29" s="6">
        <v>49.893664394336298</v>
      </c>
      <c r="E29" s="8">
        <v>0.16369877167375299</v>
      </c>
      <c r="F29" s="8">
        <v>0.182528943228077</v>
      </c>
      <c r="G29" s="8">
        <v>0.121617973428396</v>
      </c>
      <c r="H29" s="7">
        <v>295.16858740687297</v>
      </c>
      <c r="I29" s="7">
        <v>123.859426341903</v>
      </c>
      <c r="J29" s="7">
        <v>956.11614330500004</v>
      </c>
      <c r="K29" s="6">
        <f t="shared" si="0"/>
        <v>89.679411311248813</v>
      </c>
      <c r="L29" s="7">
        <f t="shared" si="1"/>
        <v>956.11614330500004</v>
      </c>
      <c r="M29" s="7">
        <f t="shared" si="4"/>
        <v>1169.9274887015724</v>
      </c>
      <c r="N29" s="7">
        <f t="shared" si="2"/>
        <v>295.16858740687297</v>
      </c>
      <c r="O29" s="7">
        <f t="shared" si="3"/>
        <v>1413.5970964876499</v>
      </c>
      <c r="P29" s="6">
        <v>7.7193651831207895</v>
      </c>
    </row>
    <row r="30" spans="1:16" s="5" customFormat="1" ht="15.75" customHeight="1" x14ac:dyDescent="0.25">
      <c r="A30" s="5" t="s">
        <v>28</v>
      </c>
      <c r="B30" s="5" t="s">
        <v>58</v>
      </c>
      <c r="C30" s="6">
        <v>10.1149841422316</v>
      </c>
      <c r="D30" s="6">
        <v>50.175313148631702</v>
      </c>
      <c r="E30" s="8">
        <v>0.165785641412076</v>
      </c>
      <c r="F30" s="8">
        <v>0.1814742298208</v>
      </c>
      <c r="G30" s="8">
        <v>0.117715437107602</v>
      </c>
      <c r="H30" s="7">
        <v>318.90985613445798</v>
      </c>
      <c r="I30" s="7">
        <v>124.39607018236801</v>
      </c>
      <c r="J30" s="7">
        <v>925.43582631762695</v>
      </c>
      <c r="K30" s="6">
        <f t="shared" si="0"/>
        <v>89.835128142245765</v>
      </c>
      <c r="L30" s="7">
        <f t="shared" si="1"/>
        <v>925.43582631762695</v>
      </c>
      <c r="M30" s="7">
        <f t="shared" si="4"/>
        <v>1184.8419944565046</v>
      </c>
      <c r="N30" s="7">
        <f t="shared" si="2"/>
        <v>318.90985613445798</v>
      </c>
      <c r="O30" s="7">
        <f t="shared" si="3"/>
        <v>1405.4288587069141</v>
      </c>
      <c r="P30" s="6">
        <v>7.4394297581982531</v>
      </c>
    </row>
    <row r="31" spans="1:16" s="5" customFormat="1" ht="15.75" customHeight="1" x14ac:dyDescent="0.25">
      <c r="A31" s="5" t="s">
        <v>28</v>
      </c>
      <c r="B31" s="5" t="s">
        <v>58</v>
      </c>
      <c r="C31" s="6">
        <v>10.007407746753699</v>
      </c>
      <c r="D31" s="6">
        <v>50.0150189628338</v>
      </c>
      <c r="E31" s="8">
        <v>0.16770230183728699</v>
      </c>
      <c r="F31" s="8">
        <v>0.17942639380380199</v>
      </c>
      <c r="G31" s="8">
        <v>0.12393353787622099</v>
      </c>
      <c r="H31" s="7">
        <v>297.35811355784199</v>
      </c>
      <c r="I31" s="7">
        <v>126.365036918165</v>
      </c>
      <c r="J31" s="7">
        <v>974.32026632248903</v>
      </c>
      <c r="K31" s="6">
        <f t="shared" si="0"/>
        <v>89.903343051386187</v>
      </c>
      <c r="L31" s="7">
        <f t="shared" si="1"/>
        <v>974.32026632248903</v>
      </c>
      <c r="M31" s="7">
        <f t="shared" si="4"/>
        <v>1198.5400429820595</v>
      </c>
      <c r="N31" s="7">
        <f t="shared" si="2"/>
        <v>297.35811355784199</v>
      </c>
      <c r="O31" s="7">
        <f t="shared" si="3"/>
        <v>1389.5693736492813</v>
      </c>
      <c r="P31" s="6">
        <v>7.7103626927554849</v>
      </c>
    </row>
    <row r="32" spans="1:16" s="5" customFormat="1" ht="15.75" customHeight="1" x14ac:dyDescent="0.25">
      <c r="A32" s="5" t="s">
        <v>28</v>
      </c>
      <c r="B32" s="5" t="s">
        <v>58</v>
      </c>
      <c r="C32" s="6">
        <v>10.996092454385201</v>
      </c>
      <c r="D32" s="6">
        <v>49.2520434257926</v>
      </c>
      <c r="E32" s="8">
        <v>0.16237329422775301</v>
      </c>
      <c r="F32" s="8">
        <v>0.19228625877279401</v>
      </c>
      <c r="G32" s="8">
        <v>8.7291660785063993E-2</v>
      </c>
      <c r="H32" s="7">
        <v>205.79296098862099</v>
      </c>
      <c r="I32" s="7">
        <v>132.13557426354299</v>
      </c>
      <c r="J32" s="7">
        <v>686.25519485113205</v>
      </c>
      <c r="K32" s="6">
        <f t="shared" si="0"/>
        <v>88.864196718348438</v>
      </c>
      <c r="L32" s="7">
        <f t="shared" si="1"/>
        <v>686.25519485113205</v>
      </c>
      <c r="M32" s="7">
        <f t="shared" si="4"/>
        <v>1160.4545251363975</v>
      </c>
      <c r="N32" s="7">
        <f t="shared" si="2"/>
        <v>205.79296098862099</v>
      </c>
      <c r="O32" s="7">
        <f t="shared" si="3"/>
        <v>1489.1627173672439</v>
      </c>
      <c r="P32" s="6">
        <v>5.193568792325399</v>
      </c>
    </row>
    <row r="33" spans="1:16" s="5" customFormat="1" ht="15.75" customHeight="1" x14ac:dyDescent="0.25">
      <c r="A33" s="5" t="s">
        <v>27</v>
      </c>
      <c r="B33" s="5" t="s">
        <v>58</v>
      </c>
      <c r="C33" s="6">
        <v>8.81204339250373</v>
      </c>
      <c r="D33" s="6">
        <v>50.238818943604798</v>
      </c>
      <c r="E33" s="8">
        <v>0.216453176425491</v>
      </c>
      <c r="F33" s="8">
        <v>0.158588691649833</v>
      </c>
      <c r="G33" s="8">
        <v>0.355169442931829</v>
      </c>
      <c r="H33" s="7">
        <v>316.90437862687401</v>
      </c>
      <c r="I33" s="7">
        <v>133.011105284622</v>
      </c>
      <c r="J33" s="7">
        <v>2790.9566666798301</v>
      </c>
      <c r="K33" s="6">
        <f t="shared" si="0"/>
        <v>91.037331623759883</v>
      </c>
      <c r="L33" s="7">
        <f t="shared" si="1"/>
        <v>2790.9566666798301</v>
      </c>
      <c r="M33" s="7">
        <f t="shared" si="4"/>
        <v>1546.9543144871134</v>
      </c>
      <c r="N33" s="7">
        <f t="shared" si="2"/>
        <v>316.90437862687401</v>
      </c>
      <c r="O33" s="7">
        <f t="shared" si="3"/>
        <v>1228.1915957397337</v>
      </c>
      <c r="P33" s="6">
        <v>20.982884554696689</v>
      </c>
    </row>
    <row r="34" spans="1:16" s="5" customFormat="1" ht="15.75" customHeight="1" x14ac:dyDescent="0.25">
      <c r="A34" s="5" t="s">
        <v>29</v>
      </c>
      <c r="B34" s="5" t="s">
        <v>58</v>
      </c>
      <c r="C34" s="6">
        <v>8.81204339250373</v>
      </c>
      <c r="D34" s="6">
        <v>50.238818943604798</v>
      </c>
      <c r="E34" s="8">
        <v>0.216453176425491</v>
      </c>
      <c r="F34" s="8">
        <v>0.158588691649833</v>
      </c>
      <c r="G34" s="8">
        <v>0.355169442931829</v>
      </c>
      <c r="H34" s="7">
        <v>316.90437862687401</v>
      </c>
      <c r="I34" s="7">
        <v>133.011105284622</v>
      </c>
      <c r="J34" s="7">
        <v>2790.9566666798301</v>
      </c>
      <c r="K34" s="6">
        <f t="shared" si="0"/>
        <v>91.037331623759883</v>
      </c>
      <c r="L34" s="7">
        <f t="shared" si="1"/>
        <v>2790.9566666798301</v>
      </c>
      <c r="M34" s="7">
        <f t="shared" si="4"/>
        <v>1546.9543144871134</v>
      </c>
      <c r="N34" s="7">
        <f t="shared" si="2"/>
        <v>316.90437862687401</v>
      </c>
      <c r="O34" s="7">
        <f t="shared" si="3"/>
        <v>1228.1915957397337</v>
      </c>
      <c r="P34" s="6">
        <v>20.982884554696689</v>
      </c>
    </row>
    <row r="35" spans="1:16" s="5" customFormat="1" ht="15.75" customHeight="1" x14ac:dyDescent="0.25">
      <c r="A35" s="5" t="s">
        <v>27</v>
      </c>
      <c r="B35" s="5" t="s">
        <v>58</v>
      </c>
      <c r="C35" s="6">
        <v>8.94771925672298</v>
      </c>
      <c r="D35" s="6">
        <v>50.007730018942802</v>
      </c>
      <c r="E35" s="8">
        <v>0.205402621964898</v>
      </c>
      <c r="F35" s="8">
        <v>0.15053795510257501</v>
      </c>
      <c r="G35" s="8">
        <v>0.36983095690947898</v>
      </c>
      <c r="H35" s="7">
        <v>343.90899512209199</v>
      </c>
      <c r="I35" s="7">
        <v>135.03563416546999</v>
      </c>
      <c r="J35" s="7">
        <v>2906.1682959285699</v>
      </c>
      <c r="K35" s="6">
        <f t="shared" si="0"/>
        <v>90.87371374619903</v>
      </c>
      <c r="L35" s="7">
        <f t="shared" si="1"/>
        <v>2906.1682959285699</v>
      </c>
      <c r="M35" s="7">
        <f t="shared" si="4"/>
        <v>1467.9778670974692</v>
      </c>
      <c r="N35" s="7">
        <f t="shared" si="2"/>
        <v>343.90899512209199</v>
      </c>
      <c r="O35" s="7">
        <f t="shared" si="3"/>
        <v>1165.8425917597428</v>
      </c>
      <c r="P35" s="6">
        <v>21.521491818725487</v>
      </c>
    </row>
    <row r="36" spans="1:16" s="5" customFormat="1" ht="15.75" customHeight="1" x14ac:dyDescent="0.25">
      <c r="A36" s="5" t="s">
        <v>29</v>
      </c>
      <c r="B36" s="5" t="s">
        <v>58</v>
      </c>
      <c r="C36" s="6">
        <v>8.94771925672298</v>
      </c>
      <c r="D36" s="6">
        <v>50.007730018942802</v>
      </c>
      <c r="E36" s="8">
        <v>0.205402621964898</v>
      </c>
      <c r="F36" s="8">
        <v>0.15053795510257501</v>
      </c>
      <c r="G36" s="8">
        <v>0.36983095690947898</v>
      </c>
      <c r="H36" s="7">
        <v>343.90899512209199</v>
      </c>
      <c r="I36" s="7">
        <v>135.03563416546999</v>
      </c>
      <c r="J36" s="7">
        <v>2906.1682959285699</v>
      </c>
      <c r="K36" s="6">
        <f t="shared" si="0"/>
        <v>90.87371374619903</v>
      </c>
      <c r="L36" s="7">
        <f t="shared" si="1"/>
        <v>2906.1682959285699</v>
      </c>
      <c r="M36" s="7">
        <f t="shared" si="4"/>
        <v>1467.9778670974692</v>
      </c>
      <c r="N36" s="7">
        <f t="shared" si="2"/>
        <v>343.90899512209199</v>
      </c>
      <c r="O36" s="7">
        <f t="shared" si="3"/>
        <v>1165.8425917597428</v>
      </c>
      <c r="P36" s="6">
        <v>21.521491818725487</v>
      </c>
    </row>
    <row r="37" spans="1:16" s="5" customFormat="1" ht="15.75" customHeight="1" x14ac:dyDescent="0.25">
      <c r="A37" s="5" t="s">
        <v>28</v>
      </c>
      <c r="B37" s="5" t="s">
        <v>58</v>
      </c>
      <c r="C37" s="6">
        <v>8.4703550138262198</v>
      </c>
      <c r="D37" s="6">
        <v>51.653383444633903</v>
      </c>
      <c r="E37" s="8">
        <v>0.17486991564003501</v>
      </c>
      <c r="F37" s="8">
        <v>0.142181044617153</v>
      </c>
      <c r="G37" s="8">
        <v>0.37699168329527299</v>
      </c>
      <c r="H37" s="7">
        <v>376.84916338282397</v>
      </c>
      <c r="I37" s="7">
        <v>135.46965937328599</v>
      </c>
      <c r="J37" s="7">
        <v>2963.7710950886199</v>
      </c>
      <c r="K37" s="6">
        <f t="shared" si="0"/>
        <v>91.571615909524141</v>
      </c>
      <c r="L37" s="7">
        <f t="shared" si="1"/>
        <v>2963.7710950886199</v>
      </c>
      <c r="M37" s="7">
        <f t="shared" si="4"/>
        <v>1249.765768932795</v>
      </c>
      <c r="N37" s="7">
        <f t="shared" si="2"/>
        <v>376.84916338282397</v>
      </c>
      <c r="O37" s="7">
        <f t="shared" si="3"/>
        <v>1101.1224208713454</v>
      </c>
      <c r="P37" s="6">
        <v>21.87774818951868</v>
      </c>
    </row>
    <row r="38" spans="1:16" s="5" customFormat="1" ht="15.75" customHeight="1" x14ac:dyDescent="0.25">
      <c r="A38" s="5" t="s">
        <v>27</v>
      </c>
      <c r="B38" s="5" t="s">
        <v>58</v>
      </c>
      <c r="C38" s="6">
        <v>8.8592654358905598</v>
      </c>
      <c r="D38" s="6">
        <v>50.235181435607601</v>
      </c>
      <c r="E38" s="8">
        <v>0.18737887754917201</v>
      </c>
      <c r="F38" s="8">
        <v>0.15099349667419101</v>
      </c>
      <c r="G38" s="8">
        <v>0.31888009929796002</v>
      </c>
      <c r="H38" s="7">
        <v>324.40030739544801</v>
      </c>
      <c r="I38" s="7">
        <v>135.91212311166001</v>
      </c>
      <c r="J38" s="7">
        <v>2505.7914094766102</v>
      </c>
      <c r="K38" s="6">
        <f t="shared" si="0"/>
        <v>90.993034690864249</v>
      </c>
      <c r="L38" s="7">
        <f t="shared" si="1"/>
        <v>2505.7914094766102</v>
      </c>
      <c r="M38" s="7">
        <f t="shared" si="4"/>
        <v>1339.1652081771322</v>
      </c>
      <c r="N38" s="7">
        <f t="shared" si="2"/>
        <v>324.40030739544801</v>
      </c>
      <c r="O38" s="7">
        <f t="shared" si="3"/>
        <v>1169.3705376930141</v>
      </c>
      <c r="P38" s="6">
        <v>18.436849871132917</v>
      </c>
    </row>
    <row r="39" spans="1:16" s="5" customFormat="1" ht="15.75" customHeight="1" x14ac:dyDescent="0.25">
      <c r="A39" s="5" t="s">
        <v>28</v>
      </c>
      <c r="B39" s="5" t="s">
        <v>58</v>
      </c>
      <c r="C39" s="6">
        <v>7.7601416615706098</v>
      </c>
      <c r="D39" s="6">
        <v>51.411474150732701</v>
      </c>
      <c r="E39" s="8">
        <v>0.17083481985222401</v>
      </c>
      <c r="F39" s="8">
        <v>0.13530994497155699</v>
      </c>
      <c r="G39" s="8">
        <v>0.46068590943036197</v>
      </c>
      <c r="H39" s="7">
        <v>395.36321769711202</v>
      </c>
      <c r="I39" s="7">
        <v>136.290349744574</v>
      </c>
      <c r="J39" s="7">
        <v>3621.74457099341</v>
      </c>
      <c r="K39" s="6">
        <f t="shared" si="0"/>
        <v>92.189619086467474</v>
      </c>
      <c r="L39" s="7">
        <f t="shared" si="1"/>
        <v>3621.74457099341</v>
      </c>
      <c r="M39" s="7">
        <f t="shared" si="4"/>
        <v>1220.9276204638966</v>
      </c>
      <c r="N39" s="7">
        <f t="shared" si="2"/>
        <v>395.36321769711202</v>
      </c>
      <c r="O39" s="7">
        <f t="shared" si="3"/>
        <v>1047.9091258348692</v>
      </c>
      <c r="P39" s="6">
        <v>26.57374185172343</v>
      </c>
    </row>
    <row r="40" spans="1:16" s="5" customFormat="1" ht="15.75" customHeight="1" x14ac:dyDescent="0.25">
      <c r="A40" s="5" t="s">
        <v>27</v>
      </c>
      <c r="B40" s="5" t="s">
        <v>58</v>
      </c>
      <c r="C40" s="6">
        <v>9.3541023179736804</v>
      </c>
      <c r="D40" s="6">
        <v>49.828993669839903</v>
      </c>
      <c r="E40" s="8">
        <v>0.189794369046138</v>
      </c>
      <c r="F40" s="8">
        <v>0.15737973891368601</v>
      </c>
      <c r="G40" s="8">
        <v>0.33704393684011102</v>
      </c>
      <c r="H40" s="7">
        <v>335.027120450621</v>
      </c>
      <c r="I40" s="7">
        <v>137.00735188273799</v>
      </c>
      <c r="J40" s="7">
        <v>2648.52464424559</v>
      </c>
      <c r="K40" s="6">
        <f t="shared" ref="K40:K71" si="5">(D40/40.3)/((D40/40.3)+(C40/71.8))*100</f>
        <v>90.467770515484148</v>
      </c>
      <c r="L40" s="7">
        <f t="shared" si="1"/>
        <v>2648.52464424559</v>
      </c>
      <c r="M40" s="7">
        <f t="shared" si="4"/>
        <v>1356.4283181695362</v>
      </c>
      <c r="N40" s="7">
        <f t="shared" ref="N40:N71" si="6">H40</f>
        <v>335.027120450621</v>
      </c>
      <c r="O40" s="7">
        <f t="shared" si="3"/>
        <v>1218.8288500437113</v>
      </c>
      <c r="P40" s="6">
        <v>19.331259292657609</v>
      </c>
    </row>
    <row r="41" spans="1:16" s="5" customFormat="1" ht="15.75" customHeight="1" x14ac:dyDescent="0.25">
      <c r="A41" s="5" t="s">
        <v>27</v>
      </c>
      <c r="B41" s="5" t="s">
        <v>58</v>
      </c>
      <c r="C41" s="6">
        <v>9.4258941559910792</v>
      </c>
      <c r="D41" s="6">
        <v>49.753731136491403</v>
      </c>
      <c r="E41" s="8">
        <v>0.184933972518459</v>
      </c>
      <c r="F41" s="8">
        <v>0.160717168040893</v>
      </c>
      <c r="G41" s="8">
        <v>0.33175947087511698</v>
      </c>
      <c r="H41" s="7">
        <v>312.58670858089903</v>
      </c>
      <c r="I41" s="7">
        <v>137.18470297270801</v>
      </c>
      <c r="J41" s="7">
        <v>2606.9987871980402</v>
      </c>
      <c r="K41" s="6">
        <f t="shared" si="5"/>
        <v>90.388509707710355</v>
      </c>
      <c r="L41" s="7">
        <f t="shared" si="1"/>
        <v>2606.9987871980402</v>
      </c>
      <c r="M41" s="7">
        <f t="shared" si="4"/>
        <v>1321.6918846240603</v>
      </c>
      <c r="N41" s="7">
        <f t="shared" si="6"/>
        <v>312.58670858089903</v>
      </c>
      <c r="O41" s="7">
        <f t="shared" si="3"/>
        <v>1244.675600923423</v>
      </c>
      <c r="P41" s="6">
        <v>19.003567677051322</v>
      </c>
    </row>
    <row r="42" spans="1:16" s="5" customFormat="1" ht="15.75" customHeight="1" x14ac:dyDescent="0.25">
      <c r="A42" s="5" t="s">
        <v>27</v>
      </c>
      <c r="B42" s="5" t="s">
        <v>58</v>
      </c>
      <c r="C42" s="6">
        <v>9.0802660332420402</v>
      </c>
      <c r="D42" s="6">
        <v>49.997184768271602</v>
      </c>
      <c r="E42" s="8">
        <v>0.22256192361701099</v>
      </c>
      <c r="F42" s="8">
        <v>0.15897173095911499</v>
      </c>
      <c r="G42" s="8">
        <v>0.30653885734553499</v>
      </c>
      <c r="H42" s="7">
        <v>301.29776987909497</v>
      </c>
      <c r="I42" s="7">
        <v>137.607408092778</v>
      </c>
      <c r="J42" s="7">
        <v>2408.8127076550099</v>
      </c>
      <c r="K42" s="6">
        <f t="shared" si="5"/>
        <v>90.749255339052652</v>
      </c>
      <c r="L42" s="7">
        <f t="shared" si="1"/>
        <v>2408.8127076550099</v>
      </c>
      <c r="M42" s="7">
        <f t="shared" si="4"/>
        <v>1590.6124995047207</v>
      </c>
      <c r="N42" s="7">
        <f t="shared" si="6"/>
        <v>301.29776987909497</v>
      </c>
      <c r="O42" s="7">
        <f t="shared" si="3"/>
        <v>1231.1580472288276</v>
      </c>
      <c r="P42" s="6">
        <v>17.504963875425474</v>
      </c>
    </row>
    <row r="43" spans="1:16" s="5" customFormat="1" ht="15.75" customHeight="1" x14ac:dyDescent="0.25">
      <c r="A43" s="5" t="s">
        <v>28</v>
      </c>
      <c r="B43" s="5" t="s">
        <v>58</v>
      </c>
      <c r="C43" s="6">
        <v>8.2867426501015107</v>
      </c>
      <c r="D43" s="6">
        <v>51.348394022218699</v>
      </c>
      <c r="E43" s="8">
        <v>0.18029234556639201</v>
      </c>
      <c r="F43" s="8">
        <v>0.14001031204760001</v>
      </c>
      <c r="G43" s="8">
        <v>0.373477169243843</v>
      </c>
      <c r="H43" s="7">
        <v>348.800421582539</v>
      </c>
      <c r="I43" s="7">
        <v>137.69914749282401</v>
      </c>
      <c r="J43" s="7">
        <v>2936.1412676402701</v>
      </c>
      <c r="K43" s="6">
        <f t="shared" si="5"/>
        <v>91.694235334312381</v>
      </c>
      <c r="L43" s="7">
        <f t="shared" si="1"/>
        <v>2936.1412676402701</v>
      </c>
      <c r="M43" s="7">
        <f t="shared" si="4"/>
        <v>1288.518960307048</v>
      </c>
      <c r="N43" s="7">
        <f t="shared" si="6"/>
        <v>348.800421582539</v>
      </c>
      <c r="O43" s="7">
        <f t="shared" si="3"/>
        <v>1084.3111623207656</v>
      </c>
      <c r="P43" s="6">
        <v>21.32287179042472</v>
      </c>
    </row>
    <row r="44" spans="1:16" s="5" customFormat="1" ht="15.75" customHeight="1" x14ac:dyDescent="0.25">
      <c r="A44" s="5" t="s">
        <v>28</v>
      </c>
      <c r="B44" s="5" t="s">
        <v>58</v>
      </c>
      <c r="C44" s="6">
        <v>8.6568074952934992</v>
      </c>
      <c r="D44" s="6">
        <v>51.446358473147299</v>
      </c>
      <c r="E44" s="8">
        <v>0.18855976658328</v>
      </c>
      <c r="F44" s="8">
        <v>0.151391482551713</v>
      </c>
      <c r="G44" s="8">
        <v>0.32203048699283199</v>
      </c>
      <c r="H44" s="7">
        <v>372.519936958367</v>
      </c>
      <c r="I44" s="7">
        <v>139.46474026005001</v>
      </c>
      <c r="J44" s="7">
        <v>2531.6862184971001</v>
      </c>
      <c r="K44" s="6">
        <f t="shared" si="5"/>
        <v>91.370425728964747</v>
      </c>
      <c r="L44" s="7">
        <f t="shared" si="1"/>
        <v>2531.6862184971001</v>
      </c>
      <c r="M44" s="7">
        <f t="shared" si="4"/>
        <v>1347.6048227691253</v>
      </c>
      <c r="N44" s="7">
        <f t="shared" si="6"/>
        <v>372.519936958367</v>
      </c>
      <c r="O44" s="7">
        <f t="shared" si="3"/>
        <v>1172.4527430186934</v>
      </c>
      <c r="P44" s="6">
        <v>18.152876589283029</v>
      </c>
    </row>
    <row r="45" spans="1:16" s="5" customFormat="1" ht="15.75" customHeight="1" x14ac:dyDescent="0.25">
      <c r="A45" s="5" t="s">
        <v>27</v>
      </c>
      <c r="B45" s="5" t="s">
        <v>58</v>
      </c>
      <c r="C45" s="6">
        <v>9.3282378329433797</v>
      </c>
      <c r="D45" s="6">
        <v>49.776181720965702</v>
      </c>
      <c r="E45" s="8">
        <v>0.20249370092074501</v>
      </c>
      <c r="F45" s="8">
        <v>0.16205529318224701</v>
      </c>
      <c r="G45" s="8">
        <v>0.26232178364382502</v>
      </c>
      <c r="H45" s="7">
        <v>330.76373730436501</v>
      </c>
      <c r="I45" s="7">
        <v>140.35901134766399</v>
      </c>
      <c r="J45" s="7">
        <v>2061.3505622346102</v>
      </c>
      <c r="K45" s="6">
        <f t="shared" si="5"/>
        <v>90.482493278622727</v>
      </c>
      <c r="L45" s="7">
        <f t="shared" si="1"/>
        <v>2061.3505622346102</v>
      </c>
      <c r="M45" s="7">
        <f t="shared" si="4"/>
        <v>1447.188299422523</v>
      </c>
      <c r="N45" s="7">
        <f t="shared" si="6"/>
        <v>330.76373730436501</v>
      </c>
      <c r="O45" s="7">
        <f t="shared" si="3"/>
        <v>1255.038723511557</v>
      </c>
      <c r="P45" s="6">
        <v>14.686271600536729</v>
      </c>
    </row>
    <row r="46" spans="1:16" s="5" customFormat="1" ht="15.75" customHeight="1" x14ac:dyDescent="0.25">
      <c r="A46" s="5" t="s">
        <v>27</v>
      </c>
      <c r="B46" s="5" t="s">
        <v>58</v>
      </c>
      <c r="C46" s="6">
        <v>9.7732852048732592</v>
      </c>
      <c r="D46" s="6">
        <v>49.422241162634599</v>
      </c>
      <c r="E46" s="8">
        <v>0.198320990326635</v>
      </c>
      <c r="F46" s="8">
        <v>0.16459010694749099</v>
      </c>
      <c r="G46" s="8">
        <v>0.31045029436713001</v>
      </c>
      <c r="H46" s="7">
        <v>283.67425547263298</v>
      </c>
      <c r="I46" s="7">
        <v>140.375580335791</v>
      </c>
      <c r="J46" s="7">
        <v>2439.5491672490598</v>
      </c>
      <c r="K46" s="6">
        <f t="shared" si="5"/>
        <v>90.009502816511272</v>
      </c>
      <c r="L46" s="7">
        <f t="shared" si="1"/>
        <v>2439.5491672490598</v>
      </c>
      <c r="M46" s="7">
        <f t="shared" si="4"/>
        <v>1417.3666411624672</v>
      </c>
      <c r="N46" s="7">
        <f t="shared" si="6"/>
        <v>283.67425547263298</v>
      </c>
      <c r="O46" s="7">
        <f t="shared" si="3"/>
        <v>1274.669612264408</v>
      </c>
      <c r="P46" s="6">
        <v>17.378728988428321</v>
      </c>
    </row>
    <row r="47" spans="1:16" s="5" customFormat="1" ht="15.75" customHeight="1" x14ac:dyDescent="0.25">
      <c r="A47" s="5" t="s">
        <v>27</v>
      </c>
      <c r="B47" s="5" t="s">
        <v>58</v>
      </c>
      <c r="C47" s="6">
        <v>9.5348301334322496</v>
      </c>
      <c r="D47" s="6">
        <v>49.6055698488316</v>
      </c>
      <c r="E47" s="8">
        <v>0.18037750498043401</v>
      </c>
      <c r="F47" s="8">
        <v>0.163262821640862</v>
      </c>
      <c r="G47" s="8">
        <v>0.29696764426579297</v>
      </c>
      <c r="H47" s="7">
        <v>289.91433808565102</v>
      </c>
      <c r="I47" s="7">
        <v>140.40422645212601</v>
      </c>
      <c r="J47" s="7">
        <v>2333.6011671220999</v>
      </c>
      <c r="K47" s="6">
        <f t="shared" si="5"/>
        <v>90.262034380276503</v>
      </c>
      <c r="L47" s="7">
        <f t="shared" si="1"/>
        <v>2333.6011671220999</v>
      </c>
      <c r="M47" s="7">
        <f t="shared" si="4"/>
        <v>1289.1275802642463</v>
      </c>
      <c r="N47" s="7">
        <f t="shared" si="6"/>
        <v>289.91433808565102</v>
      </c>
      <c r="O47" s="7">
        <f t="shared" si="3"/>
        <v>1264.3904388770015</v>
      </c>
      <c r="P47" s="6">
        <v>16.620590605353279</v>
      </c>
    </row>
    <row r="48" spans="1:16" s="5" customFormat="1" ht="15.75" customHeight="1" x14ac:dyDescent="0.25">
      <c r="A48" s="5" t="s">
        <v>27</v>
      </c>
      <c r="B48" s="5" t="s">
        <v>58</v>
      </c>
      <c r="C48" s="6">
        <v>9.8302169444070806</v>
      </c>
      <c r="D48" s="6">
        <v>49.515167030017203</v>
      </c>
      <c r="E48" s="8">
        <v>0.184223670996079</v>
      </c>
      <c r="F48" s="8">
        <v>0.166056559348573</v>
      </c>
      <c r="G48" s="8">
        <v>0.32234144011182397</v>
      </c>
      <c r="H48" s="7">
        <v>300.24866633219699</v>
      </c>
      <c r="I48" s="7">
        <v>140.649486290699</v>
      </c>
      <c r="J48" s="7">
        <v>2532.9909684824702</v>
      </c>
      <c r="K48" s="6">
        <f t="shared" si="5"/>
        <v>89.974108339091089</v>
      </c>
      <c r="L48" s="7">
        <f t="shared" si="1"/>
        <v>2532.9909684824702</v>
      </c>
      <c r="M48" s="7">
        <f t="shared" si="4"/>
        <v>1316.6154795429331</v>
      </c>
      <c r="N48" s="7">
        <f t="shared" si="6"/>
        <v>300.24866633219699</v>
      </c>
      <c r="O48" s="7">
        <f t="shared" si="3"/>
        <v>1286.0265665076406</v>
      </c>
      <c r="P48" s="6">
        <v>18.009244365437645</v>
      </c>
    </row>
    <row r="49" spans="1:16" s="5" customFormat="1" ht="15.75" customHeight="1" x14ac:dyDescent="0.25">
      <c r="A49" s="5" t="s">
        <v>28</v>
      </c>
      <c r="B49" s="5" t="s">
        <v>58</v>
      </c>
      <c r="C49" s="6">
        <v>8.6296247013317906</v>
      </c>
      <c r="D49" s="6">
        <v>50.950135725018903</v>
      </c>
      <c r="E49" s="8">
        <v>0.183239637753947</v>
      </c>
      <c r="F49" s="8">
        <v>0.15170737933636999</v>
      </c>
      <c r="G49" s="8">
        <v>0.35936350299200298</v>
      </c>
      <c r="H49" s="7">
        <v>348.61494598994102</v>
      </c>
      <c r="I49" s="7">
        <v>140.864081931295</v>
      </c>
      <c r="J49" s="7">
        <v>2825.18477194971</v>
      </c>
      <c r="K49" s="6">
        <f t="shared" si="5"/>
        <v>91.318661275887763</v>
      </c>
      <c r="L49" s="7">
        <f t="shared" si="1"/>
        <v>2825.18477194971</v>
      </c>
      <c r="M49" s="7">
        <f t="shared" si="4"/>
        <v>1309.5827600668165</v>
      </c>
      <c r="N49" s="7">
        <f t="shared" si="6"/>
        <v>348.61494598994102</v>
      </c>
      <c r="O49" s="7">
        <f t="shared" si="3"/>
        <v>1174.899208602088</v>
      </c>
      <c r="P49" s="6">
        <v>20.056104673494161</v>
      </c>
    </row>
    <row r="50" spans="1:16" s="5" customFormat="1" ht="15.75" customHeight="1" x14ac:dyDescent="0.25">
      <c r="A50" s="5" t="s">
        <v>28</v>
      </c>
      <c r="B50" s="5" t="s">
        <v>58</v>
      </c>
      <c r="C50" s="6">
        <v>8.7881178007921807</v>
      </c>
      <c r="D50" s="6">
        <v>50.671189819826097</v>
      </c>
      <c r="E50" s="8">
        <v>0.18779705845740399</v>
      </c>
      <c r="F50" s="8">
        <v>0.153492282930455</v>
      </c>
      <c r="G50" s="8">
        <v>0.36897159984169298</v>
      </c>
      <c r="H50" s="7">
        <v>352.17417999706601</v>
      </c>
      <c r="I50" s="7">
        <v>140.92437780903799</v>
      </c>
      <c r="J50" s="7">
        <v>2900.7201245416099</v>
      </c>
      <c r="K50" s="6">
        <f t="shared" si="5"/>
        <v>91.129011263625998</v>
      </c>
      <c r="L50" s="7">
        <f t="shared" si="1"/>
        <v>2900.7201245416099</v>
      </c>
      <c r="M50" s="7">
        <f t="shared" si="4"/>
        <v>1342.1538765390783</v>
      </c>
      <c r="N50" s="7">
        <f t="shared" si="6"/>
        <v>352.17417999706601</v>
      </c>
      <c r="O50" s="7">
        <f t="shared" si="3"/>
        <v>1188.722411067881</v>
      </c>
      <c r="P50" s="6">
        <v>20.583522663994167</v>
      </c>
    </row>
    <row r="51" spans="1:16" s="5" customFormat="1" ht="15.75" customHeight="1" x14ac:dyDescent="0.25">
      <c r="A51" s="5" t="s">
        <v>27</v>
      </c>
      <c r="B51" s="5" t="s">
        <v>58</v>
      </c>
      <c r="C51" s="6">
        <v>9.8142390626828906</v>
      </c>
      <c r="D51" s="6">
        <v>49.447390097779902</v>
      </c>
      <c r="E51" s="8">
        <v>0.178200182226741</v>
      </c>
      <c r="F51" s="8">
        <v>0.16788284714396001</v>
      </c>
      <c r="G51" s="8">
        <v>0.33166445784737703</v>
      </c>
      <c r="H51" s="7">
        <v>280.70902931512097</v>
      </c>
      <c r="I51" s="7">
        <v>140.95836677492099</v>
      </c>
      <c r="J51" s="7">
        <v>2606.25216541379</v>
      </c>
      <c r="K51" s="6">
        <f t="shared" si="5"/>
        <v>89.976426040084846</v>
      </c>
      <c r="L51" s="7">
        <f t="shared" si="1"/>
        <v>2606.25216541379</v>
      </c>
      <c r="M51" s="7">
        <f t="shared" si="4"/>
        <v>1273.5666220769876</v>
      </c>
      <c r="N51" s="7">
        <f t="shared" si="6"/>
        <v>280.70902931512097</v>
      </c>
      <c r="O51" s="7">
        <f t="shared" si="3"/>
        <v>1300.170269304868</v>
      </c>
      <c r="P51" s="6">
        <v>18.489517330854095</v>
      </c>
    </row>
    <row r="52" spans="1:16" s="5" customFormat="1" ht="15.75" customHeight="1" x14ac:dyDescent="0.25">
      <c r="A52" s="5" t="s">
        <v>28</v>
      </c>
      <c r="B52" s="5" t="s">
        <v>58</v>
      </c>
      <c r="C52" s="6">
        <v>8.6871318247149105</v>
      </c>
      <c r="D52" s="6">
        <v>51.009540366061103</v>
      </c>
      <c r="E52" s="8">
        <v>0.15389857873405799</v>
      </c>
      <c r="F52" s="8">
        <v>0.14776523171474801</v>
      </c>
      <c r="G52" s="8">
        <v>0.34589411704120498</v>
      </c>
      <c r="H52" s="7">
        <v>323.42701783239602</v>
      </c>
      <c r="I52" s="7">
        <v>140.97244231139399</v>
      </c>
      <c r="J52" s="7">
        <v>2719.2933729654501</v>
      </c>
      <c r="K52" s="6">
        <f t="shared" si="5"/>
        <v>91.275146522018829</v>
      </c>
      <c r="L52" s="7">
        <f t="shared" si="1"/>
        <v>2719.2933729654501</v>
      </c>
      <c r="M52" s="7">
        <f t="shared" si="4"/>
        <v>1099.8871640400123</v>
      </c>
      <c r="N52" s="7">
        <f t="shared" si="6"/>
        <v>323.42701783239602</v>
      </c>
      <c r="O52" s="7">
        <f t="shared" si="3"/>
        <v>1144.3692097246644</v>
      </c>
      <c r="P52" s="6">
        <v>19.289538638756103</v>
      </c>
    </row>
    <row r="53" spans="1:16" s="5" customFormat="1" ht="15.75" customHeight="1" x14ac:dyDescent="0.25">
      <c r="A53" s="5" t="s">
        <v>28</v>
      </c>
      <c r="B53" s="5" t="s">
        <v>58</v>
      </c>
      <c r="C53" s="6">
        <v>8.8301806038847204</v>
      </c>
      <c r="D53" s="6">
        <v>51.204341053557897</v>
      </c>
      <c r="E53" s="8">
        <v>0.19319939074411099</v>
      </c>
      <c r="F53" s="8">
        <v>0.15425895546429999</v>
      </c>
      <c r="G53" s="8">
        <v>0.28042543080420002</v>
      </c>
      <c r="H53" s="7">
        <v>320.306195900869</v>
      </c>
      <c r="I53" s="7">
        <v>141.92012114648799</v>
      </c>
      <c r="J53" s="7">
        <v>2204.6024434292399</v>
      </c>
      <c r="K53" s="6">
        <f t="shared" si="5"/>
        <v>91.174917285035605</v>
      </c>
      <c r="L53" s="7">
        <f t="shared" si="1"/>
        <v>2204.6024434292399</v>
      </c>
      <c r="M53" s="7">
        <f t="shared" si="4"/>
        <v>1380.7634334752463</v>
      </c>
      <c r="N53" s="7">
        <f t="shared" si="6"/>
        <v>320.306195900869</v>
      </c>
      <c r="O53" s="7">
        <f t="shared" si="3"/>
        <v>1194.6599136284799</v>
      </c>
      <c r="P53" s="6">
        <v>15.53410767704799</v>
      </c>
    </row>
    <row r="54" spans="1:16" s="5" customFormat="1" ht="15.75" customHeight="1" x14ac:dyDescent="0.25">
      <c r="A54" s="5" t="s">
        <v>28</v>
      </c>
      <c r="B54" s="5" t="s">
        <v>58</v>
      </c>
      <c r="C54" s="6">
        <v>8.2039844837847706</v>
      </c>
      <c r="D54" s="6">
        <v>51.241922204557703</v>
      </c>
      <c r="E54" s="8">
        <v>0.17466322577060001</v>
      </c>
      <c r="F54" s="8">
        <v>0.14458170708046</v>
      </c>
      <c r="G54" s="8">
        <v>0.34915033466022299</v>
      </c>
      <c r="H54" s="7">
        <v>376.86244748968301</v>
      </c>
      <c r="I54" s="7">
        <v>142.20727908324699</v>
      </c>
      <c r="J54" s="7">
        <v>2744.89256808352</v>
      </c>
      <c r="K54" s="6">
        <f t="shared" si="5"/>
        <v>91.754667298465634</v>
      </c>
      <c r="L54" s="7">
        <f t="shared" si="1"/>
        <v>2744.89256808352</v>
      </c>
      <c r="M54" s="7">
        <f t="shared" si="4"/>
        <v>1248.2885913253169</v>
      </c>
      <c r="N54" s="7">
        <f t="shared" si="6"/>
        <v>376.86244748968301</v>
      </c>
      <c r="O54" s="7">
        <f t="shared" si="3"/>
        <v>1119.7143736201062</v>
      </c>
      <c r="P54" s="6">
        <v>19.302053915796268</v>
      </c>
    </row>
    <row r="55" spans="1:16" s="5" customFormat="1" ht="15.75" customHeight="1" x14ac:dyDescent="0.25">
      <c r="A55" s="5" t="s">
        <v>28</v>
      </c>
      <c r="B55" s="5" t="s">
        <v>58</v>
      </c>
      <c r="C55" s="6">
        <v>10.0061154936378</v>
      </c>
      <c r="D55" s="6">
        <v>50.254132136952897</v>
      </c>
      <c r="E55" s="8">
        <v>0.19142000960625499</v>
      </c>
      <c r="F55" s="8">
        <v>0.17293055080008499</v>
      </c>
      <c r="G55" s="8">
        <v>0.20952787793767799</v>
      </c>
      <c r="H55" s="7">
        <v>270.18333401449098</v>
      </c>
      <c r="I55" s="7">
        <v>142.51947342009001</v>
      </c>
      <c r="J55" s="7">
        <v>1647.23174479306</v>
      </c>
      <c r="K55" s="6">
        <f t="shared" si="5"/>
        <v>89.947721705191142</v>
      </c>
      <c r="L55" s="7">
        <f t="shared" si="1"/>
        <v>1647.23174479306</v>
      </c>
      <c r="M55" s="7">
        <f t="shared" si="4"/>
        <v>1368.0464968435917</v>
      </c>
      <c r="N55" s="7">
        <f t="shared" si="6"/>
        <v>270.18333401449098</v>
      </c>
      <c r="O55" s="7">
        <f t="shared" si="3"/>
        <v>1339.2622571618972</v>
      </c>
      <c r="P55" s="6">
        <v>11.557941558889178</v>
      </c>
    </row>
    <row r="56" spans="1:16" s="5" customFormat="1" ht="15.75" customHeight="1" x14ac:dyDescent="0.25">
      <c r="A56" s="5" t="s">
        <v>28</v>
      </c>
      <c r="B56" s="5" t="s">
        <v>58</v>
      </c>
      <c r="C56" s="6">
        <v>9.6668733319670803</v>
      </c>
      <c r="D56" s="6">
        <v>50.024101156446001</v>
      </c>
      <c r="E56" s="8">
        <v>0.235643595632854</v>
      </c>
      <c r="F56" s="8">
        <v>0.16947346047151499</v>
      </c>
      <c r="G56" s="8">
        <v>0.108631684572187</v>
      </c>
      <c r="H56" s="7">
        <v>297.52093426648997</v>
      </c>
      <c r="I56" s="7">
        <v>142.754842826849</v>
      </c>
      <c r="J56" s="7">
        <v>854.02267745430299</v>
      </c>
      <c r="K56" s="6">
        <f t="shared" si="5"/>
        <v>90.214893095805465</v>
      </c>
      <c r="L56" s="7">
        <f t="shared" si="1"/>
        <v>854.02267745430299</v>
      </c>
      <c r="M56" s="7">
        <f t="shared" si="4"/>
        <v>1684.1050012078765</v>
      </c>
      <c r="N56" s="7">
        <f t="shared" si="6"/>
        <v>297.52093426648997</v>
      </c>
      <c r="O56" s="7">
        <f t="shared" si="3"/>
        <v>1312.488788996601</v>
      </c>
      <c r="P56" s="6">
        <v>5.9824427707168502</v>
      </c>
    </row>
    <row r="57" spans="1:16" s="5" customFormat="1" ht="15.75" customHeight="1" x14ac:dyDescent="0.25">
      <c r="A57" s="5" t="s">
        <v>28</v>
      </c>
      <c r="B57" s="5" t="s">
        <v>58</v>
      </c>
      <c r="C57" s="6">
        <v>10.8872033602967</v>
      </c>
      <c r="D57" s="6">
        <v>49.175615541743198</v>
      </c>
      <c r="E57" s="8">
        <v>0.17518020695657899</v>
      </c>
      <c r="F57" s="8">
        <v>0.192109792244535</v>
      </c>
      <c r="G57" s="8">
        <v>0.102510041971982</v>
      </c>
      <c r="H57" s="7">
        <v>221.255378136198</v>
      </c>
      <c r="I57" s="7">
        <v>143.037384061182</v>
      </c>
      <c r="J57" s="7">
        <v>805.89655638350496</v>
      </c>
      <c r="K57" s="6">
        <f t="shared" si="5"/>
        <v>88.94703923039215</v>
      </c>
      <c r="L57" s="7">
        <f t="shared" si="1"/>
        <v>805.89655638350496</v>
      </c>
      <c r="M57" s="7">
        <f t="shared" si="4"/>
        <v>1251.9833685947747</v>
      </c>
      <c r="N57" s="7">
        <f t="shared" si="6"/>
        <v>221.255378136198</v>
      </c>
      <c r="O57" s="7">
        <f t="shared" si="3"/>
        <v>1487.7960706998028</v>
      </c>
      <c r="P57" s="6">
        <v>5.6341673309601035</v>
      </c>
    </row>
    <row r="58" spans="1:16" s="5" customFormat="1" ht="15.75" customHeight="1" x14ac:dyDescent="0.25">
      <c r="A58" s="5" t="s">
        <v>28</v>
      </c>
      <c r="B58" s="5" t="s">
        <v>58</v>
      </c>
      <c r="C58" s="6">
        <v>8.6934888237483801</v>
      </c>
      <c r="D58" s="6">
        <v>50.646767025205399</v>
      </c>
      <c r="E58" s="8">
        <v>0.16602421068721901</v>
      </c>
      <c r="F58" s="8">
        <v>0.14660892346385501</v>
      </c>
      <c r="G58" s="8">
        <v>0.31202138709782501</v>
      </c>
      <c r="H58" s="7">
        <v>325.60047621612398</v>
      </c>
      <c r="I58" s="7">
        <v>143.18400200030101</v>
      </c>
      <c r="J58" s="7">
        <v>2452.99832624076</v>
      </c>
      <c r="K58" s="6">
        <f t="shared" si="5"/>
        <v>91.212278612505642</v>
      </c>
      <c r="L58" s="7">
        <f t="shared" si="1"/>
        <v>2452.99832624076</v>
      </c>
      <c r="M58" s="7">
        <f t="shared" si="4"/>
        <v>1186.5470087953152</v>
      </c>
      <c r="N58" s="7">
        <f t="shared" si="6"/>
        <v>325.60047621612398</v>
      </c>
      <c r="O58" s="7">
        <f t="shared" si="3"/>
        <v>1135.4141697337484</v>
      </c>
      <c r="P58" s="6">
        <v>17.131790507123856</v>
      </c>
    </row>
    <row r="59" spans="1:16" s="5" customFormat="1" ht="15.75" customHeight="1" x14ac:dyDescent="0.25">
      <c r="A59" s="5" t="s">
        <v>28</v>
      </c>
      <c r="B59" s="5" t="s">
        <v>58</v>
      </c>
      <c r="C59" s="6">
        <v>8.8031726430743191</v>
      </c>
      <c r="D59" s="6">
        <v>51.206877817394599</v>
      </c>
      <c r="E59" s="8">
        <v>0.19515883658316799</v>
      </c>
      <c r="F59" s="8">
        <v>0.15150056950969301</v>
      </c>
      <c r="G59" s="8">
        <v>0.27338199219841502</v>
      </c>
      <c r="H59" s="7">
        <v>290.86085507730098</v>
      </c>
      <c r="I59" s="7">
        <v>143.865931079734</v>
      </c>
      <c r="J59" s="7">
        <v>2149.2294984152099</v>
      </c>
      <c r="K59" s="6">
        <f t="shared" si="5"/>
        <v>91.199931804378579</v>
      </c>
      <c r="L59" s="7">
        <f t="shared" si="1"/>
        <v>2149.2294984152099</v>
      </c>
      <c r="M59" s="7">
        <f t="shared" si="4"/>
        <v>1394.767262131355</v>
      </c>
      <c r="N59" s="7">
        <f t="shared" si="6"/>
        <v>290.86085507730098</v>
      </c>
      <c r="O59" s="7">
        <f t="shared" si="3"/>
        <v>1173.2975679781657</v>
      </c>
      <c r="P59" s="6">
        <v>14.939113675384721</v>
      </c>
    </row>
    <row r="60" spans="1:16" s="5" customFormat="1" ht="15.75" customHeight="1" x14ac:dyDescent="0.25">
      <c r="A60" s="5" t="s">
        <v>28</v>
      </c>
      <c r="B60" s="5" t="s">
        <v>58</v>
      </c>
      <c r="C60" s="6">
        <v>9.4084532471704794</v>
      </c>
      <c r="D60" s="6">
        <v>50.587610488108503</v>
      </c>
      <c r="E60" s="8">
        <v>0.185762011612599</v>
      </c>
      <c r="F60" s="8">
        <v>0.15879719918164001</v>
      </c>
      <c r="G60" s="8">
        <v>0.32264549279306398</v>
      </c>
      <c r="H60" s="7">
        <v>309.314455782116</v>
      </c>
      <c r="I60" s="7">
        <v>143.88922627073401</v>
      </c>
      <c r="J60" s="7">
        <v>2536.5211697568002</v>
      </c>
      <c r="K60" s="6">
        <f t="shared" si="5"/>
        <v>90.547806549163255</v>
      </c>
      <c r="L60" s="7">
        <f t="shared" si="1"/>
        <v>2536.5211697568002</v>
      </c>
      <c r="M60" s="7">
        <f t="shared" si="4"/>
        <v>1327.6097402563837</v>
      </c>
      <c r="N60" s="7">
        <f t="shared" si="6"/>
        <v>309.314455782116</v>
      </c>
      <c r="O60" s="7">
        <f t="shared" si="3"/>
        <v>1229.8063842568067</v>
      </c>
      <c r="P60" s="6">
        <v>17.628291120172001</v>
      </c>
    </row>
    <row r="61" spans="1:16" s="5" customFormat="1" ht="15.75" customHeight="1" x14ac:dyDescent="0.25">
      <c r="A61" s="5" t="s">
        <v>28</v>
      </c>
      <c r="B61" s="5" t="s">
        <v>58</v>
      </c>
      <c r="C61" s="6">
        <v>9.8725182110498793</v>
      </c>
      <c r="D61" s="6">
        <v>50.103254040255699</v>
      </c>
      <c r="E61" s="8">
        <v>0.187123917753548</v>
      </c>
      <c r="F61" s="8">
        <v>0.16643785797350999</v>
      </c>
      <c r="G61" s="8">
        <v>0.30626984015206599</v>
      </c>
      <c r="H61" s="7">
        <v>291.556124550231</v>
      </c>
      <c r="I61" s="7">
        <v>144.97530258670301</v>
      </c>
      <c r="J61" s="7">
        <v>2407.7817622017801</v>
      </c>
      <c r="K61" s="6">
        <f t="shared" si="5"/>
        <v>90.041677432111797</v>
      </c>
      <c r="L61" s="7">
        <f t="shared" si="1"/>
        <v>2407.7817622017801</v>
      </c>
      <c r="M61" s="7">
        <f t="shared" si="4"/>
        <v>1337.3430535551736</v>
      </c>
      <c r="N61" s="7">
        <f t="shared" si="6"/>
        <v>291.556124550231</v>
      </c>
      <c r="O61" s="7">
        <f t="shared" si="3"/>
        <v>1288.9795372506539</v>
      </c>
      <c r="P61" s="6">
        <v>16.6082202916031</v>
      </c>
    </row>
    <row r="62" spans="1:16" s="5" customFormat="1" ht="15.75" customHeight="1" x14ac:dyDescent="0.25">
      <c r="A62" s="5" t="s">
        <v>27</v>
      </c>
      <c r="B62" s="5" t="s">
        <v>58</v>
      </c>
      <c r="C62" s="6">
        <v>10.6345533185078</v>
      </c>
      <c r="D62" s="6">
        <v>48.795959673175098</v>
      </c>
      <c r="E62" s="8">
        <v>0.17899724598047501</v>
      </c>
      <c r="F62" s="8">
        <v>0.18109630856286901</v>
      </c>
      <c r="G62" s="8">
        <v>0.25843158464175903</v>
      </c>
      <c r="H62" s="7">
        <v>250.624207834332</v>
      </c>
      <c r="I62" s="7">
        <v>145.288443524672</v>
      </c>
      <c r="J62" s="7">
        <v>2030.7809931019101</v>
      </c>
      <c r="K62" s="6">
        <f t="shared" si="5"/>
        <v>89.100733528043875</v>
      </c>
      <c r="L62" s="7">
        <f t="shared" si="1"/>
        <v>2030.7809931019101</v>
      </c>
      <c r="M62" s="7">
        <f t="shared" si="4"/>
        <v>1279.2631021800853</v>
      </c>
      <c r="N62" s="7">
        <f t="shared" si="6"/>
        <v>250.624207834332</v>
      </c>
      <c r="O62" s="7">
        <f t="shared" si="3"/>
        <v>1402.5020440140538</v>
      </c>
      <c r="P62" s="6">
        <v>13.977581036973909</v>
      </c>
    </row>
    <row r="63" spans="1:16" s="5" customFormat="1" ht="15.75" customHeight="1" x14ac:dyDescent="0.25">
      <c r="A63" s="5" t="s">
        <v>28</v>
      </c>
      <c r="B63" s="5" t="s">
        <v>58</v>
      </c>
      <c r="C63" s="6">
        <v>9.3766572439449796</v>
      </c>
      <c r="D63" s="6">
        <v>50.4239818594003</v>
      </c>
      <c r="E63" s="8">
        <v>0.19146110279700601</v>
      </c>
      <c r="F63" s="8">
        <v>0.161881547033907</v>
      </c>
      <c r="G63" s="8">
        <v>0.251037169987395</v>
      </c>
      <c r="H63" s="7">
        <v>288.87736529076301</v>
      </c>
      <c r="I63" s="7">
        <v>145.35792186889401</v>
      </c>
      <c r="J63" s="7">
        <v>1973.5626571336099</v>
      </c>
      <c r="K63" s="6">
        <f t="shared" si="5"/>
        <v>90.549051226751473</v>
      </c>
      <c r="L63" s="7">
        <f t="shared" si="1"/>
        <v>1973.5626571336099</v>
      </c>
      <c r="M63" s="7">
        <f t="shared" si="4"/>
        <v>1368.340182941334</v>
      </c>
      <c r="N63" s="7">
        <f t="shared" si="6"/>
        <v>288.87736529076301</v>
      </c>
      <c r="O63" s="7">
        <f t="shared" si="3"/>
        <v>1253.6931448516705</v>
      </c>
      <c r="P63" s="6">
        <v>13.57726246880215</v>
      </c>
    </row>
    <row r="64" spans="1:16" s="5" customFormat="1" ht="15.75" customHeight="1" x14ac:dyDescent="0.25">
      <c r="A64" s="5" t="s">
        <v>28</v>
      </c>
      <c r="B64" s="5" t="s">
        <v>58</v>
      </c>
      <c r="C64" s="6">
        <v>9.9442632003927507</v>
      </c>
      <c r="D64" s="6">
        <v>50.411402356006697</v>
      </c>
      <c r="E64" s="8">
        <v>0.17106362433805</v>
      </c>
      <c r="F64" s="8">
        <v>0.17436924567429499</v>
      </c>
      <c r="G64" s="8">
        <v>0.16709146407280301</v>
      </c>
      <c r="H64" s="7">
        <v>249.009859704148</v>
      </c>
      <c r="I64" s="7">
        <v>145.642166753624</v>
      </c>
      <c r="J64" s="7">
        <v>1313.6121389371301</v>
      </c>
      <c r="K64" s="6">
        <f t="shared" si="5"/>
        <v>90.031725120475897</v>
      </c>
      <c r="L64" s="7">
        <f t="shared" si="1"/>
        <v>1313.6121389371301</v>
      </c>
      <c r="M64" s="7">
        <f t="shared" si="4"/>
        <v>1222.5628475017606</v>
      </c>
      <c r="N64" s="7">
        <f t="shared" si="6"/>
        <v>249.009859704148</v>
      </c>
      <c r="O64" s="7">
        <f t="shared" si="3"/>
        <v>1350.4042429804076</v>
      </c>
      <c r="P64" s="6">
        <v>9.019449299729974</v>
      </c>
    </row>
    <row r="65" spans="1:16" s="5" customFormat="1" ht="15.75" customHeight="1" x14ac:dyDescent="0.25">
      <c r="A65" s="5" t="s">
        <v>28</v>
      </c>
      <c r="B65" s="5" t="s">
        <v>58</v>
      </c>
      <c r="C65" s="6">
        <v>9.8008457827941307</v>
      </c>
      <c r="D65" s="6">
        <v>50.631100881412898</v>
      </c>
      <c r="E65" s="8">
        <v>0.19016335507976301</v>
      </c>
      <c r="F65" s="8">
        <v>0.16518529379695299</v>
      </c>
      <c r="G65" s="8">
        <v>0.201460259832792</v>
      </c>
      <c r="H65" s="7">
        <v>301.19710006858003</v>
      </c>
      <c r="I65" s="7">
        <v>146.08862565766</v>
      </c>
      <c r="J65" s="7">
        <v>1583.8070741571701</v>
      </c>
      <c r="K65" s="6">
        <f t="shared" si="5"/>
        <v>90.199852455423809</v>
      </c>
      <c r="L65" s="7">
        <f t="shared" si="1"/>
        <v>1583.8070741571701</v>
      </c>
      <c r="M65" s="7">
        <f t="shared" si="4"/>
        <v>1359.0653990667904</v>
      </c>
      <c r="N65" s="7">
        <f t="shared" si="6"/>
        <v>301.19710006858003</v>
      </c>
      <c r="O65" s="7">
        <f t="shared" si="3"/>
        <v>1279.2790423492347</v>
      </c>
      <c r="P65" s="6">
        <v>10.841412649528371</v>
      </c>
    </row>
    <row r="66" spans="1:16" s="5" customFormat="1" ht="15.75" customHeight="1" x14ac:dyDescent="0.25">
      <c r="A66" s="5" t="s">
        <v>27</v>
      </c>
      <c r="B66" s="5" t="s">
        <v>58</v>
      </c>
      <c r="C66" s="6">
        <v>10.6587061456139</v>
      </c>
      <c r="D66" s="6">
        <v>48.827039139606001</v>
      </c>
      <c r="E66" s="8">
        <v>0.182979365462484</v>
      </c>
      <c r="F66" s="8">
        <v>0.18294669069104999</v>
      </c>
      <c r="G66" s="8">
        <v>0.24116609141907</v>
      </c>
      <c r="H66" s="7">
        <v>228.943582206244</v>
      </c>
      <c r="I66" s="7">
        <v>146.29904490063799</v>
      </c>
      <c r="J66" s="7">
        <v>1895.1070369878701</v>
      </c>
      <c r="K66" s="6">
        <f t="shared" si="5"/>
        <v>89.084875832999359</v>
      </c>
      <c r="L66" s="7">
        <f t="shared" si="1"/>
        <v>1895.1070369878701</v>
      </c>
      <c r="M66" s="7">
        <f t="shared" si="4"/>
        <v>1307.7226379338492</v>
      </c>
      <c r="N66" s="7">
        <f t="shared" si="6"/>
        <v>228.943582206244</v>
      </c>
      <c r="O66" s="7">
        <f t="shared" si="3"/>
        <v>1416.8323455954358</v>
      </c>
      <c r="P66" s="6">
        <v>12.95365282989353</v>
      </c>
    </row>
    <row r="67" spans="1:16" s="5" customFormat="1" ht="15.75" customHeight="1" x14ac:dyDescent="0.25">
      <c r="A67" s="5" t="s">
        <v>27</v>
      </c>
      <c r="B67" s="5" t="s">
        <v>58</v>
      </c>
      <c r="C67" s="6">
        <v>10.729869572767701</v>
      </c>
      <c r="D67" s="6">
        <v>48.763125418945798</v>
      </c>
      <c r="E67" s="8">
        <v>0.17871765401864001</v>
      </c>
      <c r="F67" s="8">
        <v>0.18264105875321199</v>
      </c>
      <c r="G67" s="8">
        <v>0.26439818021942701</v>
      </c>
      <c r="H67" s="7">
        <v>269.69846842348699</v>
      </c>
      <c r="I67" s="7">
        <v>146.30711045998501</v>
      </c>
      <c r="J67" s="7">
        <v>2077.6670922195899</v>
      </c>
      <c r="K67" s="6">
        <f t="shared" si="5"/>
        <v>89.007192702616067</v>
      </c>
      <c r="L67" s="7">
        <f t="shared" si="1"/>
        <v>2077.6670922195899</v>
      </c>
      <c r="M67" s="7">
        <f t="shared" si="4"/>
        <v>1277.2649056241414</v>
      </c>
      <c r="N67" s="7">
        <f t="shared" si="6"/>
        <v>269.69846842348699</v>
      </c>
      <c r="O67" s="7">
        <f t="shared" si="3"/>
        <v>1414.465376213589</v>
      </c>
      <c r="P67" s="6">
        <v>14.200725348805461</v>
      </c>
    </row>
    <row r="68" spans="1:16" s="5" customFormat="1" ht="15.75" customHeight="1" x14ac:dyDescent="0.25">
      <c r="A68" s="5" t="s">
        <v>27</v>
      </c>
      <c r="B68" s="5" t="s">
        <v>58</v>
      </c>
      <c r="C68" s="6">
        <v>11.232658469412099</v>
      </c>
      <c r="D68" s="6">
        <v>48.469598672218098</v>
      </c>
      <c r="E68" s="8">
        <v>0.196490682838553</v>
      </c>
      <c r="F68" s="8">
        <v>0.19109342446653599</v>
      </c>
      <c r="G68" s="8">
        <v>0.22820653707438601</v>
      </c>
      <c r="H68" s="7">
        <v>208.266306905368</v>
      </c>
      <c r="I68" s="7">
        <v>146.39150165262001</v>
      </c>
      <c r="J68" s="7">
        <v>1793.26957513607</v>
      </c>
      <c r="K68" s="6">
        <f t="shared" si="5"/>
        <v>88.489704406734219</v>
      </c>
      <c r="L68" s="7">
        <f t="shared" si="1"/>
        <v>1793.26957513607</v>
      </c>
      <c r="M68" s="7">
        <f t="shared" si="4"/>
        <v>1404.2857425021459</v>
      </c>
      <c r="N68" s="7">
        <f t="shared" si="6"/>
        <v>208.266306905368</v>
      </c>
      <c r="O68" s="7">
        <f t="shared" si="3"/>
        <v>1479.9248010012336</v>
      </c>
      <c r="P68" s="6">
        <v>12.249820207401195</v>
      </c>
    </row>
    <row r="69" spans="1:16" s="5" customFormat="1" ht="15.75" customHeight="1" x14ac:dyDescent="0.25">
      <c r="A69" s="5" t="s">
        <v>29</v>
      </c>
      <c r="B69" s="5" t="s">
        <v>58</v>
      </c>
      <c r="C69" s="6">
        <v>11.232658469412099</v>
      </c>
      <c r="D69" s="6">
        <v>48.469598672218098</v>
      </c>
      <c r="E69" s="8">
        <v>0.196490682838553</v>
      </c>
      <c r="F69" s="8">
        <v>0.19109342446653599</v>
      </c>
      <c r="G69" s="8">
        <v>0.22820653707438601</v>
      </c>
      <c r="H69" s="7">
        <v>208.266306905368</v>
      </c>
      <c r="I69" s="7">
        <v>146.39150165262001</v>
      </c>
      <c r="J69" s="7">
        <v>1793.26957513607</v>
      </c>
      <c r="K69" s="6">
        <f t="shared" si="5"/>
        <v>88.489704406734219</v>
      </c>
      <c r="L69" s="7">
        <f t="shared" si="1"/>
        <v>1793.26957513607</v>
      </c>
      <c r="M69" s="7">
        <f t="shared" si="4"/>
        <v>1404.2857425021459</v>
      </c>
      <c r="N69" s="7">
        <f t="shared" si="6"/>
        <v>208.266306905368</v>
      </c>
      <c r="O69" s="7">
        <f t="shared" si="3"/>
        <v>1479.9248010012336</v>
      </c>
      <c r="P69" s="6">
        <v>12.249820207401195</v>
      </c>
    </row>
    <row r="70" spans="1:16" s="5" customFormat="1" ht="15.75" customHeight="1" x14ac:dyDescent="0.25">
      <c r="A70" s="5" t="s">
        <v>27</v>
      </c>
      <c r="B70" s="5" t="s">
        <v>58</v>
      </c>
      <c r="C70" s="6">
        <v>11.1570476189837</v>
      </c>
      <c r="D70" s="6">
        <v>48.325742598021201</v>
      </c>
      <c r="E70" s="8">
        <v>0.20174423789889501</v>
      </c>
      <c r="F70" s="8">
        <v>0.19187370254295999</v>
      </c>
      <c r="G70" s="8">
        <v>0.21690201511789201</v>
      </c>
      <c r="H70" s="7">
        <v>233.82415179126201</v>
      </c>
      <c r="I70" s="7">
        <v>146.576186754151</v>
      </c>
      <c r="J70" s="7">
        <v>1704.4375217430099</v>
      </c>
      <c r="K70" s="6">
        <f t="shared" si="5"/>
        <v>88.528166808530756</v>
      </c>
      <c r="L70" s="7">
        <f t="shared" si="1"/>
        <v>1704.4375217430099</v>
      </c>
      <c r="M70" s="7">
        <f t="shared" si="4"/>
        <v>1441.8320137151682</v>
      </c>
      <c r="N70" s="7">
        <f t="shared" si="6"/>
        <v>233.82415179126201</v>
      </c>
      <c r="O70" s="7">
        <f t="shared" si="3"/>
        <v>1485.9676718127284</v>
      </c>
      <c r="P70" s="6">
        <v>11.628338541797552</v>
      </c>
    </row>
    <row r="71" spans="1:16" s="5" customFormat="1" ht="15.75" customHeight="1" x14ac:dyDescent="0.25">
      <c r="A71" s="5" t="s">
        <v>27</v>
      </c>
      <c r="B71" s="5" t="s">
        <v>58</v>
      </c>
      <c r="C71" s="6">
        <v>11.2127809472479</v>
      </c>
      <c r="D71" s="6">
        <v>48.416460797106303</v>
      </c>
      <c r="E71" s="8">
        <v>0.18610614733926401</v>
      </c>
      <c r="F71" s="8">
        <v>0.19160214765710501</v>
      </c>
      <c r="G71" s="8">
        <v>0.228824558251425</v>
      </c>
      <c r="H71" s="7">
        <v>200.46769559613199</v>
      </c>
      <c r="I71" s="7">
        <v>146.58568981805101</v>
      </c>
      <c r="J71" s="7">
        <v>1798.12604676822</v>
      </c>
      <c r="K71" s="6">
        <f t="shared" si="5"/>
        <v>88.496570366512913</v>
      </c>
      <c r="L71" s="7">
        <f t="shared" si="1"/>
        <v>1798.12604676822</v>
      </c>
      <c r="M71" s="7">
        <f t="shared" si="4"/>
        <v>1330.0692202045416</v>
      </c>
      <c r="N71" s="7">
        <f t="shared" si="6"/>
        <v>200.46769559613199</v>
      </c>
      <c r="O71" s="7">
        <f t="shared" si="3"/>
        <v>1483.8646124765332</v>
      </c>
      <c r="P71" s="6">
        <v>12.266722959111069</v>
      </c>
    </row>
    <row r="72" spans="1:16" s="5" customFormat="1" ht="15.75" customHeight="1" x14ac:dyDescent="0.25">
      <c r="A72" s="5" t="s">
        <v>29</v>
      </c>
      <c r="B72" s="5" t="s">
        <v>58</v>
      </c>
      <c r="C72" s="6">
        <v>11.2127809472479</v>
      </c>
      <c r="D72" s="6">
        <v>48.416460797106303</v>
      </c>
      <c r="E72" s="8">
        <v>0.18610614733926401</v>
      </c>
      <c r="F72" s="8">
        <v>0.19160214765710501</v>
      </c>
      <c r="G72" s="8">
        <v>0.228824558251425</v>
      </c>
      <c r="H72" s="7">
        <v>200.46769559613199</v>
      </c>
      <c r="I72" s="7">
        <v>146.58568981805101</v>
      </c>
      <c r="J72" s="7">
        <v>1798.12604676822</v>
      </c>
      <c r="K72" s="6">
        <f t="shared" ref="K72:K103" si="7">(D72/40.3)/((D72/40.3)+(C72/71.8))*100</f>
        <v>88.496570366512913</v>
      </c>
      <c r="L72" s="7">
        <f t="shared" ref="L72:L135" si="8">J72</f>
        <v>1798.12604676822</v>
      </c>
      <c r="M72" s="7">
        <f t="shared" si="4"/>
        <v>1330.0692202045416</v>
      </c>
      <c r="N72" s="7">
        <f t="shared" ref="N72:N78" si="9">H72</f>
        <v>200.46769559613199</v>
      </c>
      <c r="O72" s="7">
        <f t="shared" ref="O72:O135" si="10">7744.50928980236*F72</f>
        <v>1483.8646124765332</v>
      </c>
      <c r="P72" s="6">
        <v>12.266722959111069</v>
      </c>
    </row>
    <row r="73" spans="1:16" s="5" customFormat="1" ht="15.75" customHeight="1" x14ac:dyDescent="0.25">
      <c r="A73" s="5" t="s">
        <v>28</v>
      </c>
      <c r="B73" s="5" t="s">
        <v>58</v>
      </c>
      <c r="C73" s="6">
        <v>9.8033562425122902</v>
      </c>
      <c r="D73" s="6">
        <v>50.167483376043002</v>
      </c>
      <c r="E73" s="8">
        <v>0.181991168144025</v>
      </c>
      <c r="F73" s="8">
        <v>0.17014959464523399</v>
      </c>
      <c r="G73" s="8">
        <v>0.24204006733533101</v>
      </c>
      <c r="H73" s="7">
        <v>282.592449777941</v>
      </c>
      <c r="I73" s="7">
        <v>146.72281982773799</v>
      </c>
      <c r="J73" s="7">
        <v>1902.8307180450499</v>
      </c>
      <c r="K73" s="6">
        <f t="shared" si="7"/>
        <v>90.115954043463461</v>
      </c>
      <c r="L73" s="7">
        <f t="shared" si="8"/>
        <v>1902.8307180450499</v>
      </c>
      <c r="M73" s="7">
        <f t="shared" si="4"/>
        <v>1300.6601585071221</v>
      </c>
      <c r="N73" s="7">
        <f t="shared" si="9"/>
        <v>282.592449777941</v>
      </c>
      <c r="O73" s="7">
        <f t="shared" si="10"/>
        <v>1317.7251163861206</v>
      </c>
      <c r="P73" s="6">
        <v>12.968880507334138</v>
      </c>
    </row>
    <row r="74" spans="1:16" s="5" customFormat="1" ht="15.75" customHeight="1" x14ac:dyDescent="0.25">
      <c r="A74" s="5" t="s">
        <v>27</v>
      </c>
      <c r="B74" s="5" t="s">
        <v>58</v>
      </c>
      <c r="C74" s="6">
        <v>10.535416268780899</v>
      </c>
      <c r="D74" s="6">
        <v>48.9206650978685</v>
      </c>
      <c r="E74" s="8">
        <v>0.191927237520674</v>
      </c>
      <c r="F74" s="8">
        <v>0.180167729939511</v>
      </c>
      <c r="G74" s="8">
        <v>0.23768175458781901</v>
      </c>
      <c r="H74" s="7">
        <v>215.219677675496</v>
      </c>
      <c r="I74" s="7">
        <v>146.91288649668701</v>
      </c>
      <c r="J74" s="7">
        <v>1867.72677299933</v>
      </c>
      <c r="K74" s="6">
        <f t="shared" si="7"/>
        <v>89.215937583365857</v>
      </c>
      <c r="L74" s="7">
        <f t="shared" si="8"/>
        <v>1867.72677299933</v>
      </c>
      <c r="M74" s="7">
        <f t="shared" ref="M74:M137" si="11">7146.83119940084*E74</f>
        <v>1371.6715691275685</v>
      </c>
      <c r="N74" s="7">
        <f t="shared" si="9"/>
        <v>215.219677675496</v>
      </c>
      <c r="O74" s="7">
        <f t="shared" si="10"/>
        <v>1395.3106582391458</v>
      </c>
      <c r="P74" s="6">
        <v>12.713158236404595</v>
      </c>
    </row>
    <row r="75" spans="1:16" s="5" customFormat="1" ht="15.75" customHeight="1" x14ac:dyDescent="0.25">
      <c r="A75" s="5" t="s">
        <v>28</v>
      </c>
      <c r="B75" s="5" t="s">
        <v>58</v>
      </c>
      <c r="C75" s="6">
        <v>10.411050504225599</v>
      </c>
      <c r="D75" s="6">
        <v>49.170624392816698</v>
      </c>
      <c r="E75" s="8">
        <v>0.19982729732960799</v>
      </c>
      <c r="F75" s="8">
        <v>0.183201455936507</v>
      </c>
      <c r="G75" s="8">
        <v>0.121543887919139</v>
      </c>
      <c r="H75" s="7">
        <v>256.657832191887</v>
      </c>
      <c r="I75" s="7">
        <v>147.001522260272</v>
      </c>
      <c r="J75" s="7">
        <v>955.53371005612303</v>
      </c>
      <c r="K75" s="6">
        <f t="shared" si="7"/>
        <v>89.378136250307875</v>
      </c>
      <c r="L75" s="7">
        <f t="shared" si="8"/>
        <v>955.53371005612303</v>
      </c>
      <c r="M75" s="7">
        <f t="shared" si="11"/>
        <v>1428.1319630471905</v>
      </c>
      <c r="N75" s="7">
        <f t="shared" si="9"/>
        <v>256.657832191887</v>
      </c>
      <c r="O75" s="7">
        <f t="shared" si="10"/>
        <v>1418.8053774055961</v>
      </c>
      <c r="P75" s="6">
        <v>6.500162007603655</v>
      </c>
    </row>
    <row r="76" spans="1:16" s="5" customFormat="1" ht="15.75" customHeight="1" x14ac:dyDescent="0.25">
      <c r="A76" s="5" t="s">
        <v>28</v>
      </c>
      <c r="B76" s="5" t="s">
        <v>58</v>
      </c>
      <c r="C76" s="6">
        <v>9.14873304979103</v>
      </c>
      <c r="D76" s="6">
        <v>50.532174389600797</v>
      </c>
      <c r="E76" s="8">
        <v>0.203702206926621</v>
      </c>
      <c r="F76" s="8">
        <v>0.157753327606519</v>
      </c>
      <c r="G76" s="8">
        <v>0.26026478107437301</v>
      </c>
      <c r="H76" s="7">
        <v>283.19583763272101</v>
      </c>
      <c r="I76" s="7">
        <v>147.07233697375</v>
      </c>
      <c r="J76" s="7">
        <v>2046.10676945262</v>
      </c>
      <c r="K76" s="6">
        <f t="shared" si="7"/>
        <v>90.775511843972751</v>
      </c>
      <c r="L76" s="7">
        <f t="shared" si="8"/>
        <v>2046.10676945262</v>
      </c>
      <c r="M76" s="7">
        <f t="shared" si="11"/>
        <v>1455.8252878499809</v>
      </c>
      <c r="N76" s="7">
        <f t="shared" si="9"/>
        <v>283.19583763272101</v>
      </c>
      <c r="O76" s="7">
        <f t="shared" si="10"/>
        <v>1221.7221111459216</v>
      </c>
      <c r="P76" s="6">
        <v>13.912247616068116</v>
      </c>
    </row>
    <row r="77" spans="1:16" s="5" customFormat="1" ht="15.75" customHeight="1" x14ac:dyDescent="0.25">
      <c r="A77" s="5" t="s">
        <v>27</v>
      </c>
      <c r="B77" s="5" t="s">
        <v>58</v>
      </c>
      <c r="C77" s="6">
        <v>11.0648259070731</v>
      </c>
      <c r="D77" s="6">
        <v>48.3879583555726</v>
      </c>
      <c r="E77" s="8">
        <v>0.18295291256536</v>
      </c>
      <c r="F77" s="8">
        <v>0.18877290966683999</v>
      </c>
      <c r="G77" s="8">
        <v>0.24213792305474899</v>
      </c>
      <c r="H77" s="7">
        <v>218.112250311043</v>
      </c>
      <c r="I77" s="7">
        <v>147.16595637338401</v>
      </c>
      <c r="J77" s="7">
        <v>1902.7437862535201</v>
      </c>
      <c r="K77" s="6">
        <f t="shared" si="7"/>
        <v>88.625168714349613</v>
      </c>
      <c r="L77" s="7">
        <f t="shared" si="8"/>
        <v>1902.7437862535201</v>
      </c>
      <c r="M77" s="7">
        <f t="shared" si="11"/>
        <v>1307.5335835433689</v>
      </c>
      <c r="N77" s="7">
        <f t="shared" si="9"/>
        <v>218.112250311043</v>
      </c>
      <c r="O77" s="7">
        <f t="shared" si="10"/>
        <v>1461.953552577864</v>
      </c>
      <c r="P77" s="6">
        <v>12.92923875292156</v>
      </c>
    </row>
    <row r="78" spans="1:16" s="5" customFormat="1" ht="15.75" customHeight="1" x14ac:dyDescent="0.25">
      <c r="A78" s="5" t="s">
        <v>28</v>
      </c>
      <c r="B78" s="5" t="s">
        <v>58</v>
      </c>
      <c r="C78" s="6">
        <v>9.4941488053590692</v>
      </c>
      <c r="D78" s="6">
        <v>50.250973750646203</v>
      </c>
      <c r="E78" s="8">
        <v>0.200048823942335</v>
      </c>
      <c r="F78" s="8">
        <v>0.16484219077155199</v>
      </c>
      <c r="G78" s="8">
        <v>0.29958537556912701</v>
      </c>
      <c r="H78" s="7">
        <v>292.817117937327</v>
      </c>
      <c r="I78" s="7">
        <v>147.23696737930899</v>
      </c>
      <c r="J78" s="7">
        <v>2355.2309400088602</v>
      </c>
      <c r="K78" s="6">
        <f t="shared" si="7"/>
        <v>90.412195503195221</v>
      </c>
      <c r="L78" s="7">
        <f t="shared" si="8"/>
        <v>2355.2309400088602</v>
      </c>
      <c r="M78" s="7">
        <f t="shared" si="11"/>
        <v>1429.7151763545255</v>
      </c>
      <c r="N78" s="7">
        <f t="shared" si="9"/>
        <v>292.817117937327</v>
      </c>
      <c r="O78" s="7">
        <f t="shared" si="10"/>
        <v>1276.6218777816573</v>
      </c>
      <c r="P78" s="6">
        <v>15.996192952965137</v>
      </c>
    </row>
    <row r="79" spans="1:16" s="5" customFormat="1" ht="15.75" customHeight="1" x14ac:dyDescent="0.25">
      <c r="A79" s="5" t="s">
        <v>28</v>
      </c>
      <c r="B79" s="5" t="s">
        <v>58</v>
      </c>
      <c r="C79" s="6">
        <v>9.7267740533497609</v>
      </c>
      <c r="D79" s="6">
        <v>50.572579790120102</v>
      </c>
      <c r="E79" s="8">
        <v>0.19790314496362099</v>
      </c>
      <c r="F79" s="8">
        <v>0.16710769067790099</v>
      </c>
      <c r="G79" s="8">
        <v>0.29147631541542401</v>
      </c>
      <c r="H79" s="7" t="s">
        <v>38</v>
      </c>
      <c r="I79" s="7">
        <v>147.49591044454201</v>
      </c>
      <c r="J79" s="7">
        <v>2291.4804671023899</v>
      </c>
      <c r="K79" s="6">
        <f t="shared" si="7"/>
        <v>90.256544142707199</v>
      </c>
      <c r="L79" s="7">
        <f t="shared" si="8"/>
        <v>2291.4804671023899</v>
      </c>
      <c r="M79" s="7">
        <f t="shared" si="11"/>
        <v>1414.3803708855537</v>
      </c>
      <c r="N79" s="7" t="s">
        <v>38</v>
      </c>
      <c r="O79" s="7">
        <f t="shared" si="10"/>
        <v>1294.1670628524234</v>
      </c>
      <c r="P79" s="6">
        <v>15.535891538931713</v>
      </c>
    </row>
    <row r="80" spans="1:16" s="5" customFormat="1" ht="15.75" customHeight="1" x14ac:dyDescent="0.25">
      <c r="A80" s="5" t="s">
        <v>27</v>
      </c>
      <c r="B80" s="5" t="s">
        <v>58</v>
      </c>
      <c r="C80" s="6">
        <v>10.6148971422252</v>
      </c>
      <c r="D80" s="6">
        <v>48.8537117172786</v>
      </c>
      <c r="E80" s="8">
        <v>0.19208622289890401</v>
      </c>
      <c r="F80" s="8">
        <v>0.18184445144990999</v>
      </c>
      <c r="G80" s="8">
        <v>0.22899126230964201</v>
      </c>
      <c r="H80" s="7">
        <v>218.382768246712</v>
      </c>
      <c r="I80" s="7">
        <v>147.802889957171</v>
      </c>
      <c r="J80" s="7">
        <v>1799.4360237718899</v>
      </c>
      <c r="K80" s="6">
        <f t="shared" si="7"/>
        <v>89.130151936604435</v>
      </c>
      <c r="L80" s="7">
        <f t="shared" si="8"/>
        <v>1799.4360237718899</v>
      </c>
      <c r="M80" s="7">
        <f t="shared" si="11"/>
        <v>1372.8078107889512</v>
      </c>
      <c r="N80" s="7">
        <f t="shared" ref="N80:N111" si="12">H80</f>
        <v>218.382768246712</v>
      </c>
      <c r="O80" s="7">
        <f t="shared" si="10"/>
        <v>1408.2960435528423</v>
      </c>
      <c r="P80" s="6">
        <v>12.174565898497075</v>
      </c>
    </row>
    <row r="81" spans="1:16" s="5" customFormat="1" ht="15.75" customHeight="1" x14ac:dyDescent="0.25">
      <c r="A81" s="5" t="s">
        <v>28</v>
      </c>
      <c r="B81" s="5" t="s">
        <v>58</v>
      </c>
      <c r="C81" s="6">
        <v>9.3902173557983897</v>
      </c>
      <c r="D81" s="6">
        <v>50.388285542318599</v>
      </c>
      <c r="E81" s="8">
        <v>0.18362790208047</v>
      </c>
      <c r="F81" s="8">
        <v>0.16521723278991901</v>
      </c>
      <c r="G81" s="8">
        <v>0.32775569276395999</v>
      </c>
      <c r="H81" s="7">
        <v>298.41047561951399</v>
      </c>
      <c r="I81" s="7">
        <v>147.82818903306301</v>
      </c>
      <c r="J81" s="7">
        <v>2576.6956978298799</v>
      </c>
      <c r="K81" s="6">
        <f t="shared" si="7"/>
        <v>90.530607861406963</v>
      </c>
      <c r="L81" s="7">
        <f t="shared" si="8"/>
        <v>2576.6956978298799</v>
      </c>
      <c r="M81" s="7">
        <f t="shared" si="11"/>
        <v>1312.3576196692254</v>
      </c>
      <c r="N81" s="7">
        <f t="shared" si="12"/>
        <v>298.41047561951399</v>
      </c>
      <c r="O81" s="7">
        <f t="shared" si="10"/>
        <v>1279.526394176967</v>
      </c>
      <c r="P81" s="6">
        <v>17.430340685926826</v>
      </c>
    </row>
    <row r="82" spans="1:16" s="5" customFormat="1" ht="15.75" customHeight="1" x14ac:dyDescent="0.25">
      <c r="A82" s="5" t="s">
        <v>27</v>
      </c>
      <c r="B82" s="5" t="s">
        <v>58</v>
      </c>
      <c r="C82" s="6">
        <v>11.057727661575401</v>
      </c>
      <c r="D82" s="6">
        <v>48.445776290083003</v>
      </c>
      <c r="E82" s="8">
        <v>0.191986628849205</v>
      </c>
      <c r="F82" s="8">
        <v>0.19300460791194299</v>
      </c>
      <c r="G82" s="8">
        <v>0.23428050530247499</v>
      </c>
      <c r="H82" s="7">
        <v>225.018955733827</v>
      </c>
      <c r="I82" s="7">
        <v>147.83626573188599</v>
      </c>
      <c r="J82" s="7">
        <v>1840.9994191774199</v>
      </c>
      <c r="K82" s="6">
        <f t="shared" si="7"/>
        <v>88.64366313127347</v>
      </c>
      <c r="L82" s="7">
        <f t="shared" si="8"/>
        <v>1840.9994191774199</v>
      </c>
      <c r="M82" s="7">
        <f t="shared" si="11"/>
        <v>1372.0960289272878</v>
      </c>
      <c r="N82" s="7">
        <f t="shared" si="12"/>
        <v>225.018955733827</v>
      </c>
      <c r="O82" s="7">
        <f t="shared" si="10"/>
        <v>1494.7259789487046</v>
      </c>
      <c r="P82" s="6">
        <v>12.452962133907208</v>
      </c>
    </row>
    <row r="83" spans="1:16" s="5" customFormat="1" ht="15.75" customHeight="1" x14ac:dyDescent="0.25">
      <c r="A83" s="5" t="s">
        <v>27</v>
      </c>
      <c r="B83" s="5" t="s">
        <v>58</v>
      </c>
      <c r="C83" s="6">
        <v>11.3797855108027</v>
      </c>
      <c r="D83" s="6">
        <v>48.226506538298402</v>
      </c>
      <c r="E83" s="8">
        <v>0.19481566349148999</v>
      </c>
      <c r="F83" s="8">
        <v>0.196022240033601</v>
      </c>
      <c r="G83" s="8">
        <v>0.22112744598971701</v>
      </c>
      <c r="H83" s="7">
        <v>206.60908230514499</v>
      </c>
      <c r="I83" s="7">
        <v>147.976343923028</v>
      </c>
      <c r="J83" s="7">
        <v>1737.6413761173201</v>
      </c>
      <c r="K83" s="6">
        <f t="shared" si="7"/>
        <v>88.304668423013482</v>
      </c>
      <c r="L83" s="7">
        <f t="shared" si="8"/>
        <v>1737.6413761173201</v>
      </c>
      <c r="M83" s="7">
        <f t="shared" si="11"/>
        <v>1392.3146619729557</v>
      </c>
      <c r="N83" s="7">
        <f t="shared" si="12"/>
        <v>206.60908230514499</v>
      </c>
      <c r="O83" s="7">
        <f t="shared" si="10"/>
        <v>1518.096058948091</v>
      </c>
      <c r="P83" s="6">
        <v>11.742697042313594</v>
      </c>
    </row>
    <row r="84" spans="1:16" s="5" customFormat="1" ht="15.75" customHeight="1" x14ac:dyDescent="0.25">
      <c r="A84" s="5" t="s">
        <v>27</v>
      </c>
      <c r="B84" s="5" t="s">
        <v>58</v>
      </c>
      <c r="C84" s="6">
        <v>11.192939647039999</v>
      </c>
      <c r="D84" s="6">
        <v>48.369917981170701</v>
      </c>
      <c r="E84" s="8">
        <v>0.18716334694248199</v>
      </c>
      <c r="F84" s="8">
        <v>0.19242387060539301</v>
      </c>
      <c r="G84" s="8">
        <v>0.237174435652031</v>
      </c>
      <c r="H84" s="7">
        <v>216.869381057618</v>
      </c>
      <c r="I84" s="7">
        <v>148.29965330540199</v>
      </c>
      <c r="J84" s="7">
        <v>1863.74021054541</v>
      </c>
      <c r="K84" s="6">
        <f t="shared" si="7"/>
        <v>88.504806882741818</v>
      </c>
      <c r="L84" s="7">
        <f t="shared" si="8"/>
        <v>1863.74021054541</v>
      </c>
      <c r="M84" s="7">
        <f t="shared" si="11"/>
        <v>1337.6248473128142</v>
      </c>
      <c r="N84" s="7">
        <f t="shared" si="12"/>
        <v>216.869381057618</v>
      </c>
      <c r="O84" s="7">
        <f t="shared" si="10"/>
        <v>1490.2284534831936</v>
      </c>
      <c r="P84" s="6">
        <v>12.567394252145032</v>
      </c>
    </row>
    <row r="85" spans="1:16" s="5" customFormat="1" ht="15.75" customHeight="1" x14ac:dyDescent="0.25">
      <c r="A85" s="5" t="s">
        <v>28</v>
      </c>
      <c r="B85" s="5" t="s">
        <v>58</v>
      </c>
      <c r="C85" s="6">
        <v>9.6799628430090099</v>
      </c>
      <c r="D85" s="6">
        <v>50.316028593255098</v>
      </c>
      <c r="E85" s="8">
        <v>0.24741244518366301</v>
      </c>
      <c r="F85" s="8">
        <v>0.169603480906802</v>
      </c>
      <c r="G85" s="8">
        <v>0.20049965673491199</v>
      </c>
      <c r="H85" s="7">
        <v>217.256768133967</v>
      </c>
      <c r="I85" s="7">
        <v>148.40680041137199</v>
      </c>
      <c r="J85" s="7">
        <v>1576.2551630103101</v>
      </c>
      <c r="K85" s="6">
        <f t="shared" si="7"/>
        <v>90.254243276622717</v>
      </c>
      <c r="L85" s="7">
        <f t="shared" si="8"/>
        <v>1576.2551630103101</v>
      </c>
      <c r="M85" s="7">
        <f t="shared" si="11"/>
        <v>1768.2149823586528</v>
      </c>
      <c r="N85" s="7">
        <f t="shared" si="12"/>
        <v>217.256768133967</v>
      </c>
      <c r="O85" s="7">
        <f t="shared" si="10"/>
        <v>1313.4957334655453</v>
      </c>
      <c r="P85" s="6">
        <v>10.621178804751903</v>
      </c>
    </row>
    <row r="86" spans="1:16" s="5" customFormat="1" ht="15.75" customHeight="1" x14ac:dyDescent="0.25">
      <c r="A86" s="5" t="s">
        <v>27</v>
      </c>
      <c r="B86" s="5" t="s">
        <v>58</v>
      </c>
      <c r="C86" s="6">
        <v>11.054003111256501</v>
      </c>
      <c r="D86" s="6">
        <v>48.384887317348301</v>
      </c>
      <c r="E86" s="8">
        <v>0.18345237637602699</v>
      </c>
      <c r="F86" s="8">
        <v>0.19022591974681399</v>
      </c>
      <c r="G86" s="8">
        <v>0.24253532210325399</v>
      </c>
      <c r="H86" s="7">
        <v>217.88410510463399</v>
      </c>
      <c r="I86" s="7">
        <v>148.41983793449799</v>
      </c>
      <c r="J86" s="7">
        <v>1905.8665873441801</v>
      </c>
      <c r="K86" s="6">
        <f t="shared" si="7"/>
        <v>88.634390904868425</v>
      </c>
      <c r="L86" s="7">
        <f t="shared" si="8"/>
        <v>1905.8665873441801</v>
      </c>
      <c r="M86" s="7">
        <f t="shared" si="11"/>
        <v>1311.1031670884154</v>
      </c>
      <c r="N86" s="7">
        <f t="shared" si="12"/>
        <v>217.88410510463399</v>
      </c>
      <c r="O86" s="7">
        <f t="shared" si="10"/>
        <v>1473.2064026403993</v>
      </c>
      <c r="P86" s="6">
        <v>12.841050184849916</v>
      </c>
    </row>
    <row r="87" spans="1:16" s="5" customFormat="1" ht="15.75" customHeight="1" x14ac:dyDescent="0.25">
      <c r="A87" s="5" t="s">
        <v>27</v>
      </c>
      <c r="B87" s="5" t="s">
        <v>58</v>
      </c>
      <c r="C87" s="6">
        <v>11.435416569353199</v>
      </c>
      <c r="D87" s="6">
        <v>48.0936698261958</v>
      </c>
      <c r="E87" s="8">
        <v>0.19245103649463099</v>
      </c>
      <c r="F87" s="8">
        <v>0.195234893347731</v>
      </c>
      <c r="G87" s="8">
        <v>0.23440517431375499</v>
      </c>
      <c r="H87" s="7">
        <v>211.06967075325301</v>
      </c>
      <c r="I87" s="7">
        <v>148.63038155298801</v>
      </c>
      <c r="J87" s="7">
        <v>1841.97908061813</v>
      </c>
      <c r="K87" s="6">
        <f t="shared" si="7"/>
        <v>88.225587823431567</v>
      </c>
      <c r="L87" s="7">
        <f t="shared" si="8"/>
        <v>1841.97908061813</v>
      </c>
      <c r="M87" s="7">
        <f t="shared" si="11"/>
        <v>1375.4150719768584</v>
      </c>
      <c r="N87" s="7">
        <f t="shared" si="12"/>
        <v>211.06967075325301</v>
      </c>
      <c r="O87" s="7">
        <f t="shared" si="10"/>
        <v>1511.9984452250758</v>
      </c>
      <c r="P87" s="6">
        <v>12.393018583225857</v>
      </c>
    </row>
    <row r="88" spans="1:16" s="5" customFormat="1" ht="15.75" customHeight="1" x14ac:dyDescent="0.25">
      <c r="A88" s="5" t="s">
        <v>29</v>
      </c>
      <c r="B88" s="5" t="s">
        <v>58</v>
      </c>
      <c r="C88" s="6">
        <v>11.435416569353199</v>
      </c>
      <c r="D88" s="6">
        <v>48.0936698261958</v>
      </c>
      <c r="E88" s="8">
        <v>0.19245103649463099</v>
      </c>
      <c r="F88" s="8">
        <v>0.195234893347731</v>
      </c>
      <c r="G88" s="8">
        <v>0.23440517431375499</v>
      </c>
      <c r="H88" s="7">
        <v>211.06967075325301</v>
      </c>
      <c r="I88" s="7">
        <v>148.63038155298801</v>
      </c>
      <c r="J88" s="7">
        <v>1841.97908061813</v>
      </c>
      <c r="K88" s="6">
        <f t="shared" si="7"/>
        <v>88.225587823431567</v>
      </c>
      <c r="L88" s="7">
        <f t="shared" si="8"/>
        <v>1841.97908061813</v>
      </c>
      <c r="M88" s="7">
        <f t="shared" si="11"/>
        <v>1375.4150719768584</v>
      </c>
      <c r="N88" s="7">
        <f t="shared" si="12"/>
        <v>211.06967075325301</v>
      </c>
      <c r="O88" s="7">
        <f t="shared" si="10"/>
        <v>1511.9984452250758</v>
      </c>
      <c r="P88" s="6">
        <v>12.393018583225857</v>
      </c>
    </row>
    <row r="89" spans="1:16" s="5" customFormat="1" ht="15.75" customHeight="1" x14ac:dyDescent="0.25">
      <c r="A89" s="5" t="s">
        <v>27</v>
      </c>
      <c r="B89" s="5" t="s">
        <v>58</v>
      </c>
      <c r="C89" s="6">
        <v>11.225628477387801</v>
      </c>
      <c r="D89" s="6">
        <v>48.252683378000398</v>
      </c>
      <c r="E89" s="8">
        <v>0.20501212781855199</v>
      </c>
      <c r="F89" s="8">
        <v>0.19272941899941401</v>
      </c>
      <c r="G89" s="8">
        <v>0.22260617795875501</v>
      </c>
      <c r="H89" s="7">
        <v>216.19006136715501</v>
      </c>
      <c r="I89" s="7">
        <v>148.727166225525</v>
      </c>
      <c r="J89" s="7">
        <v>1749.26139841753</v>
      </c>
      <c r="K89" s="6">
        <f t="shared" si="7"/>
        <v>88.450337558251448</v>
      </c>
      <c r="L89" s="7">
        <f t="shared" si="8"/>
        <v>1749.26139841753</v>
      </c>
      <c r="M89" s="7">
        <f t="shared" si="11"/>
        <v>1465.1870713491803</v>
      </c>
      <c r="N89" s="7">
        <f t="shared" si="12"/>
        <v>216.19006136715501</v>
      </c>
      <c r="O89" s="7">
        <f t="shared" si="10"/>
        <v>1492.5947758591733</v>
      </c>
      <c r="P89" s="6">
        <v>11.761545942218838</v>
      </c>
    </row>
    <row r="90" spans="1:16" s="5" customFormat="1" ht="15.75" customHeight="1" x14ac:dyDescent="0.25">
      <c r="A90" s="5" t="s">
        <v>29</v>
      </c>
      <c r="B90" s="5" t="s">
        <v>58</v>
      </c>
      <c r="C90" s="6">
        <v>11.225628477387801</v>
      </c>
      <c r="D90" s="6">
        <v>48.252683378000398</v>
      </c>
      <c r="E90" s="8">
        <v>0.20501212781855199</v>
      </c>
      <c r="F90" s="8">
        <v>0.19272941899941401</v>
      </c>
      <c r="G90" s="8">
        <v>0.22260617795875501</v>
      </c>
      <c r="H90" s="7">
        <v>216.19006136715501</v>
      </c>
      <c r="I90" s="7">
        <v>148.727166225525</v>
      </c>
      <c r="J90" s="7">
        <v>1749.26139841753</v>
      </c>
      <c r="K90" s="6">
        <f t="shared" si="7"/>
        <v>88.450337558251448</v>
      </c>
      <c r="L90" s="7">
        <f t="shared" si="8"/>
        <v>1749.26139841753</v>
      </c>
      <c r="M90" s="7">
        <f t="shared" si="11"/>
        <v>1465.1870713491803</v>
      </c>
      <c r="N90" s="7">
        <f t="shared" si="12"/>
        <v>216.19006136715501</v>
      </c>
      <c r="O90" s="7">
        <f t="shared" si="10"/>
        <v>1492.5947758591733</v>
      </c>
      <c r="P90" s="6">
        <v>11.761545942218838</v>
      </c>
    </row>
    <row r="91" spans="1:16" s="5" customFormat="1" ht="15.75" customHeight="1" x14ac:dyDescent="0.25">
      <c r="A91" s="5" t="s">
        <v>27</v>
      </c>
      <c r="B91" s="5" t="s">
        <v>58</v>
      </c>
      <c r="C91" s="6">
        <v>11.179783513469999</v>
      </c>
      <c r="D91" s="6">
        <v>48.3730393491944</v>
      </c>
      <c r="E91" s="8">
        <v>0.18377051490131799</v>
      </c>
      <c r="F91" s="8">
        <v>0.19144040242534999</v>
      </c>
      <c r="G91" s="8">
        <v>0.24171572075164199</v>
      </c>
      <c r="H91" s="7">
        <v>215.685226974627</v>
      </c>
      <c r="I91" s="7">
        <v>148.753130655158</v>
      </c>
      <c r="J91" s="7">
        <v>1899.42607873111</v>
      </c>
      <c r="K91" s="6">
        <f t="shared" si="7"/>
        <v>88.517422633402305</v>
      </c>
      <c r="L91" s="7">
        <f t="shared" si="8"/>
        <v>1899.42607873111</v>
      </c>
      <c r="M91" s="7">
        <f t="shared" si="11"/>
        <v>1313.3768494266965</v>
      </c>
      <c r="N91" s="7">
        <f t="shared" si="12"/>
        <v>215.685226974627</v>
      </c>
      <c r="O91" s="7">
        <f t="shared" si="10"/>
        <v>1482.6119750266253</v>
      </c>
      <c r="P91" s="6">
        <v>12.768982208074608</v>
      </c>
    </row>
    <row r="92" spans="1:16" s="5" customFormat="1" ht="15.75" customHeight="1" x14ac:dyDescent="0.25">
      <c r="A92" s="5" t="s">
        <v>28</v>
      </c>
      <c r="B92" s="5" t="s">
        <v>58</v>
      </c>
      <c r="C92" s="6">
        <v>9.2885182785808098</v>
      </c>
      <c r="D92" s="6">
        <v>50.455003535217998</v>
      </c>
      <c r="E92" s="8">
        <v>0.26079908155848602</v>
      </c>
      <c r="F92" s="8">
        <v>0.17003637062044899</v>
      </c>
      <c r="G92" s="8">
        <v>0.23203462432921801</v>
      </c>
      <c r="H92" s="7">
        <v>247.799534300044</v>
      </c>
      <c r="I92" s="7">
        <v>148.79512377051699</v>
      </c>
      <c r="J92" s="7">
        <v>1824.1715749152399</v>
      </c>
      <c r="K92" s="6">
        <f t="shared" si="7"/>
        <v>90.634785823853832</v>
      </c>
      <c r="L92" s="7">
        <f t="shared" si="8"/>
        <v>1824.1715749152399</v>
      </c>
      <c r="M92" s="7">
        <f t="shared" si="11"/>
        <v>1863.8870128572721</v>
      </c>
      <c r="N92" s="7">
        <f t="shared" si="12"/>
        <v>247.799534300044</v>
      </c>
      <c r="O92" s="7">
        <f t="shared" si="10"/>
        <v>1316.8482518743444</v>
      </c>
      <c r="P92" s="6">
        <v>12.259619325486863</v>
      </c>
    </row>
    <row r="93" spans="1:16" s="5" customFormat="1" ht="15.75" customHeight="1" x14ac:dyDescent="0.25">
      <c r="A93" s="5" t="s">
        <v>28</v>
      </c>
      <c r="B93" s="5" t="s">
        <v>58</v>
      </c>
      <c r="C93" s="6">
        <v>9.9711355519996303</v>
      </c>
      <c r="D93" s="6">
        <v>49.870557979134098</v>
      </c>
      <c r="E93" s="8">
        <v>0.18719479818523299</v>
      </c>
      <c r="F93" s="8">
        <v>0.17457830563054599</v>
      </c>
      <c r="G93" s="8">
        <v>0.28306149219955301</v>
      </c>
      <c r="H93" s="7">
        <v>282.78515992013502</v>
      </c>
      <c r="I93" s="7">
        <v>149.093446894892</v>
      </c>
      <c r="J93" s="7">
        <v>2225.3261965373599</v>
      </c>
      <c r="K93" s="6">
        <f t="shared" si="7"/>
        <v>89.910045407226448</v>
      </c>
      <c r="L93" s="7">
        <f t="shared" si="8"/>
        <v>2225.3261965373599</v>
      </c>
      <c r="M93" s="7">
        <f t="shared" si="11"/>
        <v>1337.849624035767</v>
      </c>
      <c r="N93" s="7">
        <f t="shared" si="12"/>
        <v>282.78515992013502</v>
      </c>
      <c r="O93" s="7">
        <f t="shared" si="10"/>
        <v>1352.0233097537191</v>
      </c>
      <c r="P93" s="6">
        <v>14.925714328049388</v>
      </c>
    </row>
    <row r="94" spans="1:16" s="5" customFormat="1" ht="15.75" customHeight="1" x14ac:dyDescent="0.25">
      <c r="A94" s="5" t="s">
        <v>27</v>
      </c>
      <c r="B94" s="5" t="s">
        <v>58</v>
      </c>
      <c r="C94" s="6">
        <v>11.448210514326099</v>
      </c>
      <c r="D94" s="6">
        <v>48.0620329747399</v>
      </c>
      <c r="E94" s="8">
        <v>0.199236425822302</v>
      </c>
      <c r="F94" s="8">
        <v>0.196271815799343</v>
      </c>
      <c r="G94" s="8">
        <v>0.229789315585611</v>
      </c>
      <c r="H94" s="7">
        <v>210.857825944501</v>
      </c>
      <c r="I94" s="7">
        <v>149.288074106831</v>
      </c>
      <c r="J94" s="7">
        <v>1805.7072054719299</v>
      </c>
      <c r="K94" s="6">
        <f t="shared" si="7"/>
        <v>88.207123959081599</v>
      </c>
      <c r="L94" s="7">
        <f t="shared" si="8"/>
        <v>1805.7072054719299</v>
      </c>
      <c r="M94" s="7">
        <f t="shared" si="11"/>
        <v>1423.9091041239392</v>
      </c>
      <c r="N94" s="7">
        <f t="shared" si="12"/>
        <v>210.857825944501</v>
      </c>
      <c r="O94" s="7">
        <f t="shared" si="10"/>
        <v>1520.0289007843896</v>
      </c>
      <c r="P94" s="6">
        <v>12.095455154574237</v>
      </c>
    </row>
    <row r="95" spans="1:16" s="5" customFormat="1" ht="15.75" customHeight="1" x14ac:dyDescent="0.25">
      <c r="A95" s="5" t="s">
        <v>27</v>
      </c>
      <c r="B95" s="5" t="s">
        <v>58</v>
      </c>
      <c r="C95" s="6">
        <v>11.0967073914194</v>
      </c>
      <c r="D95" s="6">
        <v>48.448803928949999</v>
      </c>
      <c r="E95" s="8">
        <v>0.17930239679623799</v>
      </c>
      <c r="F95" s="8">
        <v>0.188834817510768</v>
      </c>
      <c r="G95" s="8">
        <v>0.24436330237774201</v>
      </c>
      <c r="H95" s="7">
        <v>223.13407910849901</v>
      </c>
      <c r="I95" s="7">
        <v>149.37156231277299</v>
      </c>
      <c r="J95" s="7">
        <v>1920.2310374261599</v>
      </c>
      <c r="K95" s="6">
        <f t="shared" si="7"/>
        <v>88.608821979014479</v>
      </c>
      <c r="L95" s="7">
        <f t="shared" si="8"/>
        <v>1920.2310374261599</v>
      </c>
      <c r="M95" s="7">
        <f t="shared" si="11"/>
        <v>1281.4439635507028</v>
      </c>
      <c r="N95" s="7">
        <f t="shared" si="12"/>
        <v>223.13407910849901</v>
      </c>
      <c r="O95" s="7">
        <f t="shared" si="10"/>
        <v>1462.4329984502763</v>
      </c>
      <c r="P95" s="6">
        <v>12.855399031077537</v>
      </c>
    </row>
    <row r="96" spans="1:16" s="5" customFormat="1" ht="15.75" customHeight="1" x14ac:dyDescent="0.25">
      <c r="A96" s="5" t="s">
        <v>28</v>
      </c>
      <c r="B96" s="5" t="s">
        <v>58</v>
      </c>
      <c r="C96" s="6">
        <v>9.9325994884723201</v>
      </c>
      <c r="D96" s="6">
        <v>49.759381225486798</v>
      </c>
      <c r="E96" s="8">
        <v>0.20155454432343101</v>
      </c>
      <c r="F96" s="8">
        <v>0.169379432120013</v>
      </c>
      <c r="G96" s="8">
        <v>0.31691269472683897</v>
      </c>
      <c r="H96" s="7">
        <v>296.14863911782601</v>
      </c>
      <c r="I96" s="7">
        <v>149.432508158959</v>
      </c>
      <c r="J96" s="7">
        <v>2491.4520025694901</v>
      </c>
      <c r="K96" s="6">
        <f t="shared" si="7"/>
        <v>89.92491767572794</v>
      </c>
      <c r="L96" s="7">
        <f t="shared" si="8"/>
        <v>2491.4520025694901</v>
      </c>
      <c r="M96" s="7">
        <f t="shared" si="11"/>
        <v>1440.4763057517162</v>
      </c>
      <c r="N96" s="7">
        <f t="shared" si="12"/>
        <v>296.14863911782601</v>
      </c>
      <c r="O96" s="7">
        <f t="shared" si="10"/>
        <v>1311.7605855548888</v>
      </c>
      <c r="P96" s="6">
        <v>16.672757710251407</v>
      </c>
    </row>
    <row r="97" spans="1:16" s="5" customFormat="1" ht="15.75" customHeight="1" x14ac:dyDescent="0.25">
      <c r="A97" s="5" t="s">
        <v>27</v>
      </c>
      <c r="B97" s="5" t="s">
        <v>58</v>
      </c>
      <c r="C97" s="6">
        <v>11.4625577314919</v>
      </c>
      <c r="D97" s="6">
        <v>48.100806909362802</v>
      </c>
      <c r="E97" s="8">
        <v>0.18496085698369699</v>
      </c>
      <c r="F97" s="8">
        <v>0.19649009473002699</v>
      </c>
      <c r="G97" s="8">
        <v>0.22869928307374801</v>
      </c>
      <c r="H97" s="7">
        <v>209.54128515404099</v>
      </c>
      <c r="I97" s="7">
        <v>149.51682177707099</v>
      </c>
      <c r="J97" s="7">
        <v>1797.1416220119099</v>
      </c>
      <c r="K97" s="6">
        <f t="shared" si="7"/>
        <v>88.20248358967558</v>
      </c>
      <c r="L97" s="7">
        <f t="shared" si="8"/>
        <v>1797.1416220119099</v>
      </c>
      <c r="M97" s="7">
        <f t="shared" si="11"/>
        <v>1321.8840233590024</v>
      </c>
      <c r="N97" s="7">
        <f t="shared" si="12"/>
        <v>209.54128515404099</v>
      </c>
      <c r="O97" s="7">
        <f t="shared" si="10"/>
        <v>1521.7193639908398</v>
      </c>
      <c r="P97" s="6">
        <v>12.019661738740282</v>
      </c>
    </row>
    <row r="98" spans="1:16" s="5" customFormat="1" ht="15.75" customHeight="1" x14ac:dyDescent="0.25">
      <c r="A98" s="5" t="s">
        <v>28</v>
      </c>
      <c r="B98" s="5" t="s">
        <v>58</v>
      </c>
      <c r="C98" s="6">
        <v>10.549824485496099</v>
      </c>
      <c r="D98" s="6">
        <v>49.527780514525404</v>
      </c>
      <c r="E98" s="8">
        <v>0.17526737103540899</v>
      </c>
      <c r="F98" s="8">
        <v>0.185064571018345</v>
      </c>
      <c r="G98" s="8">
        <v>0.25804294341498901</v>
      </c>
      <c r="H98" s="7">
        <v>231.646524220228</v>
      </c>
      <c r="I98" s="7">
        <v>149.58897405091199</v>
      </c>
      <c r="J98" s="7">
        <v>2028.6394922561999</v>
      </c>
      <c r="K98" s="6">
        <f t="shared" si="7"/>
        <v>89.321000877615489</v>
      </c>
      <c r="L98" s="7">
        <f t="shared" si="8"/>
        <v>2028.6394922561999</v>
      </c>
      <c r="M98" s="7">
        <f t="shared" si="11"/>
        <v>1252.6063155528241</v>
      </c>
      <c r="N98" s="7">
        <f t="shared" si="12"/>
        <v>231.646524220228</v>
      </c>
      <c r="O98" s="7">
        <f t="shared" si="10"/>
        <v>1433.2342894648616</v>
      </c>
      <c r="P98" s="6">
        <v>13.561423929318218</v>
      </c>
    </row>
    <row r="99" spans="1:16" s="5" customFormat="1" ht="15.75" customHeight="1" x14ac:dyDescent="0.25">
      <c r="A99" s="5" t="s">
        <v>27</v>
      </c>
      <c r="B99" s="5" t="s">
        <v>58</v>
      </c>
      <c r="C99" s="6">
        <v>11.387854936418901</v>
      </c>
      <c r="D99" s="6">
        <v>48.160508589625302</v>
      </c>
      <c r="E99" s="8">
        <v>0.185015959081757</v>
      </c>
      <c r="F99" s="8">
        <v>0.19429534804641699</v>
      </c>
      <c r="G99" s="8">
        <v>0.231661987565354</v>
      </c>
      <c r="H99" s="7">
        <v>202.85806801561299</v>
      </c>
      <c r="I99" s="7">
        <v>149.857661254974</v>
      </c>
      <c r="J99" s="7">
        <v>1820.4228474010999</v>
      </c>
      <c r="K99" s="6">
        <f t="shared" si="7"/>
        <v>88.283187770364606</v>
      </c>
      <c r="L99" s="7">
        <f t="shared" si="8"/>
        <v>1820.4228474010999</v>
      </c>
      <c r="M99" s="7">
        <f t="shared" si="11"/>
        <v>1322.27782875257</v>
      </c>
      <c r="N99" s="7">
        <f t="shared" si="12"/>
        <v>202.85806801561299</v>
      </c>
      <c r="O99" s="7">
        <f t="shared" si="10"/>
        <v>1504.7221279108592</v>
      </c>
      <c r="P99" s="6">
        <v>12.147679552423799</v>
      </c>
    </row>
    <row r="100" spans="1:16" s="5" customFormat="1" ht="15.75" customHeight="1" x14ac:dyDescent="0.25">
      <c r="A100" s="5" t="s">
        <v>28</v>
      </c>
      <c r="B100" s="5" t="s">
        <v>58</v>
      </c>
      <c r="C100" s="6">
        <v>10.7059925588427</v>
      </c>
      <c r="D100" s="6">
        <v>49.635513492799298</v>
      </c>
      <c r="E100" s="8">
        <v>0.17951236860731301</v>
      </c>
      <c r="F100" s="8">
        <v>0.18546716907755001</v>
      </c>
      <c r="G100" s="8">
        <v>0.30940685718233801</v>
      </c>
      <c r="H100" s="7">
        <v>213.815475857888</v>
      </c>
      <c r="I100" s="7">
        <v>149.96928113176</v>
      </c>
      <c r="J100" s="7">
        <v>2432.4438457730998</v>
      </c>
      <c r="K100" s="6">
        <f t="shared" si="7"/>
        <v>89.200973341217264</v>
      </c>
      <c r="L100" s="7">
        <f t="shared" si="8"/>
        <v>2432.4438457730998</v>
      </c>
      <c r="M100" s="7">
        <f t="shared" si="11"/>
        <v>1282.9445966410885</v>
      </c>
      <c r="N100" s="7">
        <f t="shared" si="12"/>
        <v>213.815475857888</v>
      </c>
      <c r="O100" s="7">
        <f t="shared" si="10"/>
        <v>1436.3522138744311</v>
      </c>
      <c r="P100" s="6">
        <v>16.219613959714881</v>
      </c>
    </row>
    <row r="101" spans="1:16" s="5" customFormat="1" ht="15.75" customHeight="1" x14ac:dyDescent="0.25">
      <c r="A101" s="5" t="s">
        <v>28</v>
      </c>
      <c r="B101" s="5" t="s">
        <v>58</v>
      </c>
      <c r="C101" s="6">
        <v>9.7470589647745207</v>
      </c>
      <c r="D101" s="6">
        <v>50.066106027065899</v>
      </c>
      <c r="E101" s="8">
        <v>0.230856321324585</v>
      </c>
      <c r="F101" s="8">
        <v>0.16632959623805799</v>
      </c>
      <c r="G101" s="8">
        <v>0.31532945328508899</v>
      </c>
      <c r="H101" s="7">
        <v>300.53919227372597</v>
      </c>
      <c r="I101" s="7">
        <v>150.520304692313</v>
      </c>
      <c r="J101" s="7">
        <v>2479.0051358890601</v>
      </c>
      <c r="K101" s="6">
        <f t="shared" si="7"/>
        <v>90.149184544694975</v>
      </c>
      <c r="L101" s="7">
        <f t="shared" si="8"/>
        <v>2479.0051358890601</v>
      </c>
      <c r="M101" s="7">
        <f t="shared" si="11"/>
        <v>1649.8911598214495</v>
      </c>
      <c r="N101" s="7">
        <f t="shared" si="12"/>
        <v>300.53919227372597</v>
      </c>
      <c r="O101" s="7">
        <f t="shared" si="10"/>
        <v>1288.1411032347157</v>
      </c>
      <c r="P101" s="6">
        <v>16.469572932080716</v>
      </c>
    </row>
    <row r="102" spans="1:16" s="5" customFormat="1" ht="15.75" customHeight="1" x14ac:dyDescent="0.25">
      <c r="A102" s="5" t="s">
        <v>27</v>
      </c>
      <c r="B102" s="5" t="s">
        <v>58</v>
      </c>
      <c r="C102" s="6">
        <v>10.7958994121574</v>
      </c>
      <c r="D102" s="6">
        <v>48.842368525592697</v>
      </c>
      <c r="E102" s="8">
        <v>0.18914459182185001</v>
      </c>
      <c r="F102" s="8">
        <v>0.19080548498240399</v>
      </c>
      <c r="G102" s="8">
        <v>0.21962708977870499</v>
      </c>
      <c r="H102" s="7">
        <v>222.49261181746101</v>
      </c>
      <c r="I102" s="7">
        <v>150.69541974113901</v>
      </c>
      <c r="J102" s="7">
        <v>1725.85142838153</v>
      </c>
      <c r="K102" s="6">
        <f t="shared" si="7"/>
        <v>88.962975302054787</v>
      </c>
      <c r="L102" s="7">
        <f t="shared" si="8"/>
        <v>1725.85142838153</v>
      </c>
      <c r="M102" s="7">
        <f t="shared" si="11"/>
        <v>1351.7844700303347</v>
      </c>
      <c r="N102" s="7">
        <f t="shared" si="12"/>
        <v>222.49261181746101</v>
      </c>
      <c r="O102" s="7">
        <f t="shared" si="10"/>
        <v>1477.6948509914725</v>
      </c>
      <c r="P102" s="6">
        <v>11.452580518679044</v>
      </c>
    </row>
    <row r="103" spans="1:16" s="5" customFormat="1" ht="15.75" customHeight="1" x14ac:dyDescent="0.25">
      <c r="A103" s="5" t="s">
        <v>28</v>
      </c>
      <c r="B103" s="5" t="s">
        <v>58</v>
      </c>
      <c r="C103" s="6">
        <v>9.5430504463153891</v>
      </c>
      <c r="D103" s="6">
        <v>50.031659417827797</v>
      </c>
      <c r="E103" s="8">
        <v>0.25157399665008601</v>
      </c>
      <c r="F103" s="8">
        <v>0.16948401383688999</v>
      </c>
      <c r="G103" s="8">
        <v>0.23975966574493099</v>
      </c>
      <c r="H103" s="7">
        <v>257.98779267875</v>
      </c>
      <c r="I103" s="7">
        <v>151.225574768077</v>
      </c>
      <c r="J103" s="7">
        <v>1884.9030325859301</v>
      </c>
      <c r="K103" s="6">
        <f t="shared" si="7"/>
        <v>90.329427771152055</v>
      </c>
      <c r="L103" s="7">
        <f t="shared" si="8"/>
        <v>1884.9030325859301</v>
      </c>
      <c r="M103" s="7">
        <f t="shared" si="11"/>
        <v>1797.9568882167971</v>
      </c>
      <c r="N103" s="7">
        <f t="shared" si="12"/>
        <v>257.98779267875</v>
      </c>
      <c r="O103" s="7">
        <f t="shared" si="10"/>
        <v>1312.5705196327863</v>
      </c>
      <c r="P103" s="6">
        <v>12.464181640418035</v>
      </c>
    </row>
    <row r="104" spans="1:16" s="5" customFormat="1" ht="15.75" customHeight="1" x14ac:dyDescent="0.25">
      <c r="A104" s="5" t="s">
        <v>27</v>
      </c>
      <c r="B104" s="5" t="s">
        <v>58</v>
      </c>
      <c r="C104" s="6">
        <v>12.4066152965885</v>
      </c>
      <c r="D104" s="6">
        <v>47.376880057037198</v>
      </c>
      <c r="E104" s="8">
        <v>0.20809118114882899</v>
      </c>
      <c r="F104" s="8">
        <v>0.20473617680817399</v>
      </c>
      <c r="G104" s="8">
        <v>0.220170064617456</v>
      </c>
      <c r="H104" s="7">
        <v>222.56016419203701</v>
      </c>
      <c r="I104" s="7">
        <v>151.28361318542301</v>
      </c>
      <c r="J104" s="7">
        <v>1730.1181784531</v>
      </c>
      <c r="K104" s="6">
        <f t="shared" ref="K104:K135" si="13">(D104/40.3)/((D104/40.3)+(C104/71.8))*100</f>
        <v>87.185241266272556</v>
      </c>
      <c r="L104" s="7">
        <f t="shared" si="8"/>
        <v>1730.1181784531</v>
      </c>
      <c r="M104" s="7">
        <f t="shared" si="11"/>
        <v>1487.1925457546229</v>
      </c>
      <c r="N104" s="7">
        <f t="shared" si="12"/>
        <v>222.56016419203701</v>
      </c>
      <c r="O104" s="7">
        <f t="shared" si="10"/>
        <v>1585.5812232495221</v>
      </c>
      <c r="P104" s="6">
        <v>11.436256326933142</v>
      </c>
    </row>
    <row r="105" spans="1:16" s="5" customFormat="1" ht="15.75" customHeight="1" x14ac:dyDescent="0.25">
      <c r="A105" s="5" t="s">
        <v>28</v>
      </c>
      <c r="B105" s="5" t="s">
        <v>58</v>
      </c>
      <c r="C105" s="6">
        <v>10.2472553240392</v>
      </c>
      <c r="D105" s="6">
        <v>49.776121590181901</v>
      </c>
      <c r="E105" s="8">
        <v>0.19670336590635801</v>
      </c>
      <c r="F105" s="8">
        <v>0.17541569136073701</v>
      </c>
      <c r="G105" s="8">
        <v>0.23354010571158501</v>
      </c>
      <c r="H105" s="7">
        <v>263.31232780924302</v>
      </c>
      <c r="I105" s="7">
        <v>151.33558448793701</v>
      </c>
      <c r="J105" s="7">
        <v>1836.0071203740899</v>
      </c>
      <c r="K105" s="6">
        <f t="shared" si="13"/>
        <v>89.641941516500438</v>
      </c>
      <c r="L105" s="7">
        <f t="shared" si="8"/>
        <v>1836.0071203740899</v>
      </c>
      <c r="M105" s="7">
        <f t="shared" si="11"/>
        <v>1405.8057524867188</v>
      </c>
      <c r="N105" s="7">
        <f t="shared" si="12"/>
        <v>263.31232780924302</v>
      </c>
      <c r="O105" s="7">
        <f t="shared" si="10"/>
        <v>1358.5084513203315</v>
      </c>
      <c r="P105" s="6">
        <v>12.132025171650481</v>
      </c>
    </row>
    <row r="106" spans="1:16" s="5" customFormat="1" ht="15.75" customHeight="1" x14ac:dyDescent="0.25">
      <c r="A106" s="5" t="s">
        <v>28</v>
      </c>
      <c r="B106" s="5" t="s">
        <v>58</v>
      </c>
      <c r="C106" s="6">
        <v>9.8503923953422206</v>
      </c>
      <c r="D106" s="6">
        <v>49.7176817537717</v>
      </c>
      <c r="E106" s="8">
        <v>0.19563411156062199</v>
      </c>
      <c r="F106" s="8">
        <v>0.17681285825117601</v>
      </c>
      <c r="G106" s="8">
        <v>0.26332380844581899</v>
      </c>
      <c r="H106" s="7">
        <v>245.722460965762</v>
      </c>
      <c r="I106" s="7">
        <v>151.458737805108</v>
      </c>
      <c r="J106" s="7">
        <v>2070.1557267753101</v>
      </c>
      <c r="K106" s="6">
        <f t="shared" si="13"/>
        <v>89.992417446254507</v>
      </c>
      <c r="L106" s="7">
        <f t="shared" si="8"/>
        <v>2070.1557267753101</v>
      </c>
      <c r="M106" s="7">
        <f t="shared" si="11"/>
        <v>1398.1639721685178</v>
      </c>
      <c r="N106" s="7">
        <f t="shared" si="12"/>
        <v>245.722460965762</v>
      </c>
      <c r="O106" s="7">
        <f t="shared" si="10"/>
        <v>1369.3288232827406</v>
      </c>
      <c r="P106" s="6">
        <v>13.66811685331167</v>
      </c>
    </row>
    <row r="107" spans="1:16" s="5" customFormat="1" ht="15.75" customHeight="1" x14ac:dyDescent="0.25">
      <c r="A107" s="5" t="s">
        <v>28</v>
      </c>
      <c r="B107" s="5" t="s">
        <v>58</v>
      </c>
      <c r="C107" s="6">
        <v>10.049262137778401</v>
      </c>
      <c r="D107" s="6">
        <v>50.039114546433296</v>
      </c>
      <c r="E107" s="8">
        <v>0.211092587233072</v>
      </c>
      <c r="F107" s="8">
        <v>0.17548434047115799</v>
      </c>
      <c r="G107" s="8">
        <v>0.23708949712367999</v>
      </c>
      <c r="H107" s="7">
        <v>243.259715842655</v>
      </c>
      <c r="I107" s="7">
        <v>151.49614743876799</v>
      </c>
      <c r="J107" s="7">
        <v>1863.9111409094401</v>
      </c>
      <c r="K107" s="6">
        <f t="shared" si="13"/>
        <v>89.869780791622773</v>
      </c>
      <c r="L107" s="7">
        <f t="shared" si="8"/>
        <v>1863.9111409094401</v>
      </c>
      <c r="M107" s="7">
        <f t="shared" si="11"/>
        <v>1508.6430883995624</v>
      </c>
      <c r="N107" s="7">
        <f t="shared" si="12"/>
        <v>243.259715842655</v>
      </c>
      <c r="O107" s="7">
        <f t="shared" si="10"/>
        <v>1359.0401049937234</v>
      </c>
      <c r="P107" s="6">
        <v>12.303356701943851</v>
      </c>
    </row>
    <row r="108" spans="1:16" s="5" customFormat="1" ht="15.75" customHeight="1" x14ac:dyDescent="0.25">
      <c r="A108" s="5" t="s">
        <v>28</v>
      </c>
      <c r="B108" s="5" t="s">
        <v>58</v>
      </c>
      <c r="C108" s="6">
        <v>10.773439775710701</v>
      </c>
      <c r="D108" s="6">
        <v>49.352893392142803</v>
      </c>
      <c r="E108" s="8">
        <v>0.18902457523612601</v>
      </c>
      <c r="F108" s="8">
        <v>0.18406117958989501</v>
      </c>
      <c r="G108" s="8">
        <v>0.24469465408255101</v>
      </c>
      <c r="H108" s="7">
        <v>236.77322625517101</v>
      </c>
      <c r="I108" s="7">
        <v>151.804176993308</v>
      </c>
      <c r="J108" s="7">
        <v>1923.7001107118799</v>
      </c>
      <c r="K108" s="6">
        <f t="shared" si="13"/>
        <v>89.084928006581521</v>
      </c>
      <c r="L108" s="7">
        <f t="shared" si="8"/>
        <v>1923.7001107118799</v>
      </c>
      <c r="M108" s="7">
        <f t="shared" si="11"/>
        <v>1350.9267317510366</v>
      </c>
      <c r="N108" s="7">
        <f t="shared" si="12"/>
        <v>236.77322625517101</v>
      </c>
      <c r="O108" s="7">
        <f t="shared" si="10"/>
        <v>1425.4635152259225</v>
      </c>
      <c r="P108" s="6">
        <v>12.672247554800041</v>
      </c>
    </row>
    <row r="109" spans="1:16" s="5" customFormat="1" ht="15.75" customHeight="1" x14ac:dyDescent="0.25">
      <c r="A109" s="5" t="s">
        <v>28</v>
      </c>
      <c r="B109" s="5" t="s">
        <v>58</v>
      </c>
      <c r="C109" s="6">
        <v>10.5428806955721</v>
      </c>
      <c r="D109" s="6">
        <v>48.718057105466897</v>
      </c>
      <c r="E109" s="8">
        <v>0.14021708782457701</v>
      </c>
      <c r="F109" s="8">
        <v>0.185789420977963</v>
      </c>
      <c r="G109" s="8">
        <v>0.22453819298101399</v>
      </c>
      <c r="H109" s="7">
        <v>209.042778428189</v>
      </c>
      <c r="I109" s="7">
        <v>151.859880564619</v>
      </c>
      <c r="J109" s="7">
        <v>1765.2373662029399</v>
      </c>
      <c r="K109" s="6">
        <f t="shared" si="13"/>
        <v>89.169105093650302</v>
      </c>
      <c r="L109" s="7">
        <f t="shared" si="8"/>
        <v>1765.2373662029399</v>
      </c>
      <c r="M109" s="7">
        <f t="shared" si="11"/>
        <v>1002.1078579538146</v>
      </c>
      <c r="N109" s="7">
        <f t="shared" si="12"/>
        <v>209.042778428189</v>
      </c>
      <c r="O109" s="7">
        <f t="shared" si="10"/>
        <v>1438.847896710836</v>
      </c>
      <c r="P109" s="6">
        <v>11.624119284433394</v>
      </c>
    </row>
    <row r="110" spans="1:16" s="5" customFormat="1" ht="15.75" customHeight="1" x14ac:dyDescent="0.25">
      <c r="A110" s="5" t="s">
        <v>28</v>
      </c>
      <c r="B110" s="5" t="s">
        <v>58</v>
      </c>
      <c r="C110" s="6">
        <v>10.1883054157649</v>
      </c>
      <c r="D110" s="6">
        <v>49.8109130566964</v>
      </c>
      <c r="E110" s="8">
        <v>0.19294911607981699</v>
      </c>
      <c r="F110" s="8">
        <v>0.179144224683422</v>
      </c>
      <c r="G110" s="8">
        <v>0.21498523804050801</v>
      </c>
      <c r="H110" s="7">
        <v>238.39777246644499</v>
      </c>
      <c r="I110" s="7">
        <v>152.015761255456</v>
      </c>
      <c r="J110" s="7">
        <v>1690.13551918638</v>
      </c>
      <c r="K110" s="6">
        <f t="shared" si="13"/>
        <v>89.70184486802556</v>
      </c>
      <c r="L110" s="7">
        <f t="shared" si="8"/>
        <v>1690.13551918638</v>
      </c>
      <c r="M110" s="7">
        <f t="shared" si="11"/>
        <v>1378.9747626960504</v>
      </c>
      <c r="N110" s="7">
        <f t="shared" si="12"/>
        <v>238.39777246644499</v>
      </c>
      <c r="O110" s="7">
        <f t="shared" si="10"/>
        <v>1387.3841122752031</v>
      </c>
      <c r="P110" s="6">
        <v>11.118159756777979</v>
      </c>
    </row>
    <row r="111" spans="1:16" s="5" customFormat="1" ht="15.75" customHeight="1" x14ac:dyDescent="0.25">
      <c r="A111" s="5" t="s">
        <v>28</v>
      </c>
      <c r="B111" s="5" t="s">
        <v>58</v>
      </c>
      <c r="C111" s="6">
        <v>10.365816918056501</v>
      </c>
      <c r="D111" s="6">
        <v>49.855822796314399</v>
      </c>
      <c r="E111" s="8">
        <v>0.175989066519774</v>
      </c>
      <c r="F111" s="8">
        <v>0.18155697442355601</v>
      </c>
      <c r="G111" s="8">
        <v>0.17829723290662</v>
      </c>
      <c r="H111" s="7">
        <v>236.67707787218399</v>
      </c>
      <c r="I111" s="7">
        <v>152.112320677334</v>
      </c>
      <c r="J111" s="7">
        <v>1401.70780586965</v>
      </c>
      <c r="K111" s="6">
        <f t="shared" si="13"/>
        <v>89.549621885907854</v>
      </c>
      <c r="L111" s="7">
        <f t="shared" si="8"/>
        <v>1401.70780586965</v>
      </c>
      <c r="M111" s="7">
        <f t="shared" si="11"/>
        <v>1257.7641513569506</v>
      </c>
      <c r="N111" s="7">
        <f t="shared" si="12"/>
        <v>236.67707787218399</v>
      </c>
      <c r="O111" s="7">
        <f t="shared" si="10"/>
        <v>1406.069675051639</v>
      </c>
      <c r="P111" s="6">
        <v>9.2149524747768581</v>
      </c>
    </row>
    <row r="112" spans="1:16" s="5" customFormat="1" ht="15.75" customHeight="1" x14ac:dyDescent="0.25">
      <c r="A112" s="5" t="s">
        <v>28</v>
      </c>
      <c r="B112" s="5" t="s">
        <v>58</v>
      </c>
      <c r="C112" s="6">
        <v>11.4256677595809</v>
      </c>
      <c r="D112" s="6">
        <v>48.9521845167029</v>
      </c>
      <c r="E112" s="8">
        <v>0.20626405099366399</v>
      </c>
      <c r="F112" s="8">
        <v>0.19431883917715501</v>
      </c>
      <c r="G112" s="8">
        <v>0.20877495782174299</v>
      </c>
      <c r="H112" s="7">
        <v>224.66913460668701</v>
      </c>
      <c r="I112" s="7">
        <v>152.12212705522001</v>
      </c>
      <c r="J112" s="7">
        <v>1641.3125614916901</v>
      </c>
      <c r="K112" s="6">
        <f t="shared" si="13"/>
        <v>88.416885986725191</v>
      </c>
      <c r="L112" s="7">
        <f t="shared" si="8"/>
        <v>1641.3125614916901</v>
      </c>
      <c r="M112" s="7">
        <f t="shared" si="11"/>
        <v>1474.1343549563237</v>
      </c>
      <c r="N112" s="7">
        <f t="shared" ref="N112:N141" si="14">H112</f>
        <v>224.66913460668701</v>
      </c>
      <c r="O112" s="7">
        <f t="shared" si="10"/>
        <v>1504.9040551910878</v>
      </c>
      <c r="P112" s="6">
        <v>10.789439993143779</v>
      </c>
    </row>
    <row r="113" spans="1:16" s="5" customFormat="1" ht="15.75" customHeight="1" x14ac:dyDescent="0.25">
      <c r="A113" s="5" t="s">
        <v>28</v>
      </c>
      <c r="B113" s="5" t="s">
        <v>58</v>
      </c>
      <c r="C113" s="6">
        <v>10.370646908200101</v>
      </c>
      <c r="D113" s="6">
        <v>49.862420253212001</v>
      </c>
      <c r="E113" s="8">
        <v>0.20158763855349501</v>
      </c>
      <c r="F113" s="8">
        <v>0.17877858024044199</v>
      </c>
      <c r="G113" s="8">
        <v>0.25452670215610701</v>
      </c>
      <c r="H113" s="7">
        <v>259.17716940027702</v>
      </c>
      <c r="I113" s="7">
        <v>152.21543953697</v>
      </c>
      <c r="J113" s="7">
        <v>2000.99608613291</v>
      </c>
      <c r="K113" s="6">
        <f t="shared" si="13"/>
        <v>89.54650027307801</v>
      </c>
      <c r="L113" s="7">
        <f t="shared" si="8"/>
        <v>2000.99608613291</v>
      </c>
      <c r="M113" s="7">
        <f t="shared" si="11"/>
        <v>1440.7128246276577</v>
      </c>
      <c r="N113" s="7">
        <f t="shared" si="14"/>
        <v>259.17716940027702</v>
      </c>
      <c r="O113" s="7">
        <f t="shared" si="10"/>
        <v>1384.5523754897797</v>
      </c>
      <c r="P113" s="6">
        <v>13.145815511355597</v>
      </c>
    </row>
    <row r="114" spans="1:16" s="5" customFormat="1" ht="15.75" customHeight="1" x14ac:dyDescent="0.25">
      <c r="A114" s="5" t="s">
        <v>27</v>
      </c>
      <c r="B114" s="5" t="s">
        <v>58</v>
      </c>
      <c r="C114" s="6">
        <v>11.5919824598492</v>
      </c>
      <c r="D114" s="6">
        <v>48.0425826829009</v>
      </c>
      <c r="E114" s="8">
        <v>0.18761280979193801</v>
      </c>
      <c r="F114" s="8">
        <v>0.19839614077270001</v>
      </c>
      <c r="G114" s="8">
        <v>0.20145363449852499</v>
      </c>
      <c r="H114" s="7">
        <v>193.268479914235</v>
      </c>
      <c r="I114" s="7">
        <v>152.292407274239</v>
      </c>
      <c r="J114" s="7">
        <v>1583.0426164743601</v>
      </c>
      <c r="K114" s="6">
        <f t="shared" si="13"/>
        <v>88.072430579090295</v>
      </c>
      <c r="L114" s="7">
        <f t="shared" si="8"/>
        <v>1583.0426164743601</v>
      </c>
      <c r="M114" s="7">
        <f t="shared" si="11"/>
        <v>1340.8370824282779</v>
      </c>
      <c r="N114" s="7">
        <f t="shared" si="14"/>
        <v>193.268479914235</v>
      </c>
      <c r="O114" s="7">
        <f t="shared" si="10"/>
        <v>1536.4807552751122</v>
      </c>
      <c r="P114" s="6">
        <v>10.394757327748534</v>
      </c>
    </row>
    <row r="115" spans="1:16" s="5" customFormat="1" ht="15.75" customHeight="1" x14ac:dyDescent="0.25">
      <c r="A115" s="5" t="s">
        <v>28</v>
      </c>
      <c r="B115" s="5" t="s">
        <v>58</v>
      </c>
      <c r="C115" s="6">
        <v>9.9856290407010899</v>
      </c>
      <c r="D115" s="6">
        <v>49.753572747211201</v>
      </c>
      <c r="E115" s="8">
        <v>0.19006944839626599</v>
      </c>
      <c r="F115" s="8">
        <v>0.175677380186544</v>
      </c>
      <c r="G115" s="8">
        <v>0.28681321048203501</v>
      </c>
      <c r="H115" s="7">
        <v>289.38487063299698</v>
      </c>
      <c r="I115" s="7">
        <v>152.322795106125</v>
      </c>
      <c r="J115" s="7">
        <v>2254.8208371229098</v>
      </c>
      <c r="K115" s="6">
        <f t="shared" si="13"/>
        <v>89.875510632147254</v>
      </c>
      <c r="L115" s="7">
        <f t="shared" si="8"/>
        <v>2254.8208371229098</v>
      </c>
      <c r="M115" s="7">
        <f t="shared" si="11"/>
        <v>1358.3942638513417</v>
      </c>
      <c r="N115" s="7">
        <f t="shared" si="14"/>
        <v>289.38487063299698</v>
      </c>
      <c r="O115" s="7">
        <f t="shared" si="10"/>
        <v>1360.5351028628311</v>
      </c>
      <c r="P115" s="6">
        <v>14.802911380085632</v>
      </c>
    </row>
    <row r="116" spans="1:16" s="5" customFormat="1" ht="15.75" customHeight="1" x14ac:dyDescent="0.25">
      <c r="A116" s="5" t="s">
        <v>28</v>
      </c>
      <c r="B116" s="5" t="s">
        <v>58</v>
      </c>
      <c r="C116" s="6">
        <v>10.7723250558891</v>
      </c>
      <c r="D116" s="6">
        <v>49.587854649047998</v>
      </c>
      <c r="E116" s="8">
        <v>0.193673895659738</v>
      </c>
      <c r="F116" s="8">
        <v>0.188477691428105</v>
      </c>
      <c r="G116" s="8">
        <v>0.24615198240883401</v>
      </c>
      <c r="H116" s="7">
        <v>244.98796467137501</v>
      </c>
      <c r="I116" s="7">
        <v>152.36211033237501</v>
      </c>
      <c r="J116" s="7">
        <v>1935.1570944090699</v>
      </c>
      <c r="K116" s="6">
        <f t="shared" si="13"/>
        <v>89.132027791053645</v>
      </c>
      <c r="L116" s="7">
        <f t="shared" si="8"/>
        <v>1935.1570944090699</v>
      </c>
      <c r="M116" s="7">
        <f t="shared" si="11"/>
        <v>1384.1546400105185</v>
      </c>
      <c r="N116" s="7">
        <f t="shared" si="14"/>
        <v>244.98796467137501</v>
      </c>
      <c r="O116" s="7">
        <f t="shared" si="10"/>
        <v>1459.6672321854619</v>
      </c>
      <c r="P116" s="6">
        <v>12.701038927510009</v>
      </c>
    </row>
    <row r="117" spans="1:16" s="5" customFormat="1" ht="15.75" customHeight="1" x14ac:dyDescent="0.25">
      <c r="A117" s="5" t="s">
        <v>28</v>
      </c>
      <c r="B117" s="5" t="s">
        <v>58</v>
      </c>
      <c r="C117" s="6">
        <v>10.8866219863105</v>
      </c>
      <c r="D117" s="6">
        <v>49.232844914205501</v>
      </c>
      <c r="E117" s="8">
        <v>0.18981224505543901</v>
      </c>
      <c r="F117" s="8">
        <v>0.18590782170046699</v>
      </c>
      <c r="G117" s="8">
        <v>0.23401865975386901</v>
      </c>
      <c r="H117" s="7">
        <v>240.95150071071299</v>
      </c>
      <c r="I117" s="7">
        <v>152.369224903457</v>
      </c>
      <c r="J117" s="7">
        <v>1839.76933768765</v>
      </c>
      <c r="K117" s="6">
        <f t="shared" si="13"/>
        <v>88.958993318309439</v>
      </c>
      <c r="L117" s="7">
        <f t="shared" si="8"/>
        <v>1839.76933768765</v>
      </c>
      <c r="M117" s="7">
        <f t="shared" si="11"/>
        <v>1356.5560749905294</v>
      </c>
      <c r="N117" s="7">
        <f t="shared" si="14"/>
        <v>240.95150071071299</v>
      </c>
      <c r="O117" s="7">
        <f t="shared" si="10"/>
        <v>1439.7648522061875</v>
      </c>
      <c r="P117" s="6">
        <v>12.074415544565186</v>
      </c>
    </row>
    <row r="118" spans="1:16" s="5" customFormat="1" ht="15.75" customHeight="1" x14ac:dyDescent="0.25">
      <c r="A118" s="5" t="s">
        <v>28</v>
      </c>
      <c r="B118" s="5" t="s">
        <v>58</v>
      </c>
      <c r="C118" s="6">
        <v>10.453228522881201</v>
      </c>
      <c r="D118" s="6">
        <v>49.152205605564099</v>
      </c>
      <c r="E118" s="8">
        <v>0.17507356783951999</v>
      </c>
      <c r="F118" s="8">
        <v>0.18229136737071799</v>
      </c>
      <c r="G118" s="8">
        <v>0.22658288960223</v>
      </c>
      <c r="H118" s="7">
        <v>242.60530943167399</v>
      </c>
      <c r="I118" s="7">
        <v>152.42279677426899</v>
      </c>
      <c r="J118" s="7">
        <v>1781.31202517476</v>
      </c>
      <c r="K118" s="6">
        <f t="shared" si="13"/>
        <v>89.336122782118849</v>
      </c>
      <c r="L118" s="7">
        <f t="shared" si="8"/>
        <v>1781.31202517476</v>
      </c>
      <c r="M118" s="7">
        <f t="shared" si="11"/>
        <v>1251.2212368259011</v>
      </c>
      <c r="N118" s="7">
        <f t="shared" si="14"/>
        <v>242.60530943167399</v>
      </c>
      <c r="O118" s="7">
        <f t="shared" si="10"/>
        <v>1411.7571880533003</v>
      </c>
      <c r="P118" s="6">
        <v>11.686650966080878</v>
      </c>
    </row>
    <row r="119" spans="1:16" s="5" customFormat="1" ht="15.75" customHeight="1" x14ac:dyDescent="0.25">
      <c r="A119" s="5" t="s">
        <v>28</v>
      </c>
      <c r="B119" s="5" t="s">
        <v>58</v>
      </c>
      <c r="C119" s="6">
        <v>11.0047902497246</v>
      </c>
      <c r="D119" s="6">
        <v>49.314136503211898</v>
      </c>
      <c r="E119" s="8">
        <v>0.18515813600874501</v>
      </c>
      <c r="F119" s="8">
        <v>0.19052858855847099</v>
      </c>
      <c r="G119" s="8">
        <v>0.232582369410687</v>
      </c>
      <c r="H119" s="7">
        <v>223.80259224445999</v>
      </c>
      <c r="I119" s="7">
        <v>152.77102936304399</v>
      </c>
      <c r="J119" s="7">
        <v>1828.47774693936</v>
      </c>
      <c r="K119" s="6">
        <f t="shared" si="13"/>
        <v>88.868839446702239</v>
      </c>
      <c r="L119" s="7">
        <f t="shared" si="8"/>
        <v>1828.47774693936</v>
      </c>
      <c r="M119" s="7">
        <f t="shared" si="11"/>
        <v>1323.293943250203</v>
      </c>
      <c r="N119" s="7">
        <f t="shared" si="14"/>
        <v>223.80259224445999</v>
      </c>
      <c r="O119" s="7">
        <f t="shared" si="10"/>
        <v>1475.5504240640103</v>
      </c>
      <c r="P119" s="6">
        <v>11.968746656764212</v>
      </c>
    </row>
    <row r="120" spans="1:16" s="5" customFormat="1" ht="15.75" customHeight="1" x14ac:dyDescent="0.25">
      <c r="A120" s="5" t="s">
        <v>27</v>
      </c>
      <c r="B120" s="5" t="s">
        <v>58</v>
      </c>
      <c r="C120" s="6">
        <v>10.739186148961601</v>
      </c>
      <c r="D120" s="6">
        <v>48.536399150956299</v>
      </c>
      <c r="E120" s="8">
        <v>0.232204505686398</v>
      </c>
      <c r="F120" s="8">
        <v>0.19315046214873499</v>
      </c>
      <c r="G120" s="8">
        <v>0.28724319051115399</v>
      </c>
      <c r="H120" s="7">
        <v>241.58633249136099</v>
      </c>
      <c r="I120" s="7">
        <v>152.841324649911</v>
      </c>
      <c r="J120" s="7">
        <v>2257.18544618537</v>
      </c>
      <c r="K120" s="6">
        <f t="shared" si="13"/>
        <v>88.952984969253464</v>
      </c>
      <c r="L120" s="7">
        <f t="shared" si="8"/>
        <v>2257.18544618537</v>
      </c>
      <c r="M120" s="7">
        <f t="shared" si="11"/>
        <v>1659.5264058809989</v>
      </c>
      <c r="N120" s="7">
        <f t="shared" si="14"/>
        <v>241.58633249136099</v>
      </c>
      <c r="O120" s="7">
        <f t="shared" si="10"/>
        <v>1495.8555484404974</v>
      </c>
      <c r="P120" s="6">
        <v>14.768162022643686</v>
      </c>
    </row>
    <row r="121" spans="1:16" s="5" customFormat="1" ht="15.75" customHeight="1" x14ac:dyDescent="0.25">
      <c r="A121" s="5" t="s">
        <v>28</v>
      </c>
      <c r="B121" s="5" t="s">
        <v>58</v>
      </c>
      <c r="C121" s="6">
        <v>10.8257154331913</v>
      </c>
      <c r="D121" s="6">
        <v>49.529440026187402</v>
      </c>
      <c r="E121" s="8">
        <v>0.20589409120218399</v>
      </c>
      <c r="F121" s="8">
        <v>0.190115901855134</v>
      </c>
      <c r="G121" s="8">
        <v>0.20148548228115001</v>
      </c>
      <c r="H121" s="7">
        <v>225.74104167592401</v>
      </c>
      <c r="I121" s="7">
        <v>152.853998040904</v>
      </c>
      <c r="J121" s="7">
        <v>1584.0053638455199</v>
      </c>
      <c r="K121" s="6">
        <f t="shared" si="13"/>
        <v>89.072575805906297</v>
      </c>
      <c r="L121" s="7">
        <f t="shared" si="8"/>
        <v>1584.0053638455199</v>
      </c>
      <c r="M121" s="7">
        <f t="shared" si="11"/>
        <v>1471.4903147760506</v>
      </c>
      <c r="N121" s="7">
        <f t="shared" si="14"/>
        <v>225.74104167592401</v>
      </c>
      <c r="O121" s="7">
        <f t="shared" si="10"/>
        <v>1472.3543680562391</v>
      </c>
      <c r="P121" s="6">
        <v>10.362865114078581</v>
      </c>
    </row>
    <row r="122" spans="1:16" s="5" customFormat="1" ht="15.75" customHeight="1" x14ac:dyDescent="0.25">
      <c r="A122" s="5" t="s">
        <v>28</v>
      </c>
      <c r="B122" s="5" t="s">
        <v>58</v>
      </c>
      <c r="C122" s="6">
        <v>10.832571885656</v>
      </c>
      <c r="D122" s="6">
        <v>49.4461884664235</v>
      </c>
      <c r="E122" s="8">
        <v>0.20092878639409401</v>
      </c>
      <c r="F122" s="8">
        <v>0.188544999813968</v>
      </c>
      <c r="G122" s="8">
        <v>0.23756533824817</v>
      </c>
      <c r="H122" s="7">
        <v>237.84472852149199</v>
      </c>
      <c r="I122" s="7">
        <v>153.10311040457199</v>
      </c>
      <c r="J122" s="7">
        <v>1867.65203025291</v>
      </c>
      <c r="K122" s="6">
        <f t="shared" si="13"/>
        <v>89.050018716705409</v>
      </c>
      <c r="L122" s="7">
        <f t="shared" si="8"/>
        <v>1867.65203025291</v>
      </c>
      <c r="M122" s="7">
        <f t="shared" si="11"/>
        <v>1436.0041194590581</v>
      </c>
      <c r="N122" s="7">
        <f t="shared" si="14"/>
        <v>237.84472852149199</v>
      </c>
      <c r="O122" s="7">
        <f t="shared" si="10"/>
        <v>1460.1885026050595</v>
      </c>
      <c r="P122" s="6">
        <v>12.198655045724909</v>
      </c>
    </row>
    <row r="123" spans="1:16" s="5" customFormat="1" ht="15.75" customHeight="1" x14ac:dyDescent="0.25">
      <c r="A123" s="5" t="s">
        <v>28</v>
      </c>
      <c r="B123" s="5" t="s">
        <v>58</v>
      </c>
      <c r="C123" s="6">
        <v>10.331724201233</v>
      </c>
      <c r="D123" s="6">
        <v>49.415075377001202</v>
      </c>
      <c r="E123" s="8">
        <v>0.20174068604413301</v>
      </c>
      <c r="F123" s="8">
        <v>0.182641785923084</v>
      </c>
      <c r="G123" s="8">
        <v>0.23036800193864099</v>
      </c>
      <c r="H123" s="7">
        <v>248.22816047526399</v>
      </c>
      <c r="I123" s="7">
        <v>153.216882211718</v>
      </c>
      <c r="J123" s="7">
        <v>1811.0691976308201</v>
      </c>
      <c r="K123" s="6">
        <f t="shared" si="13"/>
        <v>89.497236860833766</v>
      </c>
      <c r="L123" s="7">
        <f t="shared" si="8"/>
        <v>1811.0691976308201</v>
      </c>
      <c r="M123" s="7">
        <f t="shared" si="11"/>
        <v>1441.8066292087394</v>
      </c>
      <c r="N123" s="7">
        <f t="shared" si="14"/>
        <v>248.22816047526399</v>
      </c>
      <c r="O123" s="7">
        <f t="shared" si="10"/>
        <v>1414.4710077874181</v>
      </c>
      <c r="P123" s="6">
        <v>11.820297942939801</v>
      </c>
    </row>
    <row r="124" spans="1:16" s="5" customFormat="1" ht="15.75" customHeight="1" x14ac:dyDescent="0.25">
      <c r="A124" s="5" t="s">
        <v>28</v>
      </c>
      <c r="B124" s="5" t="s">
        <v>58</v>
      </c>
      <c r="C124" s="6">
        <v>11.129918985710701</v>
      </c>
      <c r="D124" s="6">
        <v>49.135795303360098</v>
      </c>
      <c r="E124" s="8">
        <v>0.195372973667918</v>
      </c>
      <c r="F124" s="8">
        <v>0.18930493302941001</v>
      </c>
      <c r="G124" s="8">
        <v>0.232698190594221</v>
      </c>
      <c r="H124" s="7">
        <v>225.695546941614</v>
      </c>
      <c r="I124" s="7">
        <v>153.310393150062</v>
      </c>
      <c r="J124" s="7">
        <v>1829.3882908350699</v>
      </c>
      <c r="K124" s="6">
        <f t="shared" si="13"/>
        <v>88.720298439176474</v>
      </c>
      <c r="L124" s="7">
        <f t="shared" si="8"/>
        <v>1829.3882908350699</v>
      </c>
      <c r="M124" s="7">
        <f t="shared" si="11"/>
        <v>1396.2976637295951</v>
      </c>
      <c r="N124" s="7">
        <f t="shared" si="14"/>
        <v>225.695546941614</v>
      </c>
      <c r="O124" s="7">
        <f t="shared" si="10"/>
        <v>1466.0738124516795</v>
      </c>
      <c r="P124" s="6">
        <v>11.932578432855777</v>
      </c>
    </row>
    <row r="125" spans="1:16" s="5" customFormat="1" ht="15.75" customHeight="1" x14ac:dyDescent="0.25">
      <c r="A125" s="5" t="s">
        <v>27</v>
      </c>
      <c r="B125" s="5" t="s">
        <v>58</v>
      </c>
      <c r="C125" s="6">
        <v>11.4332557605285</v>
      </c>
      <c r="D125" s="6">
        <v>48.036880373401701</v>
      </c>
      <c r="E125" s="8">
        <v>0.23335449603216901</v>
      </c>
      <c r="F125" s="8">
        <v>0.198904244023272</v>
      </c>
      <c r="G125" s="8">
        <v>0.205386317047349</v>
      </c>
      <c r="H125" s="7">
        <v>199.67747744267999</v>
      </c>
      <c r="I125" s="7">
        <v>153.343888765754</v>
      </c>
      <c r="J125" s="7">
        <v>1613.9460255260201</v>
      </c>
      <c r="K125" s="6">
        <f t="shared" si="13"/>
        <v>88.215273449147304</v>
      </c>
      <c r="L125" s="7">
        <f t="shared" si="8"/>
        <v>1613.9460255260201</v>
      </c>
      <c r="M125" s="7">
        <f t="shared" si="11"/>
        <v>1667.7451927631651</v>
      </c>
      <c r="N125" s="7">
        <f t="shared" si="14"/>
        <v>199.67747744267999</v>
      </c>
      <c r="O125" s="7">
        <f t="shared" si="10"/>
        <v>1540.4157656193456</v>
      </c>
      <c r="P125" s="6">
        <v>10.525010409716828</v>
      </c>
    </row>
    <row r="126" spans="1:16" s="5" customFormat="1" ht="15.75" customHeight="1" x14ac:dyDescent="0.25">
      <c r="A126" s="5" t="s">
        <v>29</v>
      </c>
      <c r="B126" s="5" t="s">
        <v>58</v>
      </c>
      <c r="C126" s="6">
        <v>11.4332557605285</v>
      </c>
      <c r="D126" s="6">
        <v>48.036880373401701</v>
      </c>
      <c r="E126" s="8">
        <v>0.23335449603216901</v>
      </c>
      <c r="F126" s="8">
        <v>0.198904244023272</v>
      </c>
      <c r="G126" s="8">
        <v>0.205386317047349</v>
      </c>
      <c r="H126" s="7">
        <v>199.67747744267999</v>
      </c>
      <c r="I126" s="7">
        <v>153.343888765754</v>
      </c>
      <c r="J126" s="7">
        <v>1613.9460255260201</v>
      </c>
      <c r="K126" s="6">
        <f t="shared" si="13"/>
        <v>88.215273449147304</v>
      </c>
      <c r="L126" s="7">
        <f t="shared" si="8"/>
        <v>1613.9460255260201</v>
      </c>
      <c r="M126" s="7">
        <f t="shared" si="11"/>
        <v>1667.7451927631651</v>
      </c>
      <c r="N126" s="7">
        <f t="shared" si="14"/>
        <v>199.67747744267999</v>
      </c>
      <c r="O126" s="7">
        <f t="shared" si="10"/>
        <v>1540.4157656193456</v>
      </c>
      <c r="P126" s="6">
        <v>10.525010409716828</v>
      </c>
    </row>
    <row r="127" spans="1:16" s="5" customFormat="1" ht="15.75" customHeight="1" x14ac:dyDescent="0.25">
      <c r="A127" s="5" t="s">
        <v>28</v>
      </c>
      <c r="B127" s="5" t="s">
        <v>58</v>
      </c>
      <c r="C127" s="6">
        <v>11.3986137536775</v>
      </c>
      <c r="D127" s="6">
        <v>49.026258929950103</v>
      </c>
      <c r="E127" s="8">
        <v>0.19979153537805899</v>
      </c>
      <c r="F127" s="8">
        <v>0.19225361708400401</v>
      </c>
      <c r="G127" s="8">
        <v>0.24160295754664399</v>
      </c>
      <c r="H127" s="7">
        <v>261.12493220272597</v>
      </c>
      <c r="I127" s="7">
        <v>153.37673333366499</v>
      </c>
      <c r="J127" s="7">
        <v>1899.3943203352501</v>
      </c>
      <c r="K127" s="6">
        <f t="shared" si="13"/>
        <v>88.456591009984123</v>
      </c>
      <c r="L127" s="7">
        <f t="shared" si="8"/>
        <v>1899.3943203352501</v>
      </c>
      <c r="M127" s="7">
        <f t="shared" si="11"/>
        <v>1427.8763784161088</v>
      </c>
      <c r="N127" s="7">
        <f t="shared" si="14"/>
        <v>261.12493220272597</v>
      </c>
      <c r="O127" s="7">
        <f t="shared" si="10"/>
        <v>1488.9099235051749</v>
      </c>
      <c r="P127" s="6">
        <v>12.383849095306999</v>
      </c>
    </row>
    <row r="128" spans="1:16" s="5" customFormat="1" ht="15.75" customHeight="1" x14ac:dyDescent="0.25">
      <c r="A128" s="5" t="s">
        <v>28</v>
      </c>
      <c r="B128" s="5" t="s">
        <v>58</v>
      </c>
      <c r="C128" s="6">
        <v>10.4333300905157</v>
      </c>
      <c r="D128" s="6">
        <v>49.284179242987797</v>
      </c>
      <c r="E128" s="8">
        <v>0.18750143074171099</v>
      </c>
      <c r="F128" s="8">
        <v>0.17268665374498199</v>
      </c>
      <c r="G128" s="8">
        <v>0.2804763785912</v>
      </c>
      <c r="H128" s="7">
        <v>276.10136101928703</v>
      </c>
      <c r="I128" s="7">
        <v>153.40203541051201</v>
      </c>
      <c r="J128" s="7">
        <v>2205.0029763459202</v>
      </c>
      <c r="K128" s="6">
        <f t="shared" si="13"/>
        <v>89.379740890229399</v>
      </c>
      <c r="L128" s="7">
        <f t="shared" si="8"/>
        <v>2205.0029763459202</v>
      </c>
      <c r="M128" s="7">
        <f t="shared" si="11"/>
        <v>1340.041075157156</v>
      </c>
      <c r="N128" s="7">
        <f t="shared" si="14"/>
        <v>276.10136101928703</v>
      </c>
      <c r="O128" s="7">
        <f t="shared" si="10"/>
        <v>1337.3733941528965</v>
      </c>
      <c r="P128" s="6">
        <v>14.374013815691654</v>
      </c>
    </row>
    <row r="129" spans="1:16" s="5" customFormat="1" ht="15.75" customHeight="1" x14ac:dyDescent="0.25">
      <c r="A129" s="5" t="s">
        <v>28</v>
      </c>
      <c r="B129" s="5" t="s">
        <v>58</v>
      </c>
      <c r="C129" s="6">
        <v>11.691062667439301</v>
      </c>
      <c r="D129" s="6">
        <v>48.709954470398202</v>
      </c>
      <c r="E129" s="8">
        <v>0.19895721194492999</v>
      </c>
      <c r="F129" s="8">
        <v>0.19870355616386101</v>
      </c>
      <c r="G129" s="8">
        <v>0.21502523484709199</v>
      </c>
      <c r="H129" s="7">
        <v>236.95087332122199</v>
      </c>
      <c r="I129" s="7">
        <v>153.65082905368399</v>
      </c>
      <c r="J129" s="7">
        <v>1690.44995948972</v>
      </c>
      <c r="K129" s="6">
        <f t="shared" si="13"/>
        <v>88.127833939457659</v>
      </c>
      <c r="L129" s="7">
        <f t="shared" si="8"/>
        <v>1690.44995948972</v>
      </c>
      <c r="M129" s="7">
        <f t="shared" si="11"/>
        <v>1421.9136096738312</v>
      </c>
      <c r="N129" s="7">
        <f t="shared" si="14"/>
        <v>236.95087332122199</v>
      </c>
      <c r="O129" s="7">
        <f t="shared" si="10"/>
        <v>1538.8615366277866</v>
      </c>
      <c r="P129" s="6">
        <v>11.001892862544167</v>
      </c>
    </row>
    <row r="130" spans="1:16" s="5" customFormat="1" ht="15.75" customHeight="1" x14ac:dyDescent="0.25">
      <c r="A130" s="5" t="s">
        <v>28</v>
      </c>
      <c r="B130" s="5" t="s">
        <v>58</v>
      </c>
      <c r="C130" s="6">
        <v>11.248962138925</v>
      </c>
      <c r="D130" s="6">
        <v>48.994897009563502</v>
      </c>
      <c r="E130" s="8">
        <v>0.207151793950933</v>
      </c>
      <c r="F130" s="8">
        <v>0.19106658541361499</v>
      </c>
      <c r="G130" s="8">
        <v>0.21980155150158201</v>
      </c>
      <c r="H130" s="7">
        <v>224.68754292010499</v>
      </c>
      <c r="I130" s="7">
        <v>153.976032276149</v>
      </c>
      <c r="J130" s="7">
        <v>1727.99961872313</v>
      </c>
      <c r="K130" s="6">
        <f t="shared" si="13"/>
        <v>88.584383397329162</v>
      </c>
      <c r="L130" s="7">
        <f t="shared" si="8"/>
        <v>1727.99961872313</v>
      </c>
      <c r="M130" s="7">
        <f t="shared" si="11"/>
        <v>1480.4789040203821</v>
      </c>
      <c r="N130" s="7">
        <f t="shared" si="14"/>
        <v>224.68754292010499</v>
      </c>
      <c r="O130" s="7">
        <f t="shared" si="10"/>
        <v>1479.7169457065575</v>
      </c>
      <c r="P130" s="6">
        <v>11.222523357557632</v>
      </c>
    </row>
    <row r="131" spans="1:16" s="5" customFormat="1" ht="15.75" customHeight="1" x14ac:dyDescent="0.25">
      <c r="A131" s="5" t="s">
        <v>28</v>
      </c>
      <c r="B131" s="5" t="s">
        <v>58</v>
      </c>
      <c r="C131" s="6">
        <v>10.664227365496201</v>
      </c>
      <c r="D131" s="6">
        <v>49.455190491996198</v>
      </c>
      <c r="E131" s="8">
        <v>0.20963135005438099</v>
      </c>
      <c r="F131" s="8">
        <v>0.19082192107526699</v>
      </c>
      <c r="G131" s="8">
        <v>0.187526376085354</v>
      </c>
      <c r="H131" s="7">
        <v>237.19592453149099</v>
      </c>
      <c r="I131" s="7">
        <v>154.29817137023099</v>
      </c>
      <c r="J131" s="7">
        <v>1474.26396293517</v>
      </c>
      <c r="K131" s="6">
        <f t="shared" si="13"/>
        <v>89.203565987216464</v>
      </c>
      <c r="L131" s="7">
        <f t="shared" si="8"/>
        <v>1474.26396293517</v>
      </c>
      <c r="M131" s="7">
        <f t="shared" si="11"/>
        <v>1498.1998729411691</v>
      </c>
      <c r="N131" s="7">
        <f t="shared" si="14"/>
        <v>237.19592453149099</v>
      </c>
      <c r="O131" s="7">
        <f t="shared" si="10"/>
        <v>1477.822140465338</v>
      </c>
      <c r="P131" s="6">
        <v>9.5546431292289586</v>
      </c>
    </row>
    <row r="132" spans="1:16" s="5" customFormat="1" ht="15.75" customHeight="1" x14ac:dyDescent="0.25">
      <c r="A132" s="5" t="s">
        <v>28</v>
      </c>
      <c r="B132" s="5" t="s">
        <v>58</v>
      </c>
      <c r="C132" s="6">
        <v>10.7962672866833</v>
      </c>
      <c r="D132" s="6">
        <v>49.236523685291303</v>
      </c>
      <c r="E132" s="8">
        <v>0.191100758064422</v>
      </c>
      <c r="F132" s="8">
        <v>0.190802792458418</v>
      </c>
      <c r="G132" s="8">
        <v>0.243078576247376</v>
      </c>
      <c r="H132" s="7">
        <v>234.790196897057</v>
      </c>
      <c r="I132" s="7">
        <v>154.451118388814</v>
      </c>
      <c r="J132" s="7">
        <v>1910.99509628441</v>
      </c>
      <c r="K132" s="6">
        <f t="shared" si="13"/>
        <v>89.041315690875152</v>
      </c>
      <c r="L132" s="7">
        <f t="shared" si="8"/>
        <v>1910.99509628441</v>
      </c>
      <c r="M132" s="7">
        <f t="shared" si="11"/>
        <v>1365.7648599639629</v>
      </c>
      <c r="N132" s="7">
        <f t="shared" si="14"/>
        <v>234.790196897057</v>
      </c>
      <c r="O132" s="7">
        <f t="shared" si="10"/>
        <v>1477.6739987144499</v>
      </c>
      <c r="P132" s="6">
        <v>12.372814882917755</v>
      </c>
    </row>
    <row r="133" spans="1:16" s="5" customFormat="1" ht="15.75" customHeight="1" x14ac:dyDescent="0.25">
      <c r="A133" s="5" t="s">
        <v>28</v>
      </c>
      <c r="B133" s="5" t="s">
        <v>58</v>
      </c>
      <c r="C133" s="6">
        <v>10.6530797507138</v>
      </c>
      <c r="D133" s="6">
        <v>49.366256457118901</v>
      </c>
      <c r="E133" s="8">
        <v>0.21123478440017801</v>
      </c>
      <c r="F133" s="8">
        <v>0.18805224690702199</v>
      </c>
      <c r="G133" s="8">
        <v>0.243716134001498</v>
      </c>
      <c r="H133" s="7">
        <v>254.519855999025</v>
      </c>
      <c r="I133" s="7">
        <v>154.55993040265199</v>
      </c>
      <c r="J133" s="7">
        <v>1916.0073427790801</v>
      </c>
      <c r="K133" s="6">
        <f t="shared" si="13"/>
        <v>89.196302028992719</v>
      </c>
      <c r="L133" s="7">
        <f t="shared" si="8"/>
        <v>1916.0073427790801</v>
      </c>
      <c r="M133" s="7">
        <f t="shared" si="11"/>
        <v>1509.6593475499021</v>
      </c>
      <c r="N133" s="7">
        <f t="shared" si="14"/>
        <v>254.519855999025</v>
      </c>
      <c r="O133" s="7">
        <f t="shared" si="10"/>
        <v>1456.372373139639</v>
      </c>
      <c r="P133" s="6">
        <v>12.396533420968755</v>
      </c>
    </row>
    <row r="134" spans="1:16" s="5" customFormat="1" ht="15.75" customHeight="1" x14ac:dyDescent="0.25">
      <c r="A134" s="5" t="s">
        <v>28</v>
      </c>
      <c r="B134" s="5" t="s">
        <v>58</v>
      </c>
      <c r="C134" s="6">
        <v>11.4206767372503</v>
      </c>
      <c r="D134" s="6">
        <v>48.991589423767401</v>
      </c>
      <c r="E134" s="8">
        <v>0.18920398948485101</v>
      </c>
      <c r="F134" s="8">
        <v>0.19273789671118499</v>
      </c>
      <c r="G134" s="8">
        <v>0.22650872273917899</v>
      </c>
      <c r="H134" s="7">
        <v>214.47812721172599</v>
      </c>
      <c r="I134" s="7">
        <v>154.66412999141801</v>
      </c>
      <c r="J134" s="7">
        <v>1780.7289523520401</v>
      </c>
      <c r="K134" s="6">
        <f t="shared" si="13"/>
        <v>88.429595315871325</v>
      </c>
      <c r="L134" s="7">
        <f t="shared" si="8"/>
        <v>1780.7289523520401</v>
      </c>
      <c r="M134" s="7">
        <f t="shared" si="11"/>
        <v>1352.2089751014416</v>
      </c>
      <c r="N134" s="7">
        <f t="shared" si="14"/>
        <v>214.47812721172599</v>
      </c>
      <c r="O134" s="7">
        <f t="shared" si="10"/>
        <v>1492.6604315767399</v>
      </c>
      <c r="P134" s="6">
        <v>11.513522575989979</v>
      </c>
    </row>
    <row r="135" spans="1:16" s="5" customFormat="1" ht="15.75" customHeight="1" x14ac:dyDescent="0.25">
      <c r="A135" s="5" t="s">
        <v>28</v>
      </c>
      <c r="B135" s="5" t="s">
        <v>58</v>
      </c>
      <c r="C135" s="6">
        <v>10.6517425945621</v>
      </c>
      <c r="D135" s="6">
        <v>49.2276383424378</v>
      </c>
      <c r="E135" s="8">
        <v>0.19378530154308499</v>
      </c>
      <c r="F135" s="8">
        <v>0.190281649078792</v>
      </c>
      <c r="G135" s="8">
        <v>0.22740238237904301</v>
      </c>
      <c r="H135" s="7">
        <v>230.602305183109</v>
      </c>
      <c r="I135" s="7">
        <v>154.77708064029</v>
      </c>
      <c r="J135" s="7">
        <v>1787.7545784516001</v>
      </c>
      <c r="K135" s="6">
        <f t="shared" si="13"/>
        <v>89.170387495099476</v>
      </c>
      <c r="L135" s="7">
        <f t="shared" si="8"/>
        <v>1787.7545784516001</v>
      </c>
      <c r="M135" s="7">
        <f t="shared" si="11"/>
        <v>1384.9508390534195</v>
      </c>
      <c r="N135" s="7">
        <f t="shared" si="14"/>
        <v>230.602305183109</v>
      </c>
      <c r="O135" s="7">
        <f t="shared" si="10"/>
        <v>1473.6379989696175</v>
      </c>
      <c r="P135" s="6">
        <v>11.550512330739943</v>
      </c>
    </row>
    <row r="136" spans="1:16" s="5" customFormat="1" ht="15.75" customHeight="1" x14ac:dyDescent="0.25">
      <c r="A136" s="5" t="s">
        <v>28</v>
      </c>
      <c r="B136" s="5" t="s">
        <v>58</v>
      </c>
      <c r="C136" s="6">
        <v>11.172691044295901</v>
      </c>
      <c r="D136" s="6">
        <v>49.910122407729801</v>
      </c>
      <c r="E136" s="8">
        <v>0.20539736511081799</v>
      </c>
      <c r="F136" s="8">
        <v>0.194390715370063</v>
      </c>
      <c r="G136" s="8">
        <v>0.14526850240289499</v>
      </c>
      <c r="H136" s="7">
        <v>233.76098009545601</v>
      </c>
      <c r="I136" s="7">
        <v>155.01772395190699</v>
      </c>
      <c r="J136" s="7">
        <v>1142.04797486552</v>
      </c>
      <c r="K136" s="6">
        <f t="shared" ref="K136:K167" si="15">(D136/40.3)/((D136/40.3)+(C136/71.8))*100</f>
        <v>88.837851336339384</v>
      </c>
      <c r="L136" s="7">
        <f t="shared" ref="L136:L199" si="16">J136</f>
        <v>1142.04797486552</v>
      </c>
      <c r="M136" s="7">
        <f t="shared" si="11"/>
        <v>1467.9402972487196</v>
      </c>
      <c r="N136" s="7">
        <f t="shared" si="14"/>
        <v>233.76098009545601</v>
      </c>
      <c r="O136" s="7">
        <f t="shared" ref="O136:O199" si="17">7744.50928980236*F136</f>
        <v>1505.4607010347793</v>
      </c>
      <c r="P136" s="6">
        <v>7.3672090245618058</v>
      </c>
    </row>
    <row r="137" spans="1:16" s="5" customFormat="1" ht="15.75" customHeight="1" x14ac:dyDescent="0.25">
      <c r="A137" s="5" t="s">
        <v>28</v>
      </c>
      <c r="B137" s="5" t="s">
        <v>58</v>
      </c>
      <c r="C137" s="6">
        <v>11.210244190963699</v>
      </c>
      <c r="D137" s="6">
        <v>48.806630221094501</v>
      </c>
      <c r="E137" s="8">
        <v>0.193536651266879</v>
      </c>
      <c r="F137" s="8">
        <v>0.19219042215689799</v>
      </c>
      <c r="G137" s="8">
        <v>0.23399791018229499</v>
      </c>
      <c r="H137" s="7">
        <v>223.569246409816</v>
      </c>
      <c r="I137" s="7">
        <v>155.118536929958</v>
      </c>
      <c r="J137" s="7">
        <v>1839.6062121249599</v>
      </c>
      <c r="K137" s="6">
        <f t="shared" si="15"/>
        <v>88.580316232281191</v>
      </c>
      <c r="L137" s="7">
        <f t="shared" si="16"/>
        <v>1839.6062121249599</v>
      </c>
      <c r="M137" s="7">
        <f t="shared" si="11"/>
        <v>1383.1737775016909</v>
      </c>
      <c r="N137" s="7">
        <f t="shared" si="14"/>
        <v>223.569246409816</v>
      </c>
      <c r="O137" s="7">
        <f t="shared" si="17"/>
        <v>1488.4205098051339</v>
      </c>
      <c r="P137" s="6">
        <v>11.859357679189646</v>
      </c>
    </row>
    <row r="138" spans="1:16" s="5" customFormat="1" ht="15.75" customHeight="1" x14ac:dyDescent="0.25">
      <c r="A138" s="5" t="s">
        <v>28</v>
      </c>
      <c r="B138" s="5" t="s">
        <v>58</v>
      </c>
      <c r="C138" s="6">
        <v>10.2291347151059</v>
      </c>
      <c r="D138" s="6">
        <v>49.804434094791702</v>
      </c>
      <c r="E138" s="8">
        <v>0.26093774050776802</v>
      </c>
      <c r="F138" s="8">
        <v>0.188548558156759</v>
      </c>
      <c r="G138" s="8">
        <v>0.173408325953851</v>
      </c>
      <c r="H138" s="7">
        <v>202.56451845849401</v>
      </c>
      <c r="I138" s="7">
        <v>155.20929192942501</v>
      </c>
      <c r="J138" s="7">
        <v>1363.27300278184</v>
      </c>
      <c r="K138" s="6">
        <f t="shared" si="15"/>
        <v>89.663635109732198</v>
      </c>
      <c r="L138" s="7">
        <f t="shared" si="16"/>
        <v>1363.27300278184</v>
      </c>
      <c r="M138" s="7">
        <f t="shared" ref="M138:M201" si="18">7146.83119940084*E138</f>
        <v>1864.8779849620769</v>
      </c>
      <c r="N138" s="7">
        <f t="shared" si="14"/>
        <v>202.56451845849401</v>
      </c>
      <c r="O138" s="7">
        <f t="shared" si="17"/>
        <v>1460.2160602238607</v>
      </c>
      <c r="P138" s="6">
        <v>8.7834496622903995</v>
      </c>
    </row>
    <row r="139" spans="1:16" s="5" customFormat="1" ht="15.75" customHeight="1" x14ac:dyDescent="0.25">
      <c r="A139" s="5" t="s">
        <v>28</v>
      </c>
      <c r="B139" s="5" t="s">
        <v>58</v>
      </c>
      <c r="C139" s="6">
        <v>11.0494563143068</v>
      </c>
      <c r="D139" s="6">
        <v>48.527456840500697</v>
      </c>
      <c r="E139" s="8">
        <v>0.194519297335153</v>
      </c>
      <c r="F139" s="8">
        <v>0.19019562435719201</v>
      </c>
      <c r="G139" s="8">
        <v>0.234765047745083</v>
      </c>
      <c r="H139" s="7">
        <v>221.23618658108899</v>
      </c>
      <c r="I139" s="7">
        <v>155.45753581105799</v>
      </c>
      <c r="J139" s="7">
        <v>1845.6371678072601</v>
      </c>
      <c r="K139" s="6">
        <f t="shared" si="15"/>
        <v>88.668131276885404</v>
      </c>
      <c r="L139" s="7">
        <f t="shared" si="16"/>
        <v>1845.6371678072601</v>
      </c>
      <c r="M139" s="7">
        <f t="shared" si="18"/>
        <v>1390.1965830804002</v>
      </c>
      <c r="N139" s="7">
        <f t="shared" si="14"/>
        <v>221.23618658108899</v>
      </c>
      <c r="O139" s="7">
        <f t="shared" si="17"/>
        <v>1472.9717797140336</v>
      </c>
      <c r="P139" s="6">
        <v>11.872291415003739</v>
      </c>
    </row>
    <row r="140" spans="1:16" s="5" customFormat="1" ht="15.75" customHeight="1" x14ac:dyDescent="0.25">
      <c r="A140" s="5" t="s">
        <v>28</v>
      </c>
      <c r="B140" s="5" t="s">
        <v>58</v>
      </c>
      <c r="C140" s="6">
        <v>11.3703930228403</v>
      </c>
      <c r="D140" s="6">
        <v>48.491126725309002</v>
      </c>
      <c r="E140" s="8">
        <v>0.18611849715732701</v>
      </c>
      <c r="F140" s="8">
        <v>0.193260297775564</v>
      </c>
      <c r="G140" s="8">
        <v>0.23579443272395201</v>
      </c>
      <c r="H140" s="7">
        <v>237.26635854647699</v>
      </c>
      <c r="I140" s="7">
        <v>155.640117752424</v>
      </c>
      <c r="J140" s="7">
        <v>1853.7298170122001</v>
      </c>
      <c r="K140" s="6">
        <f t="shared" si="15"/>
        <v>88.369551705062747</v>
      </c>
      <c r="L140" s="7">
        <f t="shared" si="16"/>
        <v>1853.7298170122001</v>
      </c>
      <c r="M140" s="7">
        <f t="shared" si="18"/>
        <v>1330.1574822695811</v>
      </c>
      <c r="N140" s="7">
        <f t="shared" si="14"/>
        <v>237.26635854647699</v>
      </c>
      <c r="O140" s="7">
        <f t="shared" si="17"/>
        <v>1496.7061714728259</v>
      </c>
      <c r="P140" s="6">
        <v>11.910359898088226</v>
      </c>
    </row>
    <row r="141" spans="1:16" s="5" customFormat="1" ht="15.75" customHeight="1" x14ac:dyDescent="0.25">
      <c r="A141" s="5" t="s">
        <v>28</v>
      </c>
      <c r="B141" s="5" t="s">
        <v>58</v>
      </c>
      <c r="C141" s="6">
        <v>11.3199762583282</v>
      </c>
      <c r="D141" s="6">
        <v>48.912697703552297</v>
      </c>
      <c r="E141" s="8">
        <v>0.19913181877077199</v>
      </c>
      <c r="F141" s="8">
        <v>0.191637077814446</v>
      </c>
      <c r="G141" s="8">
        <v>0.257859385366011</v>
      </c>
      <c r="H141" s="7">
        <v>228.60691115933301</v>
      </c>
      <c r="I141" s="7">
        <v>155.68985246572899</v>
      </c>
      <c r="J141" s="7">
        <v>2027.1964258334201</v>
      </c>
      <c r="K141" s="6">
        <f t="shared" si="15"/>
        <v>88.503516311499823</v>
      </c>
      <c r="L141" s="7">
        <f t="shared" si="16"/>
        <v>2027.1964258334201</v>
      </c>
      <c r="M141" s="7">
        <f t="shared" si="18"/>
        <v>1423.1614951843871</v>
      </c>
      <c r="N141" s="7">
        <f t="shared" si="14"/>
        <v>228.60691115933301</v>
      </c>
      <c r="O141" s="7">
        <f t="shared" si="17"/>
        <v>1484.1351294045548</v>
      </c>
      <c r="P141" s="6">
        <v>13.020735736644454</v>
      </c>
    </row>
    <row r="142" spans="1:16" s="5" customFormat="1" ht="15.75" customHeight="1" x14ac:dyDescent="0.25">
      <c r="A142" s="5" t="s">
        <v>28</v>
      </c>
      <c r="B142" s="5" t="s">
        <v>58</v>
      </c>
      <c r="C142" s="6">
        <v>11.7855820329582</v>
      </c>
      <c r="D142" s="6">
        <v>48.720451933437801</v>
      </c>
      <c r="E142" s="8">
        <v>0.19383416859875899</v>
      </c>
      <c r="F142" s="8">
        <v>0.19879024116359401</v>
      </c>
      <c r="G142" s="8">
        <v>0.26072662996317503</v>
      </c>
      <c r="H142" s="7" t="s">
        <v>38</v>
      </c>
      <c r="I142" s="7">
        <v>155.808162214981</v>
      </c>
      <c r="J142" s="7">
        <v>2049.7376569431999</v>
      </c>
      <c r="K142" s="6">
        <f t="shared" si="15"/>
        <v>88.045595086569335</v>
      </c>
      <c r="L142" s="7">
        <f t="shared" si="16"/>
        <v>2049.7376569431999</v>
      </c>
      <c r="M142" s="7">
        <f t="shared" si="18"/>
        <v>1385.3000836515334</v>
      </c>
      <c r="N142" s="7" t="s">
        <v>38</v>
      </c>
      <c r="O142" s="7">
        <f t="shared" si="17"/>
        <v>1539.5328694135053</v>
      </c>
      <c r="P142" s="6">
        <v>13.155521686437792</v>
      </c>
    </row>
    <row r="143" spans="1:16" s="5" customFormat="1" ht="15.75" customHeight="1" x14ac:dyDescent="0.25">
      <c r="A143" s="5" t="s">
        <v>28</v>
      </c>
      <c r="B143" s="5" t="s">
        <v>58</v>
      </c>
      <c r="C143" s="6">
        <v>10.779603962341101</v>
      </c>
      <c r="D143" s="6">
        <v>49.452014389890898</v>
      </c>
      <c r="E143" s="8">
        <v>0.191588625069473</v>
      </c>
      <c r="F143" s="8">
        <v>0.18236051252295299</v>
      </c>
      <c r="G143" s="8">
        <v>0.21864011764021801</v>
      </c>
      <c r="H143" s="7">
        <v>228.72563475874799</v>
      </c>
      <c r="I143" s="7">
        <v>155.898219644015</v>
      </c>
      <c r="J143" s="7">
        <v>1718.86884937279</v>
      </c>
      <c r="K143" s="6">
        <f t="shared" si="15"/>
        <v>89.098867816411143</v>
      </c>
      <c r="L143" s="7">
        <f t="shared" si="16"/>
        <v>1718.86884937279</v>
      </c>
      <c r="M143" s="7">
        <f t="shared" si="18"/>
        <v>1369.2515630968196</v>
      </c>
      <c r="N143" s="7">
        <f t="shared" ref="N143:N155" si="19">H143</f>
        <v>228.72563475874799</v>
      </c>
      <c r="O143" s="7">
        <f t="shared" si="17"/>
        <v>1412.292683327129</v>
      </c>
      <c r="P143" s="6">
        <v>11.025583571754266</v>
      </c>
    </row>
    <row r="144" spans="1:16" s="5" customFormat="1" ht="15.75" customHeight="1" x14ac:dyDescent="0.25">
      <c r="A144" s="5" t="s">
        <v>28</v>
      </c>
      <c r="B144" s="5" t="s">
        <v>58</v>
      </c>
      <c r="C144" s="6">
        <v>10.507235373458</v>
      </c>
      <c r="D144" s="6">
        <v>49.103702270081797</v>
      </c>
      <c r="E144" s="8">
        <v>0.203546247938279</v>
      </c>
      <c r="F144" s="8">
        <v>0.187356260735216</v>
      </c>
      <c r="G144" s="8">
        <v>0.24176991351860799</v>
      </c>
      <c r="H144" s="7">
        <v>245.218044489205</v>
      </c>
      <c r="I144" s="7">
        <v>155.93151988029899</v>
      </c>
      <c r="J144" s="7">
        <v>1900.7068672846599</v>
      </c>
      <c r="K144" s="6">
        <f t="shared" si="15"/>
        <v>89.277482573963411</v>
      </c>
      <c r="L144" s="7">
        <f t="shared" si="16"/>
        <v>1900.7068672846599</v>
      </c>
      <c r="M144" s="7">
        <f t="shared" si="18"/>
        <v>1454.7106752862712</v>
      </c>
      <c r="N144" s="7">
        <f t="shared" si="19"/>
        <v>245.218044489205</v>
      </c>
      <c r="O144" s="7">
        <f t="shared" si="17"/>
        <v>1450.9823017665135</v>
      </c>
      <c r="P144" s="6">
        <v>12.189369209918173</v>
      </c>
    </row>
    <row r="145" spans="1:16" s="5" customFormat="1" ht="15.75" customHeight="1" x14ac:dyDescent="0.25">
      <c r="A145" s="5" t="s">
        <v>28</v>
      </c>
      <c r="B145" s="5" t="s">
        <v>58</v>
      </c>
      <c r="C145" s="6">
        <v>11.1518329442668</v>
      </c>
      <c r="D145" s="6">
        <v>48.583547373957401</v>
      </c>
      <c r="E145" s="8">
        <v>0.193563789005435</v>
      </c>
      <c r="F145" s="8">
        <v>0.19115059570793</v>
      </c>
      <c r="G145" s="8">
        <v>0.23106076580517501</v>
      </c>
      <c r="H145" s="7">
        <v>217.682574641798</v>
      </c>
      <c r="I145" s="7">
        <v>156.26074722948599</v>
      </c>
      <c r="J145" s="7">
        <v>1816.5154544432</v>
      </c>
      <c r="K145" s="6">
        <f t="shared" si="15"/>
        <v>88.586818130884808</v>
      </c>
      <c r="L145" s="7">
        <f t="shared" si="16"/>
        <v>1816.5154544432</v>
      </c>
      <c r="M145" s="7">
        <f t="shared" si="18"/>
        <v>1383.3677263382842</v>
      </c>
      <c r="N145" s="7">
        <f t="shared" si="19"/>
        <v>217.682574641798</v>
      </c>
      <c r="O145" s="7">
        <f t="shared" si="17"/>
        <v>1480.3675642113192</v>
      </c>
      <c r="P145" s="6">
        <v>11.62489932148762</v>
      </c>
    </row>
    <row r="146" spans="1:16" s="5" customFormat="1" ht="15.75" customHeight="1" x14ac:dyDescent="0.25">
      <c r="A146" s="5" t="s">
        <v>28</v>
      </c>
      <c r="B146" s="5" t="s">
        <v>58</v>
      </c>
      <c r="C146" s="6">
        <v>10.950720744498399</v>
      </c>
      <c r="D146" s="6">
        <v>49.000942374249</v>
      </c>
      <c r="E146" s="8">
        <v>0.196296315819838</v>
      </c>
      <c r="F146" s="8">
        <v>0.195973786185584</v>
      </c>
      <c r="G146" s="8">
        <v>0.2176892535852</v>
      </c>
      <c r="H146" s="7">
        <v>222.30977783646401</v>
      </c>
      <c r="I146" s="7">
        <v>156.76801462374399</v>
      </c>
      <c r="J146" s="7">
        <v>1711.3935030283001</v>
      </c>
      <c r="K146" s="6">
        <f t="shared" si="15"/>
        <v>88.854528622082029</v>
      </c>
      <c r="L146" s="7">
        <f t="shared" si="16"/>
        <v>1711.3935030283001</v>
      </c>
      <c r="M146" s="7">
        <f t="shared" si="18"/>
        <v>1402.896634228659</v>
      </c>
      <c r="N146" s="7">
        <f t="shared" si="19"/>
        <v>222.30977783646401</v>
      </c>
      <c r="O146" s="7">
        <f t="shared" si="17"/>
        <v>1517.7208076719969</v>
      </c>
      <c r="P146" s="6">
        <v>10.916726266743787</v>
      </c>
    </row>
    <row r="147" spans="1:16" s="5" customFormat="1" ht="15.75" customHeight="1" x14ac:dyDescent="0.25">
      <c r="A147" s="5" t="s">
        <v>28</v>
      </c>
      <c r="B147" s="5" t="s">
        <v>58</v>
      </c>
      <c r="C147" s="6">
        <v>10.808096857926699</v>
      </c>
      <c r="D147" s="6">
        <v>49.246543712401703</v>
      </c>
      <c r="E147" s="8">
        <v>0.22303922296758499</v>
      </c>
      <c r="F147" s="8">
        <v>0.19422431923883199</v>
      </c>
      <c r="G147" s="8">
        <v>0.22339646292395801</v>
      </c>
      <c r="H147" s="7">
        <v>226.75085209607701</v>
      </c>
      <c r="I147" s="7">
        <v>156.78561748383299</v>
      </c>
      <c r="J147" s="7">
        <v>1756.26150097451</v>
      </c>
      <c r="K147" s="6">
        <f t="shared" si="15"/>
        <v>89.032612429232884</v>
      </c>
      <c r="L147" s="7">
        <f t="shared" si="16"/>
        <v>1756.26150097451</v>
      </c>
      <c r="M147" s="7">
        <f t="shared" si="18"/>
        <v>1594.0236773948568</v>
      </c>
      <c r="N147" s="7">
        <f t="shared" si="19"/>
        <v>226.75085209607701</v>
      </c>
      <c r="O147" s="7">
        <f t="shared" si="17"/>
        <v>1504.1720446506736</v>
      </c>
      <c r="P147" s="6">
        <v>11.201674803848686</v>
      </c>
    </row>
    <row r="148" spans="1:16" s="5" customFormat="1" ht="15.75" customHeight="1" x14ac:dyDescent="0.25">
      <c r="A148" s="5" t="s">
        <v>28</v>
      </c>
      <c r="B148" s="5" t="s">
        <v>58</v>
      </c>
      <c r="C148" s="6">
        <v>10.991668238318001</v>
      </c>
      <c r="D148" s="6">
        <v>49.488105122526697</v>
      </c>
      <c r="E148" s="8">
        <v>0.19769423957966101</v>
      </c>
      <c r="F148" s="8">
        <v>0.19179299395719401</v>
      </c>
      <c r="G148" s="8">
        <v>0.165752736840137</v>
      </c>
      <c r="H148" s="7">
        <v>179.501062237545</v>
      </c>
      <c r="I148" s="7">
        <v>157.035869654816</v>
      </c>
      <c r="J148" s="7">
        <v>1303.0875537746699</v>
      </c>
      <c r="K148" s="6">
        <f t="shared" si="15"/>
        <v>88.915392076602544</v>
      </c>
      <c r="L148" s="7">
        <f t="shared" si="16"/>
        <v>1303.0875537746699</v>
      </c>
      <c r="M148" s="7">
        <f t="shared" si="18"/>
        <v>1412.8873593697456</v>
      </c>
      <c r="N148" s="7">
        <f t="shared" si="19"/>
        <v>179.501062237545</v>
      </c>
      <c r="O148" s="7">
        <f t="shared" si="17"/>
        <v>1485.3426234204969</v>
      </c>
      <c r="P148" s="6">
        <v>8.2980248820795879</v>
      </c>
    </row>
    <row r="149" spans="1:16" s="5" customFormat="1" ht="15.75" customHeight="1" x14ac:dyDescent="0.25">
      <c r="A149" s="5" t="s">
        <v>28</v>
      </c>
      <c r="B149" s="5" t="s">
        <v>58</v>
      </c>
      <c r="C149" s="6">
        <v>11.0597529922325</v>
      </c>
      <c r="D149" s="6">
        <v>49.339685997809703</v>
      </c>
      <c r="E149" s="8">
        <v>0.18669924619046199</v>
      </c>
      <c r="F149" s="8">
        <v>0.19422600328360701</v>
      </c>
      <c r="G149" s="8">
        <v>0.14938143198376</v>
      </c>
      <c r="H149" s="7">
        <v>211.283902136682</v>
      </c>
      <c r="I149" s="7">
        <v>157.10958081253199</v>
      </c>
      <c r="J149" s="7">
        <v>1174.3823269163499</v>
      </c>
      <c r="K149" s="6">
        <f t="shared" si="15"/>
        <v>88.82460384258448</v>
      </c>
      <c r="L149" s="7">
        <f t="shared" si="16"/>
        <v>1174.3823269163499</v>
      </c>
      <c r="M149" s="7">
        <f t="shared" si="18"/>
        <v>1334.3079975786122</v>
      </c>
      <c r="N149" s="7">
        <f t="shared" si="19"/>
        <v>211.283902136682</v>
      </c>
      <c r="O149" s="7">
        <f t="shared" si="17"/>
        <v>1504.1850867510782</v>
      </c>
      <c r="P149" s="6">
        <v>7.4749249590173577</v>
      </c>
    </row>
    <row r="150" spans="1:16" s="5" customFormat="1" ht="15.75" customHeight="1" x14ac:dyDescent="0.25">
      <c r="A150" s="5" t="s">
        <v>28</v>
      </c>
      <c r="B150" s="5" t="s">
        <v>58</v>
      </c>
      <c r="C150" s="6">
        <v>10.959306663241399</v>
      </c>
      <c r="D150" s="6">
        <v>49.441099461149498</v>
      </c>
      <c r="E150" s="8">
        <v>0.185861633507135</v>
      </c>
      <c r="F150" s="8">
        <v>0.19052168577062201</v>
      </c>
      <c r="G150" s="8">
        <v>0.166636072130287</v>
      </c>
      <c r="H150" s="7">
        <v>191.14862163037699</v>
      </c>
      <c r="I150" s="7">
        <v>157.93648507408199</v>
      </c>
      <c r="J150" s="7">
        <v>1310.0320136028899</v>
      </c>
      <c r="K150" s="6">
        <f t="shared" si="15"/>
        <v>88.935071316083352</v>
      </c>
      <c r="L150" s="7">
        <f t="shared" si="16"/>
        <v>1310.0320136028899</v>
      </c>
      <c r="M150" s="7">
        <f t="shared" si="18"/>
        <v>1328.3217211203969</v>
      </c>
      <c r="N150" s="7">
        <f t="shared" si="19"/>
        <v>191.14862163037699</v>
      </c>
      <c r="O150" s="7">
        <f t="shared" si="17"/>
        <v>1475.4969653593882</v>
      </c>
      <c r="P150" s="6">
        <v>8.2946762617162459</v>
      </c>
    </row>
    <row r="151" spans="1:16" s="5" customFormat="1" ht="15.75" customHeight="1" x14ac:dyDescent="0.25">
      <c r="A151" s="5" t="s">
        <v>28</v>
      </c>
      <c r="B151" s="5" t="s">
        <v>58</v>
      </c>
      <c r="C151" s="6">
        <v>13.2993794920311</v>
      </c>
      <c r="D151" s="6">
        <v>47.279587263236103</v>
      </c>
      <c r="E151" s="8">
        <v>0.18894591731817301</v>
      </c>
      <c r="F151" s="8">
        <v>0.22138284069633299</v>
      </c>
      <c r="G151" s="8">
        <v>0.21415218343022699</v>
      </c>
      <c r="H151" s="7">
        <v>193.443136114033</v>
      </c>
      <c r="I151" s="7">
        <v>158.22527431860999</v>
      </c>
      <c r="J151" s="7">
        <v>1683.58634772191</v>
      </c>
      <c r="K151" s="6">
        <f t="shared" si="15"/>
        <v>86.36443223167575</v>
      </c>
      <c r="L151" s="7">
        <f t="shared" si="16"/>
        <v>1683.58634772191</v>
      </c>
      <c r="M151" s="7">
        <f t="shared" si="18"/>
        <v>1350.3645768889303</v>
      </c>
      <c r="N151" s="7">
        <f t="shared" si="19"/>
        <v>193.443136114033</v>
      </c>
      <c r="O151" s="7">
        <f t="shared" si="17"/>
        <v>1714.5014663755869</v>
      </c>
      <c r="P151" s="6">
        <v>10.640438798240032</v>
      </c>
    </row>
    <row r="152" spans="1:16" s="5" customFormat="1" ht="15.75" customHeight="1" x14ac:dyDescent="0.25">
      <c r="A152" s="5" t="s">
        <v>28</v>
      </c>
      <c r="B152" s="5" t="s">
        <v>58</v>
      </c>
      <c r="C152" s="6">
        <v>10.8146695034849</v>
      </c>
      <c r="D152" s="6">
        <v>49.451244730645897</v>
      </c>
      <c r="E152" s="8">
        <v>0.19762026389172799</v>
      </c>
      <c r="F152" s="8">
        <v>0.19281953346354899</v>
      </c>
      <c r="G152" s="8">
        <v>0.17417303904627601</v>
      </c>
      <c r="H152" s="7">
        <v>228.793146050849</v>
      </c>
      <c r="I152" s="7">
        <v>158.23482900622801</v>
      </c>
      <c r="J152" s="7">
        <v>1369.28489816255</v>
      </c>
      <c r="K152" s="6">
        <f t="shared" si="15"/>
        <v>89.067132231850081</v>
      </c>
      <c r="L152" s="7">
        <f t="shared" si="16"/>
        <v>1369.28489816255</v>
      </c>
      <c r="M152" s="7">
        <f t="shared" si="18"/>
        <v>1412.3586676152288</v>
      </c>
      <c r="N152" s="7">
        <f t="shared" si="19"/>
        <v>228.793146050849</v>
      </c>
      <c r="O152" s="7">
        <f t="shared" si="17"/>
        <v>1493.2926681638123</v>
      </c>
      <c r="P152" s="6">
        <v>8.6534987699114954</v>
      </c>
    </row>
    <row r="153" spans="1:16" s="5" customFormat="1" ht="15.75" customHeight="1" x14ac:dyDescent="0.25">
      <c r="A153" s="5" t="s">
        <v>28</v>
      </c>
      <c r="B153" s="5" t="s">
        <v>58</v>
      </c>
      <c r="C153" s="6">
        <v>11.408362485312599</v>
      </c>
      <c r="D153" s="6">
        <v>48.265994163172401</v>
      </c>
      <c r="E153" s="8">
        <v>0.17684644688738901</v>
      </c>
      <c r="F153" s="8">
        <v>0.19235994456802999</v>
      </c>
      <c r="G153" s="8">
        <v>0.25135081167553702</v>
      </c>
      <c r="H153" s="7">
        <v>228.91385396362</v>
      </c>
      <c r="I153" s="7">
        <v>158.39623677306</v>
      </c>
      <c r="J153" s="7">
        <v>1976.02839367561</v>
      </c>
      <c r="K153" s="6">
        <f t="shared" si="15"/>
        <v>88.287207771554137</v>
      </c>
      <c r="L153" s="7">
        <f t="shared" si="16"/>
        <v>1976.02839367561</v>
      </c>
      <c r="M153" s="7">
        <f t="shared" si="18"/>
        <v>1263.8917041179755</v>
      </c>
      <c r="N153" s="7">
        <f t="shared" si="19"/>
        <v>228.91385396362</v>
      </c>
      <c r="O153" s="7">
        <f t="shared" si="17"/>
        <v>1489.7333776929754</v>
      </c>
      <c r="P153" s="6">
        <v>12.475223110929948</v>
      </c>
    </row>
    <row r="154" spans="1:16" s="5" customFormat="1" ht="15.75" customHeight="1" x14ac:dyDescent="0.25">
      <c r="A154" s="5" t="s">
        <v>28</v>
      </c>
      <c r="B154" s="5" t="s">
        <v>58</v>
      </c>
      <c r="C154" s="6">
        <v>11.1651570757708</v>
      </c>
      <c r="D154" s="6">
        <v>49.229362873930903</v>
      </c>
      <c r="E154" s="8">
        <v>0.20952658933342799</v>
      </c>
      <c r="F154" s="8">
        <v>0.19378572133997499</v>
      </c>
      <c r="G154" s="8">
        <v>0.24007486112378501</v>
      </c>
      <c r="H154" s="7">
        <v>237.438521979765</v>
      </c>
      <c r="I154" s="7">
        <v>158.497958808167</v>
      </c>
      <c r="J154" s="7">
        <v>1887.3809836775599</v>
      </c>
      <c r="K154" s="6">
        <f t="shared" si="15"/>
        <v>88.707696871489915</v>
      </c>
      <c r="L154" s="7">
        <f t="shared" si="16"/>
        <v>1887.3809836775599</v>
      </c>
      <c r="M154" s="7">
        <f t="shared" si="18"/>
        <v>1497.4511657521905</v>
      </c>
      <c r="N154" s="7">
        <f t="shared" si="19"/>
        <v>237.438521979765</v>
      </c>
      <c r="O154" s="7">
        <f t="shared" si="17"/>
        <v>1500.7753191484878</v>
      </c>
      <c r="P154" s="6">
        <v>11.907919810891016</v>
      </c>
    </row>
    <row r="155" spans="1:16" s="5" customFormat="1" ht="15.75" customHeight="1" x14ac:dyDescent="0.25">
      <c r="A155" s="5" t="s">
        <v>28</v>
      </c>
      <c r="B155" s="5" t="s">
        <v>58</v>
      </c>
      <c r="C155" s="6">
        <v>11.0215721285164</v>
      </c>
      <c r="D155" s="6">
        <v>49.064706918444898</v>
      </c>
      <c r="E155" s="8">
        <v>0.204800522299278</v>
      </c>
      <c r="F155" s="8">
        <v>0.190633799126048</v>
      </c>
      <c r="G155" s="8">
        <v>0.234647820387205</v>
      </c>
      <c r="H155" s="7">
        <v>232.554877985231</v>
      </c>
      <c r="I155" s="7">
        <v>158.58026909829201</v>
      </c>
      <c r="J155" s="7">
        <v>1844.7155690817999</v>
      </c>
      <c r="K155" s="6">
        <f t="shared" si="15"/>
        <v>88.803437302975937</v>
      </c>
      <c r="L155" s="7">
        <f t="shared" si="16"/>
        <v>1844.7155690817999</v>
      </c>
      <c r="M155" s="7">
        <f t="shared" si="18"/>
        <v>1463.6747624220675</v>
      </c>
      <c r="N155" s="7">
        <f t="shared" si="19"/>
        <v>232.554877985231</v>
      </c>
      <c r="O155" s="7">
        <f t="shared" si="17"/>
        <v>1476.3652282819958</v>
      </c>
      <c r="P155" s="6">
        <v>11.632692891562689</v>
      </c>
    </row>
    <row r="156" spans="1:16" s="5" customFormat="1" ht="15.75" customHeight="1" x14ac:dyDescent="0.25">
      <c r="A156" s="5" t="s">
        <v>28</v>
      </c>
      <c r="B156" s="5" t="s">
        <v>58</v>
      </c>
      <c r="C156" s="6">
        <v>8.7985703106640507</v>
      </c>
      <c r="D156" s="6">
        <v>51.1208785091832</v>
      </c>
      <c r="E156" s="8">
        <v>0.18084691718394399</v>
      </c>
      <c r="F156" s="8">
        <v>0.14273266711900601</v>
      </c>
      <c r="G156" s="8">
        <v>0</v>
      </c>
      <c r="H156" s="7" t="s">
        <v>38</v>
      </c>
      <c r="I156" s="7">
        <v>159.73762534495501</v>
      </c>
      <c r="J156" s="7" t="s">
        <v>38</v>
      </c>
      <c r="K156" s="6">
        <f t="shared" si="15"/>
        <v>91.190634304561542</v>
      </c>
      <c r="L156" s="7" t="s">
        <v>38</v>
      </c>
      <c r="M156" s="7">
        <f t="shared" si="18"/>
        <v>1292.4823900456709</v>
      </c>
      <c r="N156" s="7" t="s">
        <v>38</v>
      </c>
      <c r="O156" s="7">
        <f t="shared" si="17"/>
        <v>1105.3944664614098</v>
      </c>
      <c r="P156" s="7" t="s">
        <v>38</v>
      </c>
    </row>
    <row r="157" spans="1:16" s="5" customFormat="1" ht="15.75" customHeight="1" x14ac:dyDescent="0.25">
      <c r="A157" s="5" t="s">
        <v>28</v>
      </c>
      <c r="B157" s="5" t="s">
        <v>58</v>
      </c>
      <c r="C157" s="6">
        <v>11.9117459567015</v>
      </c>
      <c r="D157" s="6">
        <v>48.267124408842797</v>
      </c>
      <c r="E157" s="8">
        <v>0.283697850473767</v>
      </c>
      <c r="F157" s="8">
        <v>0.22429610358167901</v>
      </c>
      <c r="G157" s="8">
        <v>0.214784377562037</v>
      </c>
      <c r="H157" s="7">
        <v>210.26936892595501</v>
      </c>
      <c r="I157" s="7">
        <v>159.84273162158499</v>
      </c>
      <c r="J157" s="7">
        <v>1688.5564273744999</v>
      </c>
      <c r="K157" s="6">
        <f t="shared" si="15"/>
        <v>87.833521477411196</v>
      </c>
      <c r="L157" s="7">
        <f t="shared" si="16"/>
        <v>1688.5564273744999</v>
      </c>
      <c r="M157" s="7">
        <f t="shared" si="18"/>
        <v>2027.5406489688723</v>
      </c>
      <c r="N157" s="7">
        <f t="shared" ref="N157:N188" si="20">H157</f>
        <v>210.26936892595501</v>
      </c>
      <c r="O157" s="7">
        <f t="shared" si="17"/>
        <v>1737.0632578547857</v>
      </c>
      <c r="P157" s="6">
        <v>10.563861179324835</v>
      </c>
    </row>
    <row r="158" spans="1:16" s="5" customFormat="1" ht="15.75" customHeight="1" x14ac:dyDescent="0.25">
      <c r="A158" s="5" t="s">
        <v>28</v>
      </c>
      <c r="B158" s="5" t="s">
        <v>58</v>
      </c>
      <c r="C158" s="6">
        <v>11.143375491055799</v>
      </c>
      <c r="D158" s="6">
        <v>49.301505395069903</v>
      </c>
      <c r="E158" s="8">
        <v>0.211236626606115</v>
      </c>
      <c r="F158" s="8">
        <v>0.196727014142516</v>
      </c>
      <c r="G158" s="8">
        <v>0.161880098601798</v>
      </c>
      <c r="H158" s="7">
        <v>202.944979993202</v>
      </c>
      <c r="I158" s="7">
        <v>160.55878823517301</v>
      </c>
      <c r="J158" s="7">
        <v>1272.6422846053299</v>
      </c>
      <c r="K158" s="6">
        <f t="shared" si="15"/>
        <v>88.741881428269593</v>
      </c>
      <c r="L158" s="7">
        <f t="shared" si="16"/>
        <v>1272.6422846053299</v>
      </c>
      <c r="M158" s="7">
        <f t="shared" si="18"/>
        <v>1509.6725134847682</v>
      </c>
      <c r="N158" s="7">
        <f t="shared" si="20"/>
        <v>202.944979993202</v>
      </c>
      <c r="O158" s="7">
        <f t="shared" si="17"/>
        <v>1523.5541885817956</v>
      </c>
      <c r="P158" s="6">
        <v>7.9263321465859002</v>
      </c>
    </row>
    <row r="159" spans="1:16" s="5" customFormat="1" ht="15.75" customHeight="1" x14ac:dyDescent="0.25">
      <c r="A159" s="5" t="s">
        <v>28</v>
      </c>
      <c r="B159" s="5" t="s">
        <v>58</v>
      </c>
      <c r="C159" s="6">
        <v>11.0032529915383</v>
      </c>
      <c r="D159" s="6">
        <v>49.3894064970995</v>
      </c>
      <c r="E159" s="8">
        <v>0.199863129231756</v>
      </c>
      <c r="F159" s="8">
        <v>0.19097760386478299</v>
      </c>
      <c r="G159" s="8">
        <v>0.13214126240512</v>
      </c>
      <c r="H159" s="7">
        <v>209.542255799808</v>
      </c>
      <c r="I159" s="7">
        <v>160.91380656914899</v>
      </c>
      <c r="J159" s="7">
        <v>1038.8464025559699</v>
      </c>
      <c r="K159" s="6">
        <f t="shared" si="15"/>
        <v>88.885297938372361</v>
      </c>
      <c r="L159" s="7">
        <f t="shared" si="16"/>
        <v>1038.8464025559699</v>
      </c>
      <c r="M159" s="7">
        <f t="shared" si="18"/>
        <v>1428.3880476033958</v>
      </c>
      <c r="N159" s="7">
        <f t="shared" si="20"/>
        <v>209.542255799808</v>
      </c>
      <c r="O159" s="7">
        <f t="shared" si="17"/>
        <v>1479.027827275007</v>
      </c>
      <c r="P159" s="6">
        <v>6.455918387025104</v>
      </c>
    </row>
    <row r="160" spans="1:16" s="5" customFormat="1" ht="15.75" customHeight="1" x14ac:dyDescent="0.25">
      <c r="A160" s="5" t="s">
        <v>28</v>
      </c>
      <c r="B160" s="5" t="s">
        <v>58</v>
      </c>
      <c r="C160" s="6">
        <v>11.519529393983101</v>
      </c>
      <c r="D160" s="6">
        <v>48.816292328390098</v>
      </c>
      <c r="E160" s="8">
        <v>0.191675554826545</v>
      </c>
      <c r="F160" s="8">
        <v>0.19588725096496401</v>
      </c>
      <c r="G160" s="8">
        <v>0.16977441589959799</v>
      </c>
      <c r="H160" s="7">
        <v>191.308427583699</v>
      </c>
      <c r="I160" s="7">
        <v>161.463942800263</v>
      </c>
      <c r="J160" s="7">
        <v>1334.7045275125599</v>
      </c>
      <c r="K160" s="6">
        <f t="shared" si="15"/>
        <v>88.304153024723433</v>
      </c>
      <c r="L160" s="7">
        <f t="shared" si="16"/>
        <v>1334.7045275125599</v>
      </c>
      <c r="M160" s="7">
        <f t="shared" si="18"/>
        <v>1369.8728353968181</v>
      </c>
      <c r="N160" s="7">
        <f t="shared" si="20"/>
        <v>191.308427583699</v>
      </c>
      <c r="O160" s="7">
        <f t="shared" si="17"/>
        <v>1517.0506348520103</v>
      </c>
      <c r="P160" s="6">
        <v>8.2662698827046484</v>
      </c>
    </row>
    <row r="161" spans="1:16" s="5" customFormat="1" ht="15.75" customHeight="1" x14ac:dyDescent="0.25">
      <c r="A161" s="5" t="s">
        <v>28</v>
      </c>
      <c r="B161" s="5" t="s">
        <v>58</v>
      </c>
      <c r="C161" s="6">
        <v>11.2878742824625</v>
      </c>
      <c r="D161" s="6">
        <v>48.613032586492402</v>
      </c>
      <c r="E161" s="8">
        <v>0.22580836359585499</v>
      </c>
      <c r="F161" s="8">
        <v>0.20264030005509101</v>
      </c>
      <c r="G161" s="8">
        <v>0.190131451250901</v>
      </c>
      <c r="H161" s="7">
        <v>188.513091436466</v>
      </c>
      <c r="I161" s="7">
        <v>162.446357941944</v>
      </c>
      <c r="J161" s="7">
        <v>1494.74411360771</v>
      </c>
      <c r="K161" s="6">
        <f t="shared" si="15"/>
        <v>88.469840949855381</v>
      </c>
      <c r="L161" s="7">
        <f t="shared" si="16"/>
        <v>1494.74411360771</v>
      </c>
      <c r="M161" s="7">
        <f t="shared" si="18"/>
        <v>1613.8142580325052</v>
      </c>
      <c r="N161" s="7">
        <f t="shared" si="20"/>
        <v>188.513091436466</v>
      </c>
      <c r="O161" s="7">
        <f t="shared" si="17"/>
        <v>1569.3496862649902</v>
      </c>
      <c r="P161" s="6">
        <v>9.2014627631227661</v>
      </c>
    </row>
    <row r="162" spans="1:16" s="5" customFormat="1" ht="15.75" customHeight="1" x14ac:dyDescent="0.25">
      <c r="A162" s="5" t="s">
        <v>28</v>
      </c>
      <c r="B162" s="5" t="s">
        <v>58</v>
      </c>
      <c r="C162" s="6">
        <v>11.489446305243399</v>
      </c>
      <c r="D162" s="6">
        <v>48.758897403173997</v>
      </c>
      <c r="E162" s="8">
        <v>0.15006893841086</v>
      </c>
      <c r="F162" s="8">
        <v>0.198705465169247</v>
      </c>
      <c r="G162" s="8">
        <v>0.17969850045531399</v>
      </c>
      <c r="H162" s="7">
        <v>107.804767616598</v>
      </c>
      <c r="I162" s="7">
        <v>162.55929755314199</v>
      </c>
      <c r="J162" s="7">
        <v>1412.72406018329</v>
      </c>
      <c r="K162" s="6">
        <f t="shared" si="15"/>
        <v>88.319001315087078</v>
      </c>
      <c r="L162" s="7">
        <f t="shared" si="16"/>
        <v>1412.72406018329</v>
      </c>
      <c r="M162" s="7">
        <f t="shared" si="18"/>
        <v>1072.5173710956974</v>
      </c>
      <c r="N162" s="7">
        <f t="shared" si="20"/>
        <v>107.804767616598</v>
      </c>
      <c r="O162" s="7">
        <f t="shared" si="17"/>
        <v>1538.8763209377328</v>
      </c>
      <c r="P162" s="6">
        <v>8.6905152854850325</v>
      </c>
    </row>
    <row r="163" spans="1:16" s="5" customFormat="1" ht="15.75" customHeight="1" x14ac:dyDescent="0.25">
      <c r="A163" s="5" t="s">
        <v>28</v>
      </c>
      <c r="B163" s="5" t="s">
        <v>58</v>
      </c>
      <c r="C163" s="6">
        <v>11.3151778062013</v>
      </c>
      <c r="D163" s="6">
        <v>48.605300792813601</v>
      </c>
      <c r="E163" s="8">
        <v>0.19456463322898401</v>
      </c>
      <c r="F163" s="8">
        <v>0.198511851247131</v>
      </c>
      <c r="G163" s="8">
        <v>0.15460047530092699</v>
      </c>
      <c r="H163" s="7">
        <v>193.70418159800801</v>
      </c>
      <c r="I163" s="7">
        <v>163.16063071193</v>
      </c>
      <c r="J163" s="7">
        <v>1215.41254167395</v>
      </c>
      <c r="K163" s="6">
        <f t="shared" si="15"/>
        <v>88.443548323468562</v>
      </c>
      <c r="L163" s="7">
        <f t="shared" si="16"/>
        <v>1215.41254167395</v>
      </c>
      <c r="M163" s="7">
        <f t="shared" si="18"/>
        <v>1390.5205910608843</v>
      </c>
      <c r="N163" s="7">
        <f t="shared" si="20"/>
        <v>193.70418159800801</v>
      </c>
      <c r="O163" s="7">
        <f t="shared" si="17"/>
        <v>1537.3768761192703</v>
      </c>
      <c r="P163" s="6">
        <v>7.4491777604110556</v>
      </c>
    </row>
    <row r="164" spans="1:16" s="5" customFormat="1" ht="15.75" customHeight="1" x14ac:dyDescent="0.25">
      <c r="A164" s="5" t="s">
        <v>28</v>
      </c>
      <c r="B164" s="5" t="s">
        <v>58</v>
      </c>
      <c r="C164" s="6">
        <v>11.3451229037149</v>
      </c>
      <c r="D164" s="6">
        <v>48.680618293308399</v>
      </c>
      <c r="E164" s="8">
        <v>0.18085160764622399</v>
      </c>
      <c r="F164" s="8">
        <v>0.18939348566856701</v>
      </c>
      <c r="G164" s="8">
        <v>0.27571971939132001</v>
      </c>
      <c r="H164" s="7">
        <v>166.505302850931</v>
      </c>
      <c r="I164" s="7">
        <v>164.29864480050099</v>
      </c>
      <c r="J164" s="7">
        <v>2167.6078568500002</v>
      </c>
      <c r="K164" s="6">
        <f t="shared" si="15"/>
        <v>88.432355943413597</v>
      </c>
      <c r="L164" s="7">
        <f t="shared" si="16"/>
        <v>2167.6078568500002</v>
      </c>
      <c r="M164" s="7">
        <f t="shared" si="18"/>
        <v>1292.5159119878331</v>
      </c>
      <c r="N164" s="7">
        <f t="shared" si="20"/>
        <v>166.505302850931</v>
      </c>
      <c r="O164" s="7">
        <f t="shared" si="17"/>
        <v>1466.7596091882674</v>
      </c>
      <c r="P164" s="6">
        <v>13.193096385438905</v>
      </c>
    </row>
    <row r="165" spans="1:16" s="5" customFormat="1" ht="15.75" customHeight="1" x14ac:dyDescent="0.25">
      <c r="A165" s="5" t="s">
        <v>28</v>
      </c>
      <c r="B165" s="5" t="s">
        <v>58</v>
      </c>
      <c r="C165" s="6">
        <v>11.947690762821299</v>
      </c>
      <c r="D165" s="6">
        <v>48.618820439089497</v>
      </c>
      <c r="E165" s="8">
        <v>0.21134524647919201</v>
      </c>
      <c r="F165" s="8">
        <v>0.211910005122638</v>
      </c>
      <c r="G165" s="8">
        <v>0.19652313219515299</v>
      </c>
      <c r="H165" s="7">
        <v>201.620608643786</v>
      </c>
      <c r="I165" s="7">
        <v>165.02844909846499</v>
      </c>
      <c r="J165" s="7">
        <v>1544.9931776348501</v>
      </c>
      <c r="K165" s="6">
        <f t="shared" si="15"/>
        <v>87.878832914334637</v>
      </c>
      <c r="L165" s="7">
        <f t="shared" si="16"/>
        <v>1544.9931776348501</v>
      </c>
      <c r="M165" s="7">
        <f t="shared" si="18"/>
        <v>1510.4488013825498</v>
      </c>
      <c r="N165" s="7">
        <f t="shared" si="20"/>
        <v>201.620608643786</v>
      </c>
      <c r="O165" s="7">
        <f t="shared" si="17"/>
        <v>1641.1390032743357</v>
      </c>
      <c r="P165" s="6">
        <v>9.3619808346682252</v>
      </c>
    </row>
    <row r="166" spans="1:16" s="5" customFormat="1" ht="15.75" customHeight="1" x14ac:dyDescent="0.25">
      <c r="A166" s="5" t="s">
        <v>28</v>
      </c>
      <c r="B166" s="5" t="s">
        <v>58</v>
      </c>
      <c r="C166" s="6">
        <v>10.894790289509899</v>
      </c>
      <c r="D166" s="6">
        <v>49.938428130641</v>
      </c>
      <c r="E166" s="8">
        <v>0.20118783770795101</v>
      </c>
      <c r="F166" s="8">
        <v>0.18869061841609799</v>
      </c>
      <c r="G166" s="8">
        <v>8.1145112948783099E-2</v>
      </c>
      <c r="H166" s="7">
        <v>260.10605515671602</v>
      </c>
      <c r="I166" s="7">
        <v>165.06774471530201</v>
      </c>
      <c r="J166" s="7">
        <v>637.93327789923796</v>
      </c>
      <c r="K166" s="6">
        <f t="shared" si="15"/>
        <v>89.090697871064535</v>
      </c>
      <c r="L166" s="7">
        <f t="shared" si="16"/>
        <v>637.93327789923796</v>
      </c>
      <c r="M166" s="7">
        <f t="shared" si="18"/>
        <v>1437.8555154711771</v>
      </c>
      <c r="N166" s="7">
        <f t="shared" si="20"/>
        <v>260.10605515671602</v>
      </c>
      <c r="O166" s="7">
        <f t="shared" si="17"/>
        <v>1461.3162472220233</v>
      </c>
      <c r="P166" s="6">
        <v>3.8646755548729601</v>
      </c>
    </row>
    <row r="167" spans="1:16" s="5" customFormat="1" ht="15.75" customHeight="1" x14ac:dyDescent="0.25">
      <c r="A167" s="5" t="s">
        <v>27</v>
      </c>
      <c r="B167" s="5" t="s">
        <v>58</v>
      </c>
      <c r="C167" s="6">
        <v>11.7062578688465</v>
      </c>
      <c r="D167" s="6">
        <v>47.871796304936097</v>
      </c>
      <c r="E167" s="8">
        <v>0.184561658904279</v>
      </c>
      <c r="F167" s="8">
        <v>0.200312407051633</v>
      </c>
      <c r="G167" s="8">
        <v>0.102325786675336</v>
      </c>
      <c r="H167" s="7">
        <v>174.64517747083099</v>
      </c>
      <c r="I167" s="7">
        <v>165.62122495936401</v>
      </c>
      <c r="J167" s="7">
        <v>804.08616838584203</v>
      </c>
      <c r="K167" s="6">
        <f t="shared" si="15"/>
        <v>87.931251943094679</v>
      </c>
      <c r="L167" s="7">
        <f t="shared" si="16"/>
        <v>804.08616838584203</v>
      </c>
      <c r="M167" s="7">
        <f t="shared" si="18"/>
        <v>1319.031022070277</v>
      </c>
      <c r="N167" s="7">
        <f t="shared" si="20"/>
        <v>174.64517747083099</v>
      </c>
      <c r="O167" s="7">
        <f t="shared" si="17"/>
        <v>1551.3212972740437</v>
      </c>
      <c r="P167" s="6">
        <v>4.8549705424720084</v>
      </c>
    </row>
    <row r="168" spans="1:16" s="5" customFormat="1" ht="15.75" customHeight="1" x14ac:dyDescent="0.25">
      <c r="A168" s="5" t="s">
        <v>28</v>
      </c>
      <c r="B168" s="5" t="s">
        <v>58</v>
      </c>
      <c r="C168" s="6">
        <v>11.518411287832</v>
      </c>
      <c r="D168" s="6">
        <v>48.647063149599198</v>
      </c>
      <c r="E168" s="8">
        <v>0.20891335008852999</v>
      </c>
      <c r="F168" s="8">
        <v>0.20676590992761501</v>
      </c>
      <c r="G168" s="8">
        <v>0.179022202547202</v>
      </c>
      <c r="H168" s="7">
        <v>186.59383371714699</v>
      </c>
      <c r="I168" s="7">
        <v>167.259698234637</v>
      </c>
      <c r="J168" s="7">
        <v>1407.40725272957</v>
      </c>
      <c r="K168" s="6">
        <f t="shared" ref="K168:K199" si="21">(D168/40.3)/((D168/40.3)+(C168/71.8))*100</f>
        <v>88.269244897063132</v>
      </c>
      <c r="L168" s="7">
        <f t="shared" si="16"/>
        <v>1407.40725272957</v>
      </c>
      <c r="M168" s="7">
        <f t="shared" si="18"/>
        <v>1493.0684483840564</v>
      </c>
      <c r="N168" s="7">
        <f t="shared" si="20"/>
        <v>186.59383371714699</v>
      </c>
      <c r="O168" s="7">
        <f t="shared" si="17"/>
        <v>1601.3005102488526</v>
      </c>
      <c r="P168" s="6">
        <v>8.4145031205019656</v>
      </c>
    </row>
    <row r="169" spans="1:16" s="5" customFormat="1" ht="15.75" customHeight="1" x14ac:dyDescent="0.25">
      <c r="A169" s="5" t="s">
        <v>28</v>
      </c>
      <c r="B169" s="5" t="s">
        <v>58</v>
      </c>
      <c r="C169" s="6">
        <v>11.9543484564621</v>
      </c>
      <c r="D169" s="6">
        <v>48.580343770782299</v>
      </c>
      <c r="E169" s="8">
        <v>0.190173979181567</v>
      </c>
      <c r="F169" s="8">
        <v>0.203503706621528</v>
      </c>
      <c r="G169" s="8">
        <v>0.16360567679250501</v>
      </c>
      <c r="H169" s="7">
        <v>160.20851464606201</v>
      </c>
      <c r="I169" s="7">
        <v>167.42871241661001</v>
      </c>
      <c r="J169" s="7">
        <v>1286.2081508844799</v>
      </c>
      <c r="K169" s="6">
        <f t="shared" si="21"/>
        <v>87.864458347403911</v>
      </c>
      <c r="L169" s="7">
        <f t="shared" si="16"/>
        <v>1286.2081508844799</v>
      </c>
      <c r="M169" s="7">
        <f t="shared" si="18"/>
        <v>1359.1413277290289</v>
      </c>
      <c r="N169" s="7">
        <f t="shared" si="20"/>
        <v>160.20851464606201</v>
      </c>
      <c r="O169" s="7">
        <f t="shared" si="17"/>
        <v>1576.0363464396378</v>
      </c>
      <c r="P169" s="6">
        <v>7.6821241250666139</v>
      </c>
    </row>
    <row r="170" spans="1:16" s="5" customFormat="1" ht="15.75" customHeight="1" x14ac:dyDescent="0.25">
      <c r="A170" s="5" t="s">
        <v>28</v>
      </c>
      <c r="B170" s="5" t="s">
        <v>58</v>
      </c>
      <c r="C170" s="6">
        <v>11.442635149173</v>
      </c>
      <c r="D170" s="6">
        <v>48.951864046637901</v>
      </c>
      <c r="E170" s="8">
        <v>0.21045049028305199</v>
      </c>
      <c r="F170" s="8">
        <v>0.19543996396452401</v>
      </c>
      <c r="G170" s="8">
        <v>0.169175893623117</v>
      </c>
      <c r="H170" s="7">
        <v>178.97960720735</v>
      </c>
      <c r="I170" s="7">
        <v>170.00458377470099</v>
      </c>
      <c r="J170" s="7">
        <v>1329.9991637037499</v>
      </c>
      <c r="K170" s="6">
        <f t="shared" si="21"/>
        <v>88.401612712720208</v>
      </c>
      <c r="L170" s="7">
        <f t="shared" si="16"/>
        <v>1329.9991637037499</v>
      </c>
      <c r="M170" s="7">
        <f t="shared" si="18"/>
        <v>1504.0541298841192</v>
      </c>
      <c r="N170" s="7">
        <f t="shared" si="20"/>
        <v>178.97960720735</v>
      </c>
      <c r="O170" s="7">
        <f t="shared" si="17"/>
        <v>1513.5866165218947</v>
      </c>
      <c r="P170" s="6">
        <v>7.8233135493942605</v>
      </c>
    </row>
    <row r="171" spans="1:16" s="5" customFormat="1" ht="15.75" customHeight="1" x14ac:dyDescent="0.25">
      <c r="A171" s="5" t="s">
        <v>28</v>
      </c>
      <c r="B171" s="5" t="s">
        <v>58</v>
      </c>
      <c r="C171" s="6">
        <v>11.959745997206801</v>
      </c>
      <c r="D171" s="6">
        <v>48.677699258660198</v>
      </c>
      <c r="E171" s="8">
        <v>0.20739388418544499</v>
      </c>
      <c r="F171" s="8">
        <v>0.21442330258091599</v>
      </c>
      <c r="G171" s="8">
        <v>0.17216909044599299</v>
      </c>
      <c r="H171" s="7">
        <v>188.22538739724899</v>
      </c>
      <c r="I171" s="7">
        <v>171.08729584841001</v>
      </c>
      <c r="J171" s="7">
        <v>1353.53058526724</v>
      </c>
      <c r="K171" s="6">
        <f t="shared" si="21"/>
        <v>87.8809823558706</v>
      </c>
      <c r="L171" s="7">
        <f t="shared" si="16"/>
        <v>1353.53058526724</v>
      </c>
      <c r="M171" s="7">
        <f t="shared" si="18"/>
        <v>1482.2090820614628</v>
      </c>
      <c r="N171" s="7">
        <f t="shared" si="20"/>
        <v>188.22538739724899</v>
      </c>
      <c r="O171" s="7">
        <f t="shared" si="17"/>
        <v>1660.6032587880063</v>
      </c>
      <c r="P171" s="6">
        <v>7.911344781944071</v>
      </c>
    </row>
    <row r="172" spans="1:16" s="5" customFormat="1" ht="15.75" customHeight="1" x14ac:dyDescent="0.25">
      <c r="A172" s="5" t="s">
        <v>27</v>
      </c>
      <c r="B172" s="5" t="s">
        <v>58</v>
      </c>
      <c r="C172" s="6">
        <v>12.8486023652985</v>
      </c>
      <c r="D172" s="6">
        <v>46.981707582445701</v>
      </c>
      <c r="E172" s="8">
        <v>0.22238457391698099</v>
      </c>
      <c r="F172" s="8">
        <v>0.222922846171899</v>
      </c>
      <c r="G172" s="8">
        <v>0.160032990625465</v>
      </c>
      <c r="H172" s="7">
        <v>148.710559684722</v>
      </c>
      <c r="I172" s="7">
        <v>171.58119106638301</v>
      </c>
      <c r="J172" s="7">
        <v>1257.5550936699899</v>
      </c>
      <c r="K172" s="6">
        <f t="shared" si="21"/>
        <v>86.692692704078226</v>
      </c>
      <c r="L172" s="7">
        <f t="shared" si="16"/>
        <v>1257.5550936699899</v>
      </c>
      <c r="M172" s="7">
        <f t="shared" si="18"/>
        <v>1589.345011135342</v>
      </c>
      <c r="N172" s="7">
        <f t="shared" si="20"/>
        <v>148.710559684722</v>
      </c>
      <c r="O172" s="7">
        <f t="shared" si="17"/>
        <v>1726.4280530874544</v>
      </c>
      <c r="P172" s="6">
        <v>7.329212985725543</v>
      </c>
    </row>
    <row r="173" spans="1:16" s="5" customFormat="1" ht="15.75" customHeight="1" x14ac:dyDescent="0.25">
      <c r="A173" s="5" t="s">
        <v>28</v>
      </c>
      <c r="B173" s="5" t="s">
        <v>58</v>
      </c>
      <c r="C173" s="6">
        <v>12.5364085390403</v>
      </c>
      <c r="D173" s="6">
        <v>48.043485245573102</v>
      </c>
      <c r="E173" s="8">
        <v>0.151121504501572</v>
      </c>
      <c r="F173" s="8">
        <v>0.20265300034054501</v>
      </c>
      <c r="G173" s="8">
        <v>0.19067274582844801</v>
      </c>
      <c r="H173" s="7">
        <v>121.951892526112</v>
      </c>
      <c r="I173" s="7">
        <v>171.96757052781001</v>
      </c>
      <c r="J173" s="7">
        <v>1498.99957412302</v>
      </c>
      <c r="K173" s="6">
        <f t="shared" si="21"/>
        <v>87.225017892687674</v>
      </c>
      <c r="L173" s="7">
        <f t="shared" si="16"/>
        <v>1498.99957412302</v>
      </c>
      <c r="M173" s="7">
        <f t="shared" si="18"/>
        <v>1080.0398832722292</v>
      </c>
      <c r="N173" s="7">
        <f t="shared" si="20"/>
        <v>121.951892526112</v>
      </c>
      <c r="O173" s="7">
        <f t="shared" si="17"/>
        <v>1569.4480437436716</v>
      </c>
      <c r="P173" s="6">
        <v>8.7167572904718504</v>
      </c>
    </row>
    <row r="174" spans="1:16" s="5" customFormat="1" ht="15.75" customHeight="1" x14ac:dyDescent="0.25">
      <c r="A174" s="5" t="s">
        <v>28</v>
      </c>
      <c r="B174" s="5" t="s">
        <v>58</v>
      </c>
      <c r="C174" s="6">
        <v>10.7775820996705</v>
      </c>
      <c r="D174" s="6">
        <v>49.382867846453799</v>
      </c>
      <c r="E174" s="8">
        <v>0.23666986444604901</v>
      </c>
      <c r="F174" s="8">
        <v>0.19274552545677601</v>
      </c>
      <c r="G174" s="8">
        <v>0.15368455147125201</v>
      </c>
      <c r="H174" s="7">
        <v>169.714342554269</v>
      </c>
      <c r="I174" s="7">
        <v>172.26099800524199</v>
      </c>
      <c r="J174" s="7">
        <v>1208.21188263563</v>
      </c>
      <c r="K174" s="6">
        <f t="shared" si="21"/>
        <v>89.087093719314296</v>
      </c>
      <c r="L174" s="7">
        <f t="shared" si="16"/>
        <v>1208.21188263563</v>
      </c>
      <c r="M174" s="7">
        <f t="shared" si="18"/>
        <v>1691.4395711809907</v>
      </c>
      <c r="N174" s="7">
        <f t="shared" si="20"/>
        <v>169.714342554269</v>
      </c>
      <c r="O174" s="7">
        <f t="shared" si="17"/>
        <v>1492.7195124678392</v>
      </c>
      <c r="P174" s="6">
        <v>7.0138446695801884</v>
      </c>
    </row>
    <row r="175" spans="1:16" s="5" customFormat="1" ht="15.75" customHeight="1" x14ac:dyDescent="0.25">
      <c r="A175" s="5" t="s">
        <v>28</v>
      </c>
      <c r="B175" s="5" t="s">
        <v>58</v>
      </c>
      <c r="C175" s="6">
        <v>11.794619349236999</v>
      </c>
      <c r="D175" s="6">
        <v>48.245276010562002</v>
      </c>
      <c r="E175" s="8">
        <v>0.20762398086117301</v>
      </c>
      <c r="F175" s="8">
        <v>0.196822976721402</v>
      </c>
      <c r="G175" s="8">
        <v>0.182614017324157</v>
      </c>
      <c r="H175" s="7">
        <v>231.148215146654</v>
      </c>
      <c r="I175" s="7">
        <v>173.59460610968401</v>
      </c>
      <c r="J175" s="7">
        <v>1435.6447902842499</v>
      </c>
      <c r="K175" s="6">
        <f t="shared" si="21"/>
        <v>87.933920746265301</v>
      </c>
      <c r="L175" s="7">
        <f t="shared" si="16"/>
        <v>1435.6447902842499</v>
      </c>
      <c r="M175" s="7">
        <f t="shared" si="18"/>
        <v>1483.8535441624342</v>
      </c>
      <c r="N175" s="7">
        <f t="shared" si="20"/>
        <v>231.148215146654</v>
      </c>
      <c r="O175" s="7">
        <f t="shared" si="17"/>
        <v>1524.2973716654515</v>
      </c>
      <c r="P175" s="6">
        <v>8.2701002206091143</v>
      </c>
    </row>
    <row r="176" spans="1:16" s="5" customFormat="1" ht="15.75" customHeight="1" x14ac:dyDescent="0.25">
      <c r="A176" s="5" t="s">
        <v>28</v>
      </c>
      <c r="B176" s="5" t="s">
        <v>58</v>
      </c>
      <c r="C176" s="6">
        <v>12.588503120821199</v>
      </c>
      <c r="D176" s="6">
        <v>48.086985943461798</v>
      </c>
      <c r="E176" s="8">
        <v>0.211766165058202</v>
      </c>
      <c r="F176" s="8">
        <v>0.21472109914342499</v>
      </c>
      <c r="G176" s="8">
        <v>0.18534938351080199</v>
      </c>
      <c r="H176" s="7">
        <v>123.324646381441</v>
      </c>
      <c r="I176" s="7">
        <v>175.29991767416001</v>
      </c>
      <c r="J176" s="7">
        <v>1457.1492414371301</v>
      </c>
      <c r="K176" s="6">
        <f t="shared" si="21"/>
        <v>87.188850761038992</v>
      </c>
      <c r="L176" s="7">
        <f t="shared" si="16"/>
        <v>1457.1492414371301</v>
      </c>
      <c r="M176" s="7">
        <f t="shared" si="18"/>
        <v>1513.4570354154262</v>
      </c>
      <c r="N176" s="7">
        <f t="shared" si="20"/>
        <v>123.324646381441</v>
      </c>
      <c r="O176" s="7">
        <f t="shared" si="17"/>
        <v>1662.9095470328284</v>
      </c>
      <c r="P176" s="6">
        <v>8.3123213106444052</v>
      </c>
    </row>
    <row r="177" spans="1:16" s="5" customFormat="1" ht="15.75" customHeight="1" x14ac:dyDescent="0.25">
      <c r="A177" s="5" t="s">
        <v>28</v>
      </c>
      <c r="B177" s="5" t="s">
        <v>58</v>
      </c>
      <c r="C177" s="6">
        <v>16.977593971945801</v>
      </c>
      <c r="D177" s="6">
        <v>44.051331398594797</v>
      </c>
      <c r="E177" s="8">
        <v>0.13576759254118201</v>
      </c>
      <c r="F177" s="8">
        <v>0.281075165181711</v>
      </c>
      <c r="G177" s="8">
        <v>9.6276230752392694E-2</v>
      </c>
      <c r="H177" s="7">
        <v>33.609214168619097</v>
      </c>
      <c r="I177" s="7">
        <v>178.27237969789101</v>
      </c>
      <c r="J177" s="7">
        <v>756.88860654396797</v>
      </c>
      <c r="K177" s="6">
        <f t="shared" si="21"/>
        <v>82.215171790976456</v>
      </c>
      <c r="L177" s="7">
        <f t="shared" si="16"/>
        <v>756.88860654396797</v>
      </c>
      <c r="M177" s="7">
        <f t="shared" si="18"/>
        <v>970.3080662408604</v>
      </c>
      <c r="N177" s="7">
        <f t="shared" si="20"/>
        <v>33.609214168619097</v>
      </c>
      <c r="O177" s="7">
        <f t="shared" si="17"/>
        <v>2176.7892278824938</v>
      </c>
      <c r="P177" s="6">
        <v>4.2456863358565586</v>
      </c>
    </row>
    <row r="178" spans="1:16" s="5" customFormat="1" ht="15.75" customHeight="1" x14ac:dyDescent="0.25">
      <c r="A178" s="5" t="s">
        <v>28</v>
      </c>
      <c r="B178" s="5" t="s">
        <v>58</v>
      </c>
      <c r="C178" s="6">
        <v>13.947719289173801</v>
      </c>
      <c r="D178" s="6">
        <v>47.042606355719798</v>
      </c>
      <c r="E178" s="8">
        <v>0.14921248110284499</v>
      </c>
      <c r="F178" s="8">
        <v>0.245541036499968</v>
      </c>
      <c r="G178" s="8">
        <v>0.13553239619746099</v>
      </c>
      <c r="H178" s="7">
        <v>55.499560952605698</v>
      </c>
      <c r="I178" s="7">
        <v>180.97189592593901</v>
      </c>
      <c r="J178" s="7">
        <v>1065.5062594139999</v>
      </c>
      <c r="K178" s="6">
        <f t="shared" si="21"/>
        <v>85.732780757805685</v>
      </c>
      <c r="L178" s="7">
        <f t="shared" si="16"/>
        <v>1065.5062594139999</v>
      </c>
      <c r="M178" s="7">
        <f t="shared" si="18"/>
        <v>1066.3964152858209</v>
      </c>
      <c r="N178" s="7">
        <f t="shared" si="20"/>
        <v>55.499560952605698</v>
      </c>
      <c r="O178" s="7">
        <f t="shared" si="17"/>
        <v>1901.5948382017027</v>
      </c>
      <c r="P178" s="6">
        <v>5.887689102014205</v>
      </c>
    </row>
    <row r="179" spans="1:16" s="5" customFormat="1" ht="15.75" customHeight="1" x14ac:dyDescent="0.25">
      <c r="A179" s="5" t="s">
        <v>28</v>
      </c>
      <c r="B179" s="5" t="s">
        <v>58</v>
      </c>
      <c r="C179" s="6">
        <v>13.0454870707357</v>
      </c>
      <c r="D179" s="6">
        <v>46.912077788316097</v>
      </c>
      <c r="E179" s="8">
        <v>0.20493588712520999</v>
      </c>
      <c r="F179" s="8">
        <v>0.22356308806514799</v>
      </c>
      <c r="G179" s="8">
        <v>0.206463545547766</v>
      </c>
      <c r="H179" s="7">
        <v>106.042288818193</v>
      </c>
      <c r="I179" s="7">
        <v>182.28496456176299</v>
      </c>
      <c r="J179" s="7">
        <v>1623.1410813503601</v>
      </c>
      <c r="K179" s="6">
        <f t="shared" si="21"/>
        <v>86.498962857486475</v>
      </c>
      <c r="L179" s="7">
        <f t="shared" si="16"/>
        <v>1623.1410813503601</v>
      </c>
      <c r="M179" s="7">
        <f t="shared" si="18"/>
        <v>1464.6421919833397</v>
      </c>
      <c r="N179" s="7">
        <f t="shared" si="20"/>
        <v>106.042288818193</v>
      </c>
      <c r="O179" s="7">
        <f t="shared" si="17"/>
        <v>1731.3864123774417</v>
      </c>
      <c r="P179" s="6">
        <v>8.9044155959467339</v>
      </c>
    </row>
    <row r="180" spans="1:16" s="5" customFormat="1" ht="15.75" customHeight="1" x14ac:dyDescent="0.25">
      <c r="A180" s="5" t="s">
        <v>28</v>
      </c>
      <c r="B180" s="5" t="s">
        <v>58</v>
      </c>
      <c r="C180" s="6">
        <v>13.9603444714123</v>
      </c>
      <c r="D180" s="6">
        <v>47.178594545760603</v>
      </c>
      <c r="E180" s="8">
        <v>0.141759269841638</v>
      </c>
      <c r="F180" s="8">
        <v>0.22296056913586801</v>
      </c>
      <c r="G180" s="8">
        <v>0.130364211855274</v>
      </c>
      <c r="H180" s="7">
        <v>59.2843721707006</v>
      </c>
      <c r="I180" s="7">
        <v>185.069910569173</v>
      </c>
      <c r="J180" s="7">
        <v>1024.8758793653601</v>
      </c>
      <c r="K180" s="6">
        <f t="shared" si="21"/>
        <v>85.757004414207444</v>
      </c>
      <c r="L180" s="7">
        <f t="shared" si="16"/>
        <v>1024.8758793653601</v>
      </c>
      <c r="M180" s="7">
        <f t="shared" si="18"/>
        <v>1013.129572508501</v>
      </c>
      <c r="N180" s="7">
        <f t="shared" si="20"/>
        <v>59.2843721707006</v>
      </c>
      <c r="O180" s="7">
        <f t="shared" si="17"/>
        <v>1726.7201989323512</v>
      </c>
      <c r="P180" s="6">
        <v>5.5377769201563183</v>
      </c>
    </row>
    <row r="181" spans="1:16" s="5" customFormat="1" ht="15.75" customHeight="1" x14ac:dyDescent="0.25">
      <c r="A181" s="5" t="s">
        <v>28</v>
      </c>
      <c r="B181" s="5" t="s">
        <v>58</v>
      </c>
      <c r="C181" s="6">
        <v>14.051221644167301</v>
      </c>
      <c r="D181" s="6">
        <v>46.847479795755</v>
      </c>
      <c r="E181" s="8">
        <v>0.15091767471275899</v>
      </c>
      <c r="F181" s="8">
        <v>0.22481785837158599</v>
      </c>
      <c r="G181" s="8">
        <v>0.122653358687265</v>
      </c>
      <c r="H181" s="7">
        <v>64.301683664285306</v>
      </c>
      <c r="I181" s="7">
        <v>187.05409619584901</v>
      </c>
      <c r="J181" s="7">
        <v>964.25596452252205</v>
      </c>
      <c r="K181" s="6">
        <f t="shared" si="21"/>
        <v>85.59092296229764</v>
      </c>
      <c r="L181" s="7">
        <f t="shared" si="16"/>
        <v>964.25596452252205</v>
      </c>
      <c r="M181" s="7">
        <f t="shared" si="18"/>
        <v>1078.5831461781731</v>
      </c>
      <c r="N181" s="7">
        <f t="shared" si="20"/>
        <v>64.301683664285306</v>
      </c>
      <c r="O181" s="7">
        <f t="shared" si="17"/>
        <v>1741.1039926722192</v>
      </c>
      <c r="P181" s="6">
        <v>5.1549577589197977</v>
      </c>
    </row>
    <row r="182" spans="1:16" s="5" customFormat="1" ht="15.75" customHeight="1" x14ac:dyDescent="0.25">
      <c r="A182" s="5" t="s">
        <v>28</v>
      </c>
      <c r="B182" s="5" t="s">
        <v>58</v>
      </c>
      <c r="C182" s="6">
        <v>14.663207489891199</v>
      </c>
      <c r="D182" s="6">
        <v>46.173937905234403</v>
      </c>
      <c r="E182" s="8">
        <v>0.154993263342937</v>
      </c>
      <c r="F182" s="8">
        <v>0.246787749973823</v>
      </c>
      <c r="G182" s="8">
        <v>0.10836764349288</v>
      </c>
      <c r="H182" s="7">
        <v>51.674642882713002</v>
      </c>
      <c r="I182" s="7">
        <v>187.30648548046301</v>
      </c>
      <c r="J182" s="7">
        <v>851.94688280566402</v>
      </c>
      <c r="K182" s="6">
        <f t="shared" si="21"/>
        <v>84.872130437168565</v>
      </c>
      <c r="L182" s="7">
        <f t="shared" si="16"/>
        <v>851.94688280566402</v>
      </c>
      <c r="M182" s="7">
        <f t="shared" si="18"/>
        <v>1107.7106901562527</v>
      </c>
      <c r="N182" s="7">
        <f t="shared" si="20"/>
        <v>51.674642882713002</v>
      </c>
      <c r="O182" s="7">
        <f t="shared" si="17"/>
        <v>1911.2500222816943</v>
      </c>
      <c r="P182" s="6">
        <v>4.5484110206879427</v>
      </c>
    </row>
    <row r="183" spans="1:16" s="5" customFormat="1" ht="15.75" customHeight="1" x14ac:dyDescent="0.25">
      <c r="A183" s="5" t="s">
        <v>28</v>
      </c>
      <c r="B183" s="5" t="s">
        <v>58</v>
      </c>
      <c r="C183" s="6">
        <v>16.3241888184556</v>
      </c>
      <c r="D183" s="6">
        <v>44.8400095041737</v>
      </c>
      <c r="E183" s="8">
        <v>0.222400211763191</v>
      </c>
      <c r="F183" s="8">
        <v>0.28791933573605399</v>
      </c>
      <c r="G183" s="8">
        <v>0.14433820351926099</v>
      </c>
      <c r="H183" s="7">
        <v>125.986640845305</v>
      </c>
      <c r="I183" s="7">
        <v>190.53417482809601</v>
      </c>
      <c r="J183" s="7">
        <v>1134.7343043967101</v>
      </c>
      <c r="K183" s="6">
        <f t="shared" si="21"/>
        <v>83.033253512771338</v>
      </c>
      <c r="L183" s="7">
        <f t="shared" si="16"/>
        <v>1134.7343043967101</v>
      </c>
      <c r="M183" s="7">
        <f t="shared" si="18"/>
        <v>1589.4567721825272</v>
      </c>
      <c r="N183" s="7">
        <f t="shared" si="20"/>
        <v>125.986640845305</v>
      </c>
      <c r="O183" s="7">
        <f t="shared" si="17"/>
        <v>2229.7939703215948</v>
      </c>
      <c r="P183" s="6">
        <v>5.9555421247683862</v>
      </c>
    </row>
    <row r="184" spans="1:16" s="5" customFormat="1" ht="15.75" customHeight="1" x14ac:dyDescent="0.25">
      <c r="A184" s="5" t="s">
        <v>28</v>
      </c>
      <c r="B184" s="5" t="s">
        <v>58</v>
      </c>
      <c r="C184" s="6">
        <v>15.8135939768267</v>
      </c>
      <c r="D184" s="6">
        <v>45.048525925926</v>
      </c>
      <c r="E184" s="8">
        <v>0.16203539155171501</v>
      </c>
      <c r="F184" s="8">
        <v>0.26168219741267301</v>
      </c>
      <c r="G184" s="8">
        <v>0.184026961162717</v>
      </c>
      <c r="H184" s="7">
        <v>71.445156818498504</v>
      </c>
      <c r="I184" s="7">
        <v>190.911634344356</v>
      </c>
      <c r="J184" s="7">
        <v>1446.7528393295399</v>
      </c>
      <c r="K184" s="6">
        <f t="shared" si="21"/>
        <v>83.540150673328412</v>
      </c>
      <c r="L184" s="7">
        <f t="shared" si="16"/>
        <v>1446.7528393295399</v>
      </c>
      <c r="M184" s="7">
        <f t="shared" si="18"/>
        <v>1158.0395917489282</v>
      </c>
      <c r="N184" s="7">
        <f t="shared" si="20"/>
        <v>71.445156818498504</v>
      </c>
      <c r="O184" s="7">
        <f t="shared" si="17"/>
        <v>2026.6002088383414</v>
      </c>
      <c r="P184" s="6">
        <v>7.5781281968387848</v>
      </c>
    </row>
    <row r="185" spans="1:16" s="5" customFormat="1" ht="15.75" customHeight="1" x14ac:dyDescent="0.25">
      <c r="A185" s="5" t="s">
        <v>28</v>
      </c>
      <c r="B185" s="5" t="s">
        <v>58</v>
      </c>
      <c r="C185" s="6">
        <v>14.1995814032484</v>
      </c>
      <c r="D185" s="6">
        <v>46.753439397106703</v>
      </c>
      <c r="E185" s="8">
        <v>0.148567382661658</v>
      </c>
      <c r="F185" s="8">
        <v>0.25464580382250601</v>
      </c>
      <c r="G185" s="8">
        <v>9.3624131387849793E-2</v>
      </c>
      <c r="H185" s="7">
        <v>42.457946615717802</v>
      </c>
      <c r="I185" s="7">
        <v>199.243036182819</v>
      </c>
      <c r="J185" s="7">
        <v>736.03876877240396</v>
      </c>
      <c r="K185" s="6">
        <f t="shared" si="21"/>
        <v>85.435919335860817</v>
      </c>
      <c r="L185" s="7">
        <f t="shared" si="16"/>
        <v>736.03876877240396</v>
      </c>
      <c r="M185" s="7">
        <f t="shared" si="18"/>
        <v>1061.7860056196607</v>
      </c>
      <c r="N185" s="7">
        <f t="shared" si="20"/>
        <v>42.457946615717802</v>
      </c>
      <c r="O185" s="7">
        <f t="shared" si="17"/>
        <v>1972.1067933125871</v>
      </c>
      <c r="P185" s="6">
        <v>3.6941756302942426</v>
      </c>
    </row>
    <row r="186" spans="1:16" s="5" customFormat="1" ht="15.75" customHeight="1" x14ac:dyDescent="0.25">
      <c r="A186" s="5" t="s">
        <v>28</v>
      </c>
      <c r="B186" s="5" t="s">
        <v>58</v>
      </c>
      <c r="C186" s="6">
        <v>12.079723033082599</v>
      </c>
      <c r="D186" s="6">
        <v>48.107546719599199</v>
      </c>
      <c r="E186" s="8">
        <v>0.224430612599225</v>
      </c>
      <c r="F186" s="8">
        <v>0.217089162410873</v>
      </c>
      <c r="G186" s="8">
        <v>8.7413214605111603E-2</v>
      </c>
      <c r="H186" s="7">
        <v>116.049501647479</v>
      </c>
      <c r="I186" s="7">
        <v>204.958754682745</v>
      </c>
      <c r="J186" s="7">
        <v>687.21080664395902</v>
      </c>
      <c r="K186" s="6">
        <f t="shared" si="21"/>
        <v>87.64727466469003</v>
      </c>
      <c r="L186" s="7">
        <f t="shared" si="16"/>
        <v>687.21080664395902</v>
      </c>
      <c r="M186" s="7">
        <f t="shared" si="18"/>
        <v>1603.9677042247845</v>
      </c>
      <c r="N186" s="7">
        <f t="shared" si="20"/>
        <v>116.049501647479</v>
      </c>
      <c r="O186" s="7">
        <f t="shared" si="17"/>
        <v>1681.2490350064193</v>
      </c>
      <c r="P186" s="6">
        <v>3.3529224341145634</v>
      </c>
    </row>
    <row r="187" spans="1:16" s="5" customFormat="1" ht="15.75" customHeight="1" x14ac:dyDescent="0.25">
      <c r="A187" s="5" t="s">
        <v>28</v>
      </c>
      <c r="B187" s="5" t="s">
        <v>58</v>
      </c>
      <c r="C187" s="6">
        <v>12.8354818138352</v>
      </c>
      <c r="D187" s="6">
        <v>47.756582479530699</v>
      </c>
      <c r="E187" s="8">
        <v>0.19522292192809401</v>
      </c>
      <c r="F187" s="8">
        <v>0.22465071511670601</v>
      </c>
      <c r="G187" s="8">
        <v>8.6963855542972798E-2</v>
      </c>
      <c r="H187" s="7">
        <v>91.103487092751394</v>
      </c>
      <c r="I187" s="7">
        <v>222.507887809734</v>
      </c>
      <c r="J187" s="7">
        <v>683.67810961456598</v>
      </c>
      <c r="K187" s="6">
        <f t="shared" si="21"/>
        <v>86.89192400095412</v>
      </c>
      <c r="L187" s="7">
        <f t="shared" si="16"/>
        <v>683.67810961456598</v>
      </c>
      <c r="M187" s="7">
        <f t="shared" si="18"/>
        <v>1395.2252692738966</v>
      </c>
      <c r="N187" s="7">
        <f t="shared" si="20"/>
        <v>91.103487092751394</v>
      </c>
      <c r="O187" s="7">
        <f t="shared" si="17"/>
        <v>1739.8095501820733</v>
      </c>
      <c r="P187" s="6">
        <v>3.0726016787287</v>
      </c>
    </row>
    <row r="188" spans="1:16" s="5" customFormat="1" ht="15.75" customHeight="1" x14ac:dyDescent="0.25">
      <c r="A188" s="5" t="s">
        <v>30</v>
      </c>
      <c r="B188" s="5" t="s">
        <v>59</v>
      </c>
      <c r="C188" s="6">
        <v>11.78</v>
      </c>
      <c r="D188" s="6">
        <v>48.33</v>
      </c>
      <c r="E188" s="8">
        <v>0.16</v>
      </c>
      <c r="F188" s="8">
        <v>0.18</v>
      </c>
      <c r="G188" s="8">
        <v>0.27</v>
      </c>
      <c r="H188" s="7" t="s">
        <v>38</v>
      </c>
      <c r="I188" s="7">
        <v>159</v>
      </c>
      <c r="J188" s="7" t="s">
        <v>38</v>
      </c>
      <c r="K188" s="6">
        <f t="shared" si="21"/>
        <v>87.965660353252403</v>
      </c>
      <c r="L188" s="7" t="str">
        <f t="shared" si="16"/>
        <v>-</v>
      </c>
      <c r="M188" s="7">
        <f t="shared" si="18"/>
        <v>1143.4929919041344</v>
      </c>
      <c r="N188" s="7" t="str">
        <f t="shared" si="20"/>
        <v>-</v>
      </c>
      <c r="O188" s="7">
        <f t="shared" si="17"/>
        <v>1394.0116721644249</v>
      </c>
      <c r="P188" s="7" t="s">
        <v>38</v>
      </c>
    </row>
    <row r="189" spans="1:16" s="5" customFormat="1" ht="15.75" customHeight="1" x14ac:dyDescent="0.25">
      <c r="A189" s="5" t="s">
        <v>30</v>
      </c>
      <c r="B189" s="5" t="s">
        <v>59</v>
      </c>
      <c r="C189" s="6">
        <v>12.83</v>
      </c>
      <c r="D189" s="6">
        <v>48.9</v>
      </c>
      <c r="E189" s="8">
        <v>0.2</v>
      </c>
      <c r="F189" s="8">
        <v>0.23</v>
      </c>
      <c r="G189" s="8">
        <v>0.13</v>
      </c>
      <c r="H189" s="7" t="s">
        <v>38</v>
      </c>
      <c r="I189" s="7">
        <v>162</v>
      </c>
      <c r="J189" s="7" t="s">
        <v>38</v>
      </c>
      <c r="K189" s="6">
        <f t="shared" si="21"/>
        <v>87.163849477255724</v>
      </c>
      <c r="L189" s="7" t="str">
        <f t="shared" si="16"/>
        <v>-</v>
      </c>
      <c r="M189" s="7">
        <f t="shared" si="18"/>
        <v>1429.366239880168</v>
      </c>
      <c r="N189" s="7" t="str">
        <f t="shared" ref="N189:N221" si="22">H189</f>
        <v>-</v>
      </c>
      <c r="O189" s="7">
        <f t="shared" si="17"/>
        <v>1781.2371366545431</v>
      </c>
      <c r="P189" s="7" t="s">
        <v>38</v>
      </c>
    </row>
    <row r="190" spans="1:16" s="5" customFormat="1" ht="15.75" customHeight="1" x14ac:dyDescent="0.25">
      <c r="A190" s="5" t="s">
        <v>30</v>
      </c>
      <c r="B190" s="5" t="s">
        <v>59</v>
      </c>
      <c r="C190" s="6">
        <v>13.85</v>
      </c>
      <c r="D190" s="6">
        <v>47.6</v>
      </c>
      <c r="E190" s="8">
        <v>0.16</v>
      </c>
      <c r="F190" s="8">
        <v>0.23</v>
      </c>
      <c r="G190" s="8">
        <v>0.13</v>
      </c>
      <c r="H190" s="7" t="s">
        <v>38</v>
      </c>
      <c r="I190" s="7">
        <v>162</v>
      </c>
      <c r="J190" s="7" t="s">
        <v>38</v>
      </c>
      <c r="K190" s="6">
        <f t="shared" si="21"/>
        <v>85.961313786915213</v>
      </c>
      <c r="L190" s="7" t="str">
        <f t="shared" si="16"/>
        <v>-</v>
      </c>
      <c r="M190" s="7">
        <f t="shared" si="18"/>
        <v>1143.4929919041344</v>
      </c>
      <c r="N190" s="7" t="str">
        <f t="shared" si="22"/>
        <v>-</v>
      </c>
      <c r="O190" s="7">
        <f t="shared" si="17"/>
        <v>1781.2371366545431</v>
      </c>
      <c r="P190" s="7" t="s">
        <v>38</v>
      </c>
    </row>
    <row r="191" spans="1:16" s="5" customFormat="1" ht="15.75" customHeight="1" x14ac:dyDescent="0.25">
      <c r="A191" s="5" t="s">
        <v>30</v>
      </c>
      <c r="B191" s="5" t="s">
        <v>59</v>
      </c>
      <c r="C191" s="6">
        <v>12.7</v>
      </c>
      <c r="D191" s="6">
        <v>48.61</v>
      </c>
      <c r="E191" s="8">
        <v>0.18</v>
      </c>
      <c r="F191" s="8">
        <v>0.2</v>
      </c>
      <c r="G191" s="8">
        <v>0.15</v>
      </c>
      <c r="H191" s="7" t="s">
        <v>38</v>
      </c>
      <c r="I191" s="7">
        <v>164</v>
      </c>
      <c r="J191" s="7" t="s">
        <v>38</v>
      </c>
      <c r="K191" s="6">
        <f t="shared" si="21"/>
        <v>87.211169992663685</v>
      </c>
      <c r="L191" s="7" t="str">
        <f t="shared" si="16"/>
        <v>-</v>
      </c>
      <c r="M191" s="7">
        <f t="shared" si="18"/>
        <v>1286.4296158921511</v>
      </c>
      <c r="N191" s="7" t="str">
        <f t="shared" si="22"/>
        <v>-</v>
      </c>
      <c r="O191" s="7">
        <f t="shared" si="17"/>
        <v>1548.9018579604722</v>
      </c>
      <c r="P191" s="7" t="s">
        <v>38</v>
      </c>
    </row>
    <row r="192" spans="1:16" s="5" customFormat="1" ht="15.75" customHeight="1" x14ac:dyDescent="0.25">
      <c r="A192" s="5" t="s">
        <v>30</v>
      </c>
      <c r="B192" s="5" t="s">
        <v>59</v>
      </c>
      <c r="C192" s="6">
        <v>12.3</v>
      </c>
      <c r="D192" s="6">
        <v>47.85</v>
      </c>
      <c r="E192" s="8">
        <v>0.22</v>
      </c>
      <c r="F192" s="8">
        <v>0.22</v>
      </c>
      <c r="G192" s="8">
        <v>0.14000000000000001</v>
      </c>
      <c r="H192" s="7" t="s">
        <v>38</v>
      </c>
      <c r="I192" s="7">
        <v>165</v>
      </c>
      <c r="J192" s="7" t="s">
        <v>38</v>
      </c>
      <c r="K192" s="6">
        <f t="shared" si="21"/>
        <v>87.391257898110553</v>
      </c>
      <c r="L192" s="7" t="str">
        <f t="shared" si="16"/>
        <v>-</v>
      </c>
      <c r="M192" s="7">
        <f t="shared" si="18"/>
        <v>1572.3028638681849</v>
      </c>
      <c r="N192" s="7" t="str">
        <f t="shared" si="22"/>
        <v>-</v>
      </c>
      <c r="O192" s="7">
        <f t="shared" si="17"/>
        <v>1703.7920437565192</v>
      </c>
      <c r="P192" s="7" t="s">
        <v>38</v>
      </c>
    </row>
    <row r="193" spans="1:16" s="5" customFormat="1" ht="15.75" customHeight="1" x14ac:dyDescent="0.25">
      <c r="A193" s="5" t="s">
        <v>30</v>
      </c>
      <c r="B193" s="5" t="s">
        <v>59</v>
      </c>
      <c r="C193" s="6">
        <v>12.67</v>
      </c>
      <c r="D193" s="6">
        <v>48.38</v>
      </c>
      <c r="E193" s="8">
        <v>0.19</v>
      </c>
      <c r="F193" s="8">
        <v>0.22</v>
      </c>
      <c r="G193" s="8">
        <v>0.14000000000000001</v>
      </c>
      <c r="H193" s="7" t="s">
        <v>38</v>
      </c>
      <c r="I193" s="7">
        <v>167</v>
      </c>
      <c r="J193" s="7" t="s">
        <v>38</v>
      </c>
      <c r="K193" s="6">
        <f t="shared" si="21"/>
        <v>87.184626601761678</v>
      </c>
      <c r="L193" s="7" t="str">
        <f t="shared" si="16"/>
        <v>-</v>
      </c>
      <c r="M193" s="7">
        <f t="shared" si="18"/>
        <v>1357.8979278861596</v>
      </c>
      <c r="N193" s="7" t="str">
        <f t="shared" si="22"/>
        <v>-</v>
      </c>
      <c r="O193" s="7">
        <f t="shared" si="17"/>
        <v>1703.7920437565192</v>
      </c>
      <c r="P193" s="7" t="s">
        <v>38</v>
      </c>
    </row>
    <row r="194" spans="1:16" s="5" customFormat="1" ht="15.75" customHeight="1" x14ac:dyDescent="0.25">
      <c r="A194" s="5" t="s">
        <v>30</v>
      </c>
      <c r="B194" s="5" t="s">
        <v>59</v>
      </c>
      <c r="C194" s="6">
        <v>13.18</v>
      </c>
      <c r="D194" s="6">
        <v>47.18</v>
      </c>
      <c r="E194" s="8">
        <v>0.21</v>
      </c>
      <c r="F194" s="8">
        <v>0.21</v>
      </c>
      <c r="G194" s="8">
        <v>0.16</v>
      </c>
      <c r="H194" s="7" t="s">
        <v>38</v>
      </c>
      <c r="I194" s="7">
        <v>168</v>
      </c>
      <c r="J194" s="7" t="s">
        <v>38</v>
      </c>
      <c r="K194" s="6">
        <f t="shared" si="21"/>
        <v>86.445581902876427</v>
      </c>
      <c r="L194" s="7" t="str">
        <f t="shared" si="16"/>
        <v>-</v>
      </c>
      <c r="M194" s="7">
        <f t="shared" si="18"/>
        <v>1500.8345518741764</v>
      </c>
      <c r="N194" s="7" t="str">
        <f t="shared" si="22"/>
        <v>-</v>
      </c>
      <c r="O194" s="7">
        <f t="shared" si="17"/>
        <v>1626.3469508584956</v>
      </c>
      <c r="P194" s="7" t="s">
        <v>38</v>
      </c>
    </row>
    <row r="195" spans="1:16" s="5" customFormat="1" ht="15.75" customHeight="1" x14ac:dyDescent="0.25">
      <c r="A195" s="5" t="s">
        <v>30</v>
      </c>
      <c r="B195" s="5" t="s">
        <v>59</v>
      </c>
      <c r="C195" s="6">
        <v>12.42</v>
      </c>
      <c r="D195" s="6">
        <v>47.55</v>
      </c>
      <c r="E195" s="8">
        <v>0.22</v>
      </c>
      <c r="F195" s="8">
        <v>0.22</v>
      </c>
      <c r="G195" s="8">
        <v>0.13</v>
      </c>
      <c r="H195" s="7" t="s">
        <v>38</v>
      </c>
      <c r="I195" s="7">
        <v>171</v>
      </c>
      <c r="J195" s="7" t="s">
        <v>38</v>
      </c>
      <c r="K195" s="6">
        <f t="shared" si="21"/>
        <v>87.213918300032489</v>
      </c>
      <c r="L195" s="7" t="str">
        <f t="shared" si="16"/>
        <v>-</v>
      </c>
      <c r="M195" s="7">
        <f t="shared" si="18"/>
        <v>1572.3028638681849</v>
      </c>
      <c r="N195" s="7" t="str">
        <f t="shared" si="22"/>
        <v>-</v>
      </c>
      <c r="O195" s="7">
        <f t="shared" si="17"/>
        <v>1703.7920437565192</v>
      </c>
      <c r="P195" s="7" t="s">
        <v>38</v>
      </c>
    </row>
    <row r="196" spans="1:16" s="5" customFormat="1" ht="15.75" customHeight="1" x14ac:dyDescent="0.25">
      <c r="A196" s="5" t="s">
        <v>30</v>
      </c>
      <c r="B196" s="5" t="s">
        <v>59</v>
      </c>
      <c r="C196" s="6">
        <v>16.27</v>
      </c>
      <c r="D196" s="6">
        <v>47.57</v>
      </c>
      <c r="E196" s="8">
        <v>0.18</v>
      </c>
      <c r="F196" s="8">
        <v>0.27</v>
      </c>
      <c r="G196" s="8">
        <v>0.1</v>
      </c>
      <c r="H196" s="7" t="s">
        <v>38</v>
      </c>
      <c r="I196" s="7">
        <v>172</v>
      </c>
      <c r="J196" s="7" t="s">
        <v>38</v>
      </c>
      <c r="K196" s="6">
        <f t="shared" si="21"/>
        <v>83.8946779173842</v>
      </c>
      <c r="L196" s="7" t="str">
        <f t="shared" si="16"/>
        <v>-</v>
      </c>
      <c r="M196" s="7">
        <f t="shared" si="18"/>
        <v>1286.4296158921511</v>
      </c>
      <c r="N196" s="7" t="str">
        <f t="shared" si="22"/>
        <v>-</v>
      </c>
      <c r="O196" s="7">
        <f t="shared" si="17"/>
        <v>2091.0175082466376</v>
      </c>
      <c r="P196" s="7" t="s">
        <v>38</v>
      </c>
    </row>
    <row r="197" spans="1:16" s="5" customFormat="1" ht="15.75" customHeight="1" x14ac:dyDescent="0.25">
      <c r="A197" s="5" t="s">
        <v>30</v>
      </c>
      <c r="B197" s="5" t="s">
        <v>59</v>
      </c>
      <c r="C197" s="6">
        <v>13.09</v>
      </c>
      <c r="D197" s="6">
        <v>47.75</v>
      </c>
      <c r="E197" s="8">
        <v>0.18</v>
      </c>
      <c r="F197" s="8">
        <v>0.22</v>
      </c>
      <c r="G197" s="8">
        <v>0.14000000000000001</v>
      </c>
      <c r="H197" s="7" t="s">
        <v>38</v>
      </c>
      <c r="I197" s="7">
        <v>173</v>
      </c>
      <c r="J197" s="7" t="s">
        <v>38</v>
      </c>
      <c r="K197" s="6">
        <f t="shared" si="21"/>
        <v>86.665064028430905</v>
      </c>
      <c r="L197" s="7" t="str">
        <f t="shared" si="16"/>
        <v>-</v>
      </c>
      <c r="M197" s="7">
        <f t="shared" si="18"/>
        <v>1286.4296158921511</v>
      </c>
      <c r="N197" s="7" t="str">
        <f t="shared" si="22"/>
        <v>-</v>
      </c>
      <c r="O197" s="7">
        <f t="shared" si="17"/>
        <v>1703.7920437565192</v>
      </c>
      <c r="P197" s="7" t="s">
        <v>38</v>
      </c>
    </row>
    <row r="198" spans="1:16" s="5" customFormat="1" ht="15.75" customHeight="1" x14ac:dyDescent="0.25">
      <c r="A198" s="5" t="s">
        <v>30</v>
      </c>
      <c r="B198" s="5" t="s">
        <v>59</v>
      </c>
      <c r="C198" s="6">
        <v>16.32</v>
      </c>
      <c r="D198" s="6">
        <v>45.76</v>
      </c>
      <c r="E198" s="8">
        <v>0.17</v>
      </c>
      <c r="F198" s="8">
        <v>0.26</v>
      </c>
      <c r="G198" s="8">
        <v>0.12</v>
      </c>
      <c r="H198" s="7" t="s">
        <v>38</v>
      </c>
      <c r="I198" s="7">
        <v>176</v>
      </c>
      <c r="J198" s="7" t="s">
        <v>38</v>
      </c>
      <c r="K198" s="6">
        <f t="shared" si="21"/>
        <v>83.321025424622846</v>
      </c>
      <c r="L198" s="7" t="str">
        <f t="shared" si="16"/>
        <v>-</v>
      </c>
      <c r="M198" s="7">
        <f t="shared" si="18"/>
        <v>1214.9613038981429</v>
      </c>
      <c r="N198" s="7" t="str">
        <f t="shared" si="22"/>
        <v>-</v>
      </c>
      <c r="O198" s="7">
        <f t="shared" si="17"/>
        <v>2013.5724153486137</v>
      </c>
      <c r="P198" s="7" t="s">
        <v>38</v>
      </c>
    </row>
    <row r="199" spans="1:16" s="5" customFormat="1" ht="15.75" customHeight="1" x14ac:dyDescent="0.25">
      <c r="A199" s="5" t="s">
        <v>30</v>
      </c>
      <c r="B199" s="5" t="s">
        <v>59</v>
      </c>
      <c r="C199" s="6">
        <v>12</v>
      </c>
      <c r="D199" s="6">
        <v>48.36</v>
      </c>
      <c r="E199" s="8">
        <v>0.2</v>
      </c>
      <c r="F199" s="8">
        <v>0.21</v>
      </c>
      <c r="G199" s="8">
        <v>0.15</v>
      </c>
      <c r="H199" s="7" t="s">
        <v>38</v>
      </c>
      <c r="I199" s="7">
        <v>177</v>
      </c>
      <c r="J199" s="7" t="s">
        <v>38</v>
      </c>
      <c r="K199" s="6">
        <f t="shared" si="21"/>
        <v>87.775061124694389</v>
      </c>
      <c r="L199" s="7" t="str">
        <f t="shared" si="16"/>
        <v>-</v>
      </c>
      <c r="M199" s="7">
        <f t="shared" si="18"/>
        <v>1429.366239880168</v>
      </c>
      <c r="N199" s="7" t="str">
        <f t="shared" si="22"/>
        <v>-</v>
      </c>
      <c r="O199" s="7">
        <f t="shared" si="17"/>
        <v>1626.3469508584956</v>
      </c>
      <c r="P199" s="7" t="s">
        <v>38</v>
      </c>
    </row>
    <row r="200" spans="1:16" s="5" customFormat="1" ht="15.75" customHeight="1" x14ac:dyDescent="0.25">
      <c r="A200" s="5" t="s">
        <v>30</v>
      </c>
      <c r="B200" s="5" t="s">
        <v>59</v>
      </c>
      <c r="C200" s="6">
        <v>13.65</v>
      </c>
      <c r="D200" s="6">
        <v>47.57</v>
      </c>
      <c r="E200" s="8">
        <v>0.19</v>
      </c>
      <c r="F200" s="8">
        <v>0.23</v>
      </c>
      <c r="G200" s="8">
        <v>0.15</v>
      </c>
      <c r="H200" s="7" t="s">
        <v>38</v>
      </c>
      <c r="I200" s="7">
        <v>178</v>
      </c>
      <c r="J200" s="7" t="s">
        <v>38</v>
      </c>
      <c r="K200" s="6">
        <f t="shared" ref="K200:K206" si="23">(D200/40.3)/((D200/40.3)+(C200/71.8))*100</f>
        <v>86.128402083809817</v>
      </c>
      <c r="L200" s="7" t="str">
        <f t="shared" ref="L200:L221" si="24">J200</f>
        <v>-</v>
      </c>
      <c r="M200" s="7">
        <f t="shared" si="18"/>
        <v>1357.8979278861596</v>
      </c>
      <c r="N200" s="7" t="str">
        <f t="shared" si="22"/>
        <v>-</v>
      </c>
      <c r="O200" s="7">
        <f t="shared" ref="O200:O221" si="25">7744.50928980236*F200</f>
        <v>1781.2371366545431</v>
      </c>
      <c r="P200" s="7" t="s">
        <v>38</v>
      </c>
    </row>
    <row r="201" spans="1:16" s="5" customFormat="1" ht="15.75" customHeight="1" x14ac:dyDescent="0.25">
      <c r="A201" s="5" t="s">
        <v>30</v>
      </c>
      <c r="B201" s="5" t="s">
        <v>59</v>
      </c>
      <c r="C201" s="6">
        <v>13.57</v>
      </c>
      <c r="D201" s="6">
        <v>47.93</v>
      </c>
      <c r="E201" s="8">
        <v>0.15</v>
      </c>
      <c r="F201" s="8">
        <v>0.22</v>
      </c>
      <c r="G201" s="8">
        <v>0.15</v>
      </c>
      <c r="H201" s="7" t="s">
        <v>38</v>
      </c>
      <c r="I201" s="7">
        <v>180</v>
      </c>
      <c r="J201" s="7" t="s">
        <v>38</v>
      </c>
      <c r="K201" s="6">
        <f t="shared" si="23"/>
        <v>86.287928650321135</v>
      </c>
      <c r="L201" s="7" t="str">
        <f t="shared" si="24"/>
        <v>-</v>
      </c>
      <c r="M201" s="7">
        <f t="shared" si="18"/>
        <v>1072.024679910126</v>
      </c>
      <c r="N201" s="7" t="str">
        <f t="shared" si="22"/>
        <v>-</v>
      </c>
      <c r="O201" s="7">
        <f t="shared" si="25"/>
        <v>1703.7920437565192</v>
      </c>
      <c r="P201" s="7" t="s">
        <v>38</v>
      </c>
    </row>
    <row r="202" spans="1:16" s="5" customFormat="1" ht="15.75" customHeight="1" x14ac:dyDescent="0.25">
      <c r="A202" s="5" t="s">
        <v>30</v>
      </c>
      <c r="B202" s="5" t="s">
        <v>59</v>
      </c>
      <c r="C202" s="6">
        <v>16.399999999999999</v>
      </c>
      <c r="D202" s="6">
        <v>45.07</v>
      </c>
      <c r="E202" s="8">
        <v>0.17</v>
      </c>
      <c r="F202" s="8">
        <v>0.26</v>
      </c>
      <c r="G202" s="8">
        <v>0.19</v>
      </c>
      <c r="H202" s="7" t="s">
        <v>38</v>
      </c>
      <c r="I202" s="7">
        <v>188</v>
      </c>
      <c r="J202" s="7" t="s">
        <v>38</v>
      </c>
      <c r="K202" s="6">
        <f t="shared" si="23"/>
        <v>83.040052389743153</v>
      </c>
      <c r="L202" s="7" t="str">
        <f t="shared" si="24"/>
        <v>-</v>
      </c>
      <c r="M202" s="7">
        <f t="shared" ref="M202:M210" si="26">7146.83119940084*E202</f>
        <v>1214.9613038981429</v>
      </c>
      <c r="N202" s="7" t="str">
        <f t="shared" si="22"/>
        <v>-</v>
      </c>
      <c r="O202" s="7">
        <f t="shared" si="25"/>
        <v>2013.5724153486137</v>
      </c>
      <c r="P202" s="7" t="s">
        <v>38</v>
      </c>
    </row>
    <row r="203" spans="1:16" s="5" customFormat="1" ht="15.75" customHeight="1" x14ac:dyDescent="0.25">
      <c r="A203" s="5" t="s">
        <v>30</v>
      </c>
      <c r="B203" s="5" t="s">
        <v>59</v>
      </c>
      <c r="C203" s="6">
        <v>18.96</v>
      </c>
      <c r="D203" s="6">
        <v>43.5</v>
      </c>
      <c r="E203" s="8">
        <v>0.15</v>
      </c>
      <c r="F203" s="8">
        <v>0.31</v>
      </c>
      <c r="G203" s="8">
        <v>0.11</v>
      </c>
      <c r="H203" s="7" t="s">
        <v>38</v>
      </c>
      <c r="I203" s="7">
        <v>189</v>
      </c>
      <c r="J203" s="7" t="s">
        <v>38</v>
      </c>
      <c r="K203" s="6">
        <f t="shared" si="23"/>
        <v>80.34443693297402</v>
      </c>
      <c r="L203" s="7" t="str">
        <f t="shared" si="24"/>
        <v>-</v>
      </c>
      <c r="M203" s="7">
        <f t="shared" si="26"/>
        <v>1072.024679910126</v>
      </c>
      <c r="N203" s="7" t="str">
        <f t="shared" si="22"/>
        <v>-</v>
      </c>
      <c r="O203" s="7">
        <f t="shared" si="25"/>
        <v>2400.7978798387317</v>
      </c>
      <c r="P203" s="7" t="s">
        <v>38</v>
      </c>
    </row>
    <row r="204" spans="1:16" s="5" customFormat="1" ht="15.75" customHeight="1" x14ac:dyDescent="0.25">
      <c r="A204" s="5" t="s">
        <v>30</v>
      </c>
      <c r="B204" s="5" t="s">
        <v>59</v>
      </c>
      <c r="C204" s="6">
        <v>19.670000000000002</v>
      </c>
      <c r="D204" s="6">
        <v>42.73</v>
      </c>
      <c r="E204" s="8">
        <v>0.15</v>
      </c>
      <c r="F204" s="8">
        <v>0.32</v>
      </c>
      <c r="G204" s="8">
        <v>0.09</v>
      </c>
      <c r="H204" s="7" t="s">
        <v>38</v>
      </c>
      <c r="I204" s="7">
        <v>195</v>
      </c>
      <c r="J204" s="7" t="s">
        <v>38</v>
      </c>
      <c r="K204" s="6">
        <f t="shared" si="23"/>
        <v>79.467507961608135</v>
      </c>
      <c r="L204" s="7" t="str">
        <f t="shared" si="24"/>
        <v>-</v>
      </c>
      <c r="M204" s="7">
        <f t="shared" si="26"/>
        <v>1072.024679910126</v>
      </c>
      <c r="N204" s="7" t="str">
        <f t="shared" si="22"/>
        <v>-</v>
      </c>
      <c r="O204" s="7">
        <f t="shared" si="25"/>
        <v>2478.2429727367553</v>
      </c>
      <c r="P204" s="7" t="s">
        <v>38</v>
      </c>
    </row>
    <row r="205" spans="1:16" s="5" customFormat="1" ht="15.75" customHeight="1" x14ac:dyDescent="0.25">
      <c r="A205" s="5" t="s">
        <v>30</v>
      </c>
      <c r="B205" s="5" t="s">
        <v>59</v>
      </c>
      <c r="C205" s="6">
        <v>18.79</v>
      </c>
      <c r="D205" s="6">
        <v>42.36</v>
      </c>
      <c r="E205" s="8">
        <v>0.16</v>
      </c>
      <c r="F205" s="8">
        <v>0.3</v>
      </c>
      <c r="G205" s="8">
        <v>0.08</v>
      </c>
      <c r="H205" s="7" t="s">
        <v>38</v>
      </c>
      <c r="I205" s="7">
        <v>199</v>
      </c>
      <c r="J205" s="7" t="s">
        <v>38</v>
      </c>
      <c r="K205" s="6">
        <f t="shared" si="23"/>
        <v>80.065812248185892</v>
      </c>
      <c r="L205" s="7" t="str">
        <f t="shared" si="24"/>
        <v>-</v>
      </c>
      <c r="M205" s="7">
        <f t="shared" si="26"/>
        <v>1143.4929919041344</v>
      </c>
      <c r="N205" s="7" t="str">
        <f t="shared" si="22"/>
        <v>-</v>
      </c>
      <c r="O205" s="7">
        <f t="shared" si="25"/>
        <v>2323.352786940708</v>
      </c>
      <c r="P205" s="7" t="s">
        <v>38</v>
      </c>
    </row>
    <row r="206" spans="1:16" s="5" customFormat="1" ht="15.75" customHeight="1" x14ac:dyDescent="0.25">
      <c r="A206" s="5" t="s">
        <v>30</v>
      </c>
      <c r="B206" s="5" t="s">
        <v>59</v>
      </c>
      <c r="C206" s="6">
        <v>22.03</v>
      </c>
      <c r="D206" s="6">
        <v>40.92</v>
      </c>
      <c r="E206" s="8">
        <v>0.15</v>
      </c>
      <c r="F206" s="8">
        <v>0.36</v>
      </c>
      <c r="G206" s="8">
        <v>7.0000000000000007E-2</v>
      </c>
      <c r="H206" s="7" t="s">
        <v>38</v>
      </c>
      <c r="I206" s="7">
        <v>214</v>
      </c>
      <c r="J206" s="7" t="s">
        <v>38</v>
      </c>
      <c r="K206" s="6">
        <f t="shared" si="23"/>
        <v>76.794554956852892</v>
      </c>
      <c r="L206" s="7" t="str">
        <f t="shared" si="24"/>
        <v>-</v>
      </c>
      <c r="M206" s="7">
        <f t="shared" si="26"/>
        <v>1072.024679910126</v>
      </c>
      <c r="N206" s="7" t="str">
        <f t="shared" si="22"/>
        <v>-</v>
      </c>
      <c r="O206" s="7">
        <f t="shared" si="25"/>
        <v>2788.0233443288498</v>
      </c>
      <c r="P206" s="7" t="s">
        <v>38</v>
      </c>
    </row>
    <row r="207" spans="1:16" s="5" customFormat="1" ht="15.75" customHeight="1" x14ac:dyDescent="0.25">
      <c r="A207" s="5" t="s">
        <v>3</v>
      </c>
      <c r="B207" s="5" t="s">
        <v>60</v>
      </c>
      <c r="C207" s="6" t="s">
        <v>38</v>
      </c>
      <c r="D207" s="6">
        <v>27.72</v>
      </c>
      <c r="E207" s="8">
        <v>0.69</v>
      </c>
      <c r="F207" s="8">
        <v>0.65</v>
      </c>
      <c r="G207" s="7" t="s">
        <v>38</v>
      </c>
      <c r="H207" s="7">
        <v>19</v>
      </c>
      <c r="I207" s="7">
        <v>178</v>
      </c>
      <c r="J207" s="7">
        <v>158</v>
      </c>
      <c r="K207" s="6" t="s">
        <v>38</v>
      </c>
      <c r="L207" s="7">
        <f t="shared" si="24"/>
        <v>158</v>
      </c>
      <c r="M207" s="7">
        <f t="shared" si="26"/>
        <v>4931.3135275865789</v>
      </c>
      <c r="N207" s="7">
        <f t="shared" si="22"/>
        <v>19</v>
      </c>
      <c r="O207" s="7">
        <f t="shared" si="25"/>
        <v>5033.9310383715347</v>
      </c>
      <c r="P207" s="6">
        <v>0.88764044943820219</v>
      </c>
    </row>
    <row r="208" spans="1:16" s="5" customFormat="1" ht="15.75" customHeight="1" x14ac:dyDescent="0.25">
      <c r="A208" s="5" t="s">
        <v>4</v>
      </c>
      <c r="B208" s="5" t="s">
        <v>61</v>
      </c>
      <c r="C208" s="6">
        <v>14.28</v>
      </c>
      <c r="D208" s="6">
        <v>44.99</v>
      </c>
      <c r="E208" s="8">
        <v>0.08</v>
      </c>
      <c r="F208" s="8">
        <v>0.19</v>
      </c>
      <c r="G208" s="8">
        <v>0.28999999999999998</v>
      </c>
      <c r="H208" s="7" t="s">
        <v>38</v>
      </c>
      <c r="I208" s="7">
        <v>144</v>
      </c>
      <c r="J208" s="7" t="s">
        <v>38</v>
      </c>
      <c r="K208" s="6">
        <f t="shared" ref="K208:K221" si="27">(D208/40.3)/((D208/40.3)+(C208/71.8))*100</f>
        <v>84.87862890151419</v>
      </c>
      <c r="L208" s="7" t="str">
        <f t="shared" si="24"/>
        <v>-</v>
      </c>
      <c r="M208" s="7">
        <f t="shared" si="26"/>
        <v>571.74649595206722</v>
      </c>
      <c r="N208" s="7" t="str">
        <f t="shared" si="22"/>
        <v>-</v>
      </c>
      <c r="O208" s="7">
        <f t="shared" si="25"/>
        <v>1471.4567650624485</v>
      </c>
      <c r="P208" s="7" t="s">
        <v>38</v>
      </c>
    </row>
    <row r="209" spans="1:16" s="5" customFormat="1" ht="15.75" customHeight="1" x14ac:dyDescent="0.25">
      <c r="A209" s="5" t="s">
        <v>7</v>
      </c>
      <c r="B209" s="5" t="s">
        <v>62</v>
      </c>
      <c r="C209" s="6">
        <v>26.82</v>
      </c>
      <c r="D209" s="6">
        <v>34.770000000000003</v>
      </c>
      <c r="E209" s="8">
        <v>0.18</v>
      </c>
      <c r="F209" s="8">
        <v>0.36</v>
      </c>
      <c r="G209" s="8">
        <v>0.08</v>
      </c>
      <c r="H209" s="7" t="s">
        <v>38</v>
      </c>
      <c r="I209" s="7">
        <v>57</v>
      </c>
      <c r="J209" s="7" t="s">
        <v>38</v>
      </c>
      <c r="K209" s="6">
        <f t="shared" si="27"/>
        <v>69.786254113400716</v>
      </c>
      <c r="L209" s="7" t="str">
        <f t="shared" si="24"/>
        <v>-</v>
      </c>
      <c r="M209" s="7">
        <f t="shared" si="26"/>
        <v>1286.4296158921511</v>
      </c>
      <c r="N209" s="7" t="str">
        <f t="shared" si="22"/>
        <v>-</v>
      </c>
      <c r="O209" s="7">
        <f t="shared" si="25"/>
        <v>2788.0233443288498</v>
      </c>
      <c r="P209" s="7" t="s">
        <v>38</v>
      </c>
    </row>
    <row r="210" spans="1:16" s="5" customFormat="1" ht="15.75" customHeight="1" x14ac:dyDescent="0.25">
      <c r="A210" s="5" t="s">
        <v>6</v>
      </c>
      <c r="B210" s="5" t="s">
        <v>62</v>
      </c>
      <c r="C210" s="6">
        <v>21.05</v>
      </c>
      <c r="D210" s="6">
        <v>40.42</v>
      </c>
      <c r="E210" s="8">
        <v>0.1</v>
      </c>
      <c r="F210" s="8">
        <v>0.25</v>
      </c>
      <c r="G210" s="8">
        <v>0.192</v>
      </c>
      <c r="H210" s="7" t="s">
        <v>38</v>
      </c>
      <c r="I210" s="7">
        <v>109</v>
      </c>
      <c r="J210" s="7" t="s">
        <v>38</v>
      </c>
      <c r="K210" s="6">
        <f t="shared" si="27"/>
        <v>77.381107599552166</v>
      </c>
      <c r="L210" s="7" t="str">
        <f t="shared" si="24"/>
        <v>-</v>
      </c>
      <c r="M210" s="7">
        <f t="shared" si="26"/>
        <v>714.683119940084</v>
      </c>
      <c r="N210" s="7" t="str">
        <f t="shared" si="22"/>
        <v>-</v>
      </c>
      <c r="O210" s="7">
        <f t="shared" si="25"/>
        <v>1936.1273224505901</v>
      </c>
      <c r="P210" s="7" t="s">
        <v>38</v>
      </c>
    </row>
    <row r="211" spans="1:16" s="5" customFormat="1" ht="15.75" customHeight="1" x14ac:dyDescent="0.25">
      <c r="A211" s="5" t="s">
        <v>9</v>
      </c>
      <c r="B211" s="5" t="s">
        <v>8</v>
      </c>
      <c r="C211" s="6">
        <v>12.02</v>
      </c>
      <c r="D211" s="6">
        <v>46.85</v>
      </c>
      <c r="E211" s="7" t="s">
        <v>38</v>
      </c>
      <c r="F211" s="8">
        <v>0.21</v>
      </c>
      <c r="G211" s="7" t="s">
        <v>38</v>
      </c>
      <c r="H211" s="7">
        <v>425</v>
      </c>
      <c r="I211" s="7">
        <v>122</v>
      </c>
      <c r="J211" s="7">
        <v>995</v>
      </c>
      <c r="K211" s="6">
        <f t="shared" si="27"/>
        <v>87.412258499738584</v>
      </c>
      <c r="L211" s="7">
        <f t="shared" si="24"/>
        <v>995</v>
      </c>
      <c r="M211" s="7" t="s">
        <v>38</v>
      </c>
      <c r="N211" s="7">
        <f t="shared" si="22"/>
        <v>425</v>
      </c>
      <c r="O211" s="7">
        <f t="shared" si="25"/>
        <v>1626.3469508584956</v>
      </c>
      <c r="P211" s="6">
        <v>8.1557377049180335</v>
      </c>
    </row>
    <row r="212" spans="1:16" s="5" customFormat="1" ht="15.75" customHeight="1" x14ac:dyDescent="0.25">
      <c r="A212" s="5" t="s">
        <v>10</v>
      </c>
      <c r="B212" s="5" t="s">
        <v>8</v>
      </c>
      <c r="C212" s="6">
        <v>10.37</v>
      </c>
      <c r="D212" s="6">
        <v>47.66</v>
      </c>
      <c r="E212" s="7" t="s">
        <v>38</v>
      </c>
      <c r="F212" s="8">
        <v>0.19</v>
      </c>
      <c r="G212" s="7" t="s">
        <v>38</v>
      </c>
      <c r="H212" s="7">
        <v>475</v>
      </c>
      <c r="I212" s="7">
        <v>122</v>
      </c>
      <c r="J212" s="7">
        <v>1349</v>
      </c>
      <c r="K212" s="6">
        <f t="shared" si="27"/>
        <v>89.116614785961829</v>
      </c>
      <c r="L212" s="7">
        <f t="shared" si="24"/>
        <v>1349</v>
      </c>
      <c r="M212" s="7" t="s">
        <v>38</v>
      </c>
      <c r="N212" s="7">
        <f t="shared" si="22"/>
        <v>475</v>
      </c>
      <c r="O212" s="7">
        <f t="shared" si="25"/>
        <v>1471.4567650624485</v>
      </c>
      <c r="P212" s="6">
        <v>11.057377049180328</v>
      </c>
    </row>
    <row r="213" spans="1:16" s="5" customFormat="1" ht="15.75" customHeight="1" x14ac:dyDescent="0.25">
      <c r="A213" s="5" t="s">
        <v>17</v>
      </c>
      <c r="B213" s="5" t="s">
        <v>11</v>
      </c>
      <c r="C213" s="6">
        <v>21.6</v>
      </c>
      <c r="D213" s="6">
        <v>39.1</v>
      </c>
      <c r="E213" s="8">
        <v>7.0000000000000007E-2</v>
      </c>
      <c r="F213" s="8">
        <v>0.27</v>
      </c>
      <c r="G213" s="7" t="s">
        <v>38</v>
      </c>
      <c r="H213" s="7" t="s">
        <v>38</v>
      </c>
      <c r="I213" s="7">
        <v>154</v>
      </c>
      <c r="J213" s="7">
        <v>691</v>
      </c>
      <c r="K213" s="6">
        <f t="shared" si="27"/>
        <v>76.331888652640387</v>
      </c>
      <c r="L213" s="7">
        <f t="shared" si="24"/>
        <v>691</v>
      </c>
      <c r="M213" s="7">
        <f t="shared" ref="M213:M221" si="28">7146.83119940084*E213</f>
        <v>500.27818395805883</v>
      </c>
      <c r="N213" s="7" t="str">
        <f t="shared" si="22"/>
        <v>-</v>
      </c>
      <c r="O213" s="7">
        <f t="shared" si="25"/>
        <v>2091.0175082466376</v>
      </c>
      <c r="P213" s="6">
        <v>4.4870129870129869</v>
      </c>
    </row>
    <row r="214" spans="1:16" s="5" customFormat="1" ht="15.75" customHeight="1" x14ac:dyDescent="0.25">
      <c r="A214" s="5" t="s">
        <v>13</v>
      </c>
      <c r="B214" s="5" t="s">
        <v>11</v>
      </c>
      <c r="C214" s="6">
        <v>22.7</v>
      </c>
      <c r="D214" s="6">
        <v>39</v>
      </c>
      <c r="E214" s="8">
        <v>0.12</v>
      </c>
      <c r="F214" s="8">
        <v>0.42</v>
      </c>
      <c r="G214" s="7" t="s">
        <v>38</v>
      </c>
      <c r="H214" s="7">
        <v>10.93</v>
      </c>
      <c r="I214" s="7">
        <v>156</v>
      </c>
      <c r="J214" s="7">
        <v>777</v>
      </c>
      <c r="K214" s="6">
        <f t="shared" si="27"/>
        <v>75.37530181614585</v>
      </c>
      <c r="L214" s="7">
        <f t="shared" si="24"/>
        <v>777</v>
      </c>
      <c r="M214" s="7">
        <f t="shared" si="28"/>
        <v>857.61974392810077</v>
      </c>
      <c r="N214" s="7">
        <f t="shared" si="22"/>
        <v>10.93</v>
      </c>
      <c r="O214" s="7">
        <f t="shared" si="25"/>
        <v>3252.6939017169911</v>
      </c>
      <c r="P214" s="6">
        <v>4.9807692307692308</v>
      </c>
    </row>
    <row r="215" spans="1:16" s="5" customFormat="1" ht="15.75" customHeight="1" x14ac:dyDescent="0.25">
      <c r="A215" s="5" t="s">
        <v>19</v>
      </c>
      <c r="B215" s="5" t="s">
        <v>11</v>
      </c>
      <c r="C215" s="6">
        <v>21.1</v>
      </c>
      <c r="D215" s="6">
        <v>38.1</v>
      </c>
      <c r="E215" s="8">
        <v>0.1</v>
      </c>
      <c r="F215" s="8">
        <v>0.32</v>
      </c>
      <c r="G215" s="7" t="s">
        <v>38</v>
      </c>
      <c r="H215" s="7">
        <v>34.33</v>
      </c>
      <c r="I215" s="7">
        <v>158</v>
      </c>
      <c r="J215" s="7">
        <v>937</v>
      </c>
      <c r="K215" s="6">
        <f t="shared" si="27"/>
        <v>76.286911829912071</v>
      </c>
      <c r="L215" s="7">
        <f t="shared" si="24"/>
        <v>937</v>
      </c>
      <c r="M215" s="7">
        <f t="shared" si="28"/>
        <v>714.683119940084</v>
      </c>
      <c r="N215" s="7">
        <f t="shared" si="22"/>
        <v>34.33</v>
      </c>
      <c r="O215" s="7">
        <f t="shared" si="25"/>
        <v>2478.2429727367553</v>
      </c>
      <c r="P215" s="6">
        <v>5.9303797468354427</v>
      </c>
    </row>
    <row r="216" spans="1:16" s="5" customFormat="1" ht="15.75" customHeight="1" x14ac:dyDescent="0.25">
      <c r="A216" s="5" t="s">
        <v>15</v>
      </c>
      <c r="B216" s="5" t="s">
        <v>11</v>
      </c>
      <c r="C216" s="6">
        <v>21.8</v>
      </c>
      <c r="D216" s="6">
        <v>39</v>
      </c>
      <c r="E216" s="8">
        <v>0.1</v>
      </c>
      <c r="F216" s="8">
        <v>0.32</v>
      </c>
      <c r="G216" s="7" t="s">
        <v>38</v>
      </c>
      <c r="H216" s="7" t="s">
        <v>38</v>
      </c>
      <c r="I216" s="7">
        <v>162</v>
      </c>
      <c r="J216" s="7">
        <v>783</v>
      </c>
      <c r="K216" s="6">
        <f t="shared" si="27"/>
        <v>76.118453600961203</v>
      </c>
      <c r="L216" s="7">
        <f t="shared" si="24"/>
        <v>783</v>
      </c>
      <c r="M216" s="7">
        <f t="shared" si="28"/>
        <v>714.683119940084</v>
      </c>
      <c r="N216" s="7" t="str">
        <f t="shared" si="22"/>
        <v>-</v>
      </c>
      <c r="O216" s="7">
        <f t="shared" si="25"/>
        <v>2478.2429727367553</v>
      </c>
      <c r="P216" s="6">
        <v>4.833333333333333</v>
      </c>
    </row>
    <row r="217" spans="1:16" s="5" customFormat="1" ht="15.75" customHeight="1" x14ac:dyDescent="0.25">
      <c r="A217" s="5" t="s">
        <v>16</v>
      </c>
      <c r="B217" s="5" t="s">
        <v>11</v>
      </c>
      <c r="C217" s="6">
        <v>23.2</v>
      </c>
      <c r="D217" s="6">
        <v>37.9</v>
      </c>
      <c r="E217" s="8">
        <v>0.1</v>
      </c>
      <c r="F217" s="8">
        <v>0.33</v>
      </c>
      <c r="G217" s="7" t="s">
        <v>38</v>
      </c>
      <c r="H217" s="7">
        <v>14.22</v>
      </c>
      <c r="I217" s="7">
        <v>166</v>
      </c>
      <c r="J217" s="7">
        <v>326</v>
      </c>
      <c r="K217" s="6">
        <f t="shared" si="27"/>
        <v>74.427954859990493</v>
      </c>
      <c r="L217" s="7">
        <f t="shared" si="24"/>
        <v>326</v>
      </c>
      <c r="M217" s="7">
        <f t="shared" si="28"/>
        <v>714.683119940084</v>
      </c>
      <c r="N217" s="7">
        <f t="shared" si="22"/>
        <v>14.22</v>
      </c>
      <c r="O217" s="7">
        <f t="shared" si="25"/>
        <v>2555.6880656347789</v>
      </c>
      <c r="P217" s="6">
        <v>1.963855421686747</v>
      </c>
    </row>
    <row r="218" spans="1:16" s="5" customFormat="1" ht="15.75" customHeight="1" x14ac:dyDescent="0.25">
      <c r="A218" s="5" t="s">
        <v>12</v>
      </c>
      <c r="B218" s="5" t="s">
        <v>11</v>
      </c>
      <c r="C218" s="6">
        <v>21.5</v>
      </c>
      <c r="D218" s="6">
        <v>38.700000000000003</v>
      </c>
      <c r="E218" s="8">
        <v>0.09</v>
      </c>
      <c r="F218" s="8">
        <v>0.33</v>
      </c>
      <c r="G218" s="7" t="s">
        <v>38</v>
      </c>
      <c r="H218" s="7">
        <v>3.09</v>
      </c>
      <c r="I218" s="7">
        <v>168</v>
      </c>
      <c r="J218" s="7">
        <v>542</v>
      </c>
      <c r="K218" s="6">
        <f t="shared" si="27"/>
        <v>76.229798277692581</v>
      </c>
      <c r="L218" s="7">
        <f t="shared" si="24"/>
        <v>542</v>
      </c>
      <c r="M218" s="7">
        <f t="shared" si="28"/>
        <v>643.21480794607555</v>
      </c>
      <c r="N218" s="7">
        <f t="shared" si="22"/>
        <v>3.09</v>
      </c>
      <c r="O218" s="7">
        <f t="shared" si="25"/>
        <v>2555.6880656347789</v>
      </c>
      <c r="P218" s="6">
        <v>3.2261904761904763</v>
      </c>
    </row>
    <row r="219" spans="1:16" s="5" customFormat="1" ht="15.75" customHeight="1" x14ac:dyDescent="0.25">
      <c r="A219" s="5" t="s">
        <v>20</v>
      </c>
      <c r="B219" s="5" t="s">
        <v>11</v>
      </c>
      <c r="C219" s="6">
        <v>18.2</v>
      </c>
      <c r="D219" s="6">
        <v>41</v>
      </c>
      <c r="E219" s="8">
        <v>0.1</v>
      </c>
      <c r="F219" s="8">
        <v>0.33</v>
      </c>
      <c r="G219" s="7" t="s">
        <v>38</v>
      </c>
      <c r="H219" s="7">
        <v>25.28</v>
      </c>
      <c r="I219" s="7">
        <v>172</v>
      </c>
      <c r="J219" s="7">
        <v>1039</v>
      </c>
      <c r="K219" s="6">
        <f t="shared" si="27"/>
        <v>80.054170768452607</v>
      </c>
      <c r="L219" s="7">
        <f t="shared" si="24"/>
        <v>1039</v>
      </c>
      <c r="M219" s="7">
        <f t="shared" si="28"/>
        <v>714.683119940084</v>
      </c>
      <c r="N219" s="7">
        <f t="shared" si="22"/>
        <v>25.28</v>
      </c>
      <c r="O219" s="7">
        <f t="shared" si="25"/>
        <v>2555.6880656347789</v>
      </c>
      <c r="P219" s="6">
        <v>6.0406976744186043</v>
      </c>
    </row>
    <row r="220" spans="1:16" s="5" customFormat="1" ht="15.75" customHeight="1" x14ac:dyDescent="0.25">
      <c r="A220" s="5" t="s">
        <v>14</v>
      </c>
      <c r="B220" s="5" t="s">
        <v>11</v>
      </c>
      <c r="C220" s="6">
        <v>20.2</v>
      </c>
      <c r="D220" s="6">
        <v>38.6</v>
      </c>
      <c r="E220" s="8">
        <v>7.0000000000000007E-2</v>
      </c>
      <c r="F220" s="8">
        <v>0.36</v>
      </c>
      <c r="G220" s="7" t="s">
        <v>38</v>
      </c>
      <c r="H220" s="7">
        <v>30.12</v>
      </c>
      <c r="I220" s="7">
        <v>176</v>
      </c>
      <c r="J220" s="7">
        <v>937</v>
      </c>
      <c r="K220" s="6">
        <f t="shared" si="27"/>
        <v>77.29602793442551</v>
      </c>
      <c r="L220" s="7">
        <f t="shared" si="24"/>
        <v>937</v>
      </c>
      <c r="M220" s="7">
        <f t="shared" si="28"/>
        <v>500.27818395805883</v>
      </c>
      <c r="N220" s="7">
        <f t="shared" si="22"/>
        <v>30.12</v>
      </c>
      <c r="O220" s="7">
        <f t="shared" si="25"/>
        <v>2788.0233443288498</v>
      </c>
      <c r="P220" s="6">
        <v>5.3238636363636367</v>
      </c>
    </row>
    <row r="221" spans="1:16" s="5" customFormat="1" ht="15.75" customHeight="1" x14ac:dyDescent="0.25">
      <c r="A221" s="5" t="s">
        <v>18</v>
      </c>
      <c r="B221" s="5" t="s">
        <v>11</v>
      </c>
      <c r="C221" s="6">
        <v>17.8</v>
      </c>
      <c r="D221" s="6">
        <v>41.8</v>
      </c>
      <c r="E221" s="8">
        <v>0.08</v>
      </c>
      <c r="F221" s="8">
        <v>0.23</v>
      </c>
      <c r="G221" s="7" t="s">
        <v>38</v>
      </c>
      <c r="H221" s="7" t="s">
        <v>38</v>
      </c>
      <c r="I221" s="7">
        <v>183</v>
      </c>
      <c r="J221" s="7">
        <v>1144</v>
      </c>
      <c r="K221" s="6">
        <f t="shared" si="27"/>
        <v>80.709303013515907</v>
      </c>
      <c r="L221" s="7">
        <f t="shared" si="24"/>
        <v>1144</v>
      </c>
      <c r="M221" s="7">
        <f t="shared" si="28"/>
        <v>571.74649595206722</v>
      </c>
      <c r="N221" s="7" t="str">
        <f t="shared" si="22"/>
        <v>-</v>
      </c>
      <c r="O221" s="7">
        <f t="shared" si="25"/>
        <v>1781.2371366545431</v>
      </c>
      <c r="P221" s="6">
        <v>6.2513661202185791</v>
      </c>
    </row>
    <row r="222" spans="1:16" s="5" customFormat="1" ht="15.75" customHeight="1" x14ac:dyDescent="0.25">
      <c r="A222" s="5" t="s">
        <v>41</v>
      </c>
      <c r="H222" s="9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45E9F-26A9-4030-8C52-BC5481122C9C}">
  <dimension ref="A7:A18"/>
  <sheetViews>
    <sheetView workbookViewId="0">
      <selection sqref="A1:XFD1"/>
    </sheetView>
  </sheetViews>
  <sheetFormatPr defaultRowHeight="15" x14ac:dyDescent="0.25"/>
  <sheetData>
    <row r="7" spans="1:1" s="1" customFormat="1" ht="14.25" x14ac:dyDescent="0.2">
      <c r="A7" s="1" t="s">
        <v>52</v>
      </c>
    </row>
    <row r="8" spans="1:1" s="1" customFormat="1" ht="14.25" x14ac:dyDescent="0.2">
      <c r="A8" s="1" t="s">
        <v>51</v>
      </c>
    </row>
    <row r="9" spans="1:1" s="1" customFormat="1" ht="14.25" x14ac:dyDescent="0.2">
      <c r="A9" s="1" t="s">
        <v>43</v>
      </c>
    </row>
    <row r="10" spans="1:1" s="1" customFormat="1" ht="14.25" x14ac:dyDescent="0.2">
      <c r="A10" s="1" t="s">
        <v>50</v>
      </c>
    </row>
    <row r="11" spans="1:1" s="1" customFormat="1" ht="14.25" x14ac:dyDescent="0.2">
      <c r="A11" s="1" t="s">
        <v>49</v>
      </c>
    </row>
    <row r="12" spans="1:1" s="1" customFormat="1" ht="14.25" x14ac:dyDescent="0.2">
      <c r="A12" s="1" t="s">
        <v>63</v>
      </c>
    </row>
    <row r="13" spans="1:1" s="1" customFormat="1" ht="14.25" x14ac:dyDescent="0.2">
      <c r="A13" s="1" t="s">
        <v>44</v>
      </c>
    </row>
    <row r="14" spans="1:1" s="1" customFormat="1" ht="14.25" x14ac:dyDescent="0.2">
      <c r="A14" s="1" t="s">
        <v>48</v>
      </c>
    </row>
    <row r="15" spans="1:1" s="1" customFormat="1" ht="14.25" x14ac:dyDescent="0.2">
      <c r="A15" s="1" t="s">
        <v>47</v>
      </c>
    </row>
    <row r="16" spans="1:1" x14ac:dyDescent="0.25">
      <c r="A16" s="1" t="s">
        <v>46</v>
      </c>
    </row>
    <row r="17" spans="1:1" x14ac:dyDescent="0.25">
      <c r="A17" s="1" t="s">
        <v>45</v>
      </c>
    </row>
    <row r="18" spans="1:1" s="11" customFormat="1" ht="13.5" customHeight="1" x14ac:dyDescent="0.25">
      <c r="A18" s="10" t="s">
        <v>42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C1 - Arc Olivine Data</vt:lpstr>
      <vt:lpstr>Table C2 - Citations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Svoboda</dc:creator>
  <cp:lastModifiedBy>Patricia Pantos</cp:lastModifiedBy>
  <dcterms:created xsi:type="dcterms:W3CDTF">2019-10-23T16:44:59Z</dcterms:created>
  <dcterms:modified xsi:type="dcterms:W3CDTF">2021-07-02T09:07:30Z</dcterms:modified>
</cp:coreProperties>
</file>