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hristopher Svoboda\Downloads\"/>
    </mc:Choice>
  </mc:AlternateContent>
  <xr:revisionPtr revIDLastSave="0" documentId="8_{BC810AFA-3FFF-4C11-B97D-5A5E584BC62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nformation" sheetId="47" r:id="rId1"/>
    <sheet name="Table B1 - Whole Rock Data" sheetId="41" r:id="rId2"/>
    <sheet name="Table B2 - All Glasses" sheetId="37" r:id="rId3"/>
    <sheet name="Table B3 - Olivine" sheetId="26" r:id="rId4"/>
    <sheet name="Table B4- Clinopyroxene" sheetId="28" r:id="rId5"/>
    <sheet name="Table B5 - Orthopyroxene" sheetId="30" r:id="rId6"/>
    <sheet name="Table B6- Standard Information" sheetId="48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8" i="37" l="1"/>
  <c r="M27" i="37"/>
  <c r="M26" i="37"/>
  <c r="M25" i="37"/>
  <c r="M24" i="37"/>
  <c r="M23" i="37"/>
  <c r="M22" i="37"/>
  <c r="M21" i="37"/>
  <c r="M20" i="37"/>
  <c r="N30" i="28" l="1"/>
  <c r="M4" i="37" l="1"/>
  <c r="M5" i="37"/>
  <c r="M7" i="37"/>
  <c r="M8" i="37"/>
  <c r="M9" i="37"/>
  <c r="M10" i="37"/>
  <c r="M11" i="37"/>
  <c r="M12" i="37"/>
  <c r="M13" i="37"/>
  <c r="M14" i="37"/>
  <c r="M15" i="37"/>
  <c r="M16" i="37"/>
  <c r="M17" i="37"/>
  <c r="M18" i="37"/>
  <c r="M3" i="37"/>
  <c r="Q4" i="41" l="1"/>
  <c r="Q5" i="41"/>
  <c r="Q6" i="41"/>
  <c r="Q7" i="41"/>
  <c r="Q8" i="41"/>
  <c r="Q9" i="41"/>
  <c r="Q10" i="41"/>
  <c r="Q3" i="41"/>
  <c r="N3" i="30" l="1"/>
  <c r="N3" i="28" l="1"/>
  <c r="J31" i="26"/>
  <c r="J19" i="26"/>
  <c r="J20" i="26"/>
  <c r="J21" i="26"/>
  <c r="J22" i="26"/>
  <c r="J4" i="26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23" i="26"/>
  <c r="J24" i="26"/>
  <c r="J25" i="26"/>
  <c r="J26" i="26"/>
  <c r="J27" i="26"/>
  <c r="J28" i="26"/>
  <c r="J29" i="26"/>
  <c r="J3" i="26"/>
  <c r="N5" i="30"/>
  <c r="N6" i="30"/>
  <c r="N7" i="30"/>
  <c r="N8" i="30"/>
  <c r="N9" i="30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N31" i="30"/>
  <c r="N32" i="30"/>
  <c r="N33" i="30"/>
  <c r="N34" i="30"/>
  <c r="N35" i="30"/>
  <c r="N36" i="30"/>
  <c r="N37" i="30"/>
  <c r="N38" i="30"/>
  <c r="N39" i="30"/>
  <c r="N40" i="30"/>
  <c r="N41" i="30"/>
  <c r="N42" i="30"/>
  <c r="N43" i="30"/>
  <c r="N44" i="30"/>
  <c r="N45" i="30"/>
  <c r="N46" i="30"/>
  <c r="N47" i="30"/>
  <c r="N48" i="30"/>
  <c r="N49" i="30"/>
  <c r="N50" i="30"/>
  <c r="N51" i="30"/>
  <c r="N52" i="30"/>
  <c r="N53" i="30"/>
  <c r="N54" i="30"/>
  <c r="N55" i="30"/>
  <c r="N56" i="30"/>
  <c r="N57" i="30"/>
  <c r="N58" i="30"/>
  <c r="N59" i="30"/>
  <c r="N60" i="30"/>
  <c r="N61" i="30"/>
  <c r="N62" i="30"/>
  <c r="N63" i="30"/>
  <c r="N64" i="30"/>
  <c r="N65" i="30"/>
  <c r="N66" i="30"/>
  <c r="N67" i="30"/>
  <c r="N68" i="30"/>
  <c r="N69" i="30"/>
  <c r="N70" i="30"/>
  <c r="N71" i="30"/>
  <c r="N72" i="30"/>
  <c r="N73" i="30"/>
  <c r="N74" i="30"/>
  <c r="N75" i="30"/>
  <c r="N76" i="30"/>
  <c r="N77" i="30"/>
  <c r="N4" i="30"/>
  <c r="N4" i="28"/>
  <c r="N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66" i="28"/>
  <c r="N67" i="28"/>
</calcChain>
</file>

<file path=xl/sharedStrings.xml><?xml version="1.0" encoding="utf-8"?>
<sst xmlns="http://schemas.openxmlformats.org/spreadsheetml/2006/main" count="1399" uniqueCount="354">
  <si>
    <t>5021A Glom1 1</t>
  </si>
  <si>
    <t>5021A Glom1 2</t>
  </si>
  <si>
    <t>5021A Glom1 4</t>
  </si>
  <si>
    <t>5021A Glom1 5 Rim</t>
  </si>
  <si>
    <t>5021A Glom1 5 Core</t>
  </si>
  <si>
    <t>5021A Glom1 6</t>
  </si>
  <si>
    <t>5021A Glom1 7</t>
  </si>
  <si>
    <t>5021A Glom 2 A1</t>
  </si>
  <si>
    <t>5021A Glom 2 A2</t>
  </si>
  <si>
    <t>5021A Glom 2 A3</t>
  </si>
  <si>
    <t>5021A Glom 2 A4</t>
  </si>
  <si>
    <t>5021A Glom 2 A5</t>
  </si>
  <si>
    <t>5021A Glom 2 2</t>
  </si>
  <si>
    <t>5021A Glom 2 3</t>
  </si>
  <si>
    <t>5021A Glom 2 4</t>
  </si>
  <si>
    <t>5021A Glom 2 5</t>
  </si>
  <si>
    <t>5021A Glom 3 1</t>
  </si>
  <si>
    <t>5021A Glom 3 2</t>
  </si>
  <si>
    <t>5021A Glom 3 3</t>
  </si>
  <si>
    <t>5021A Glom 3 5</t>
  </si>
  <si>
    <t>5021A Glom 3 6</t>
  </si>
  <si>
    <t>5021A Glom 3 7</t>
  </si>
  <si>
    <t>5021A Glom 3 8</t>
  </si>
  <si>
    <t>5021A Glom 3 9</t>
  </si>
  <si>
    <t>5021A Glom 3 10</t>
  </si>
  <si>
    <t>5021A Glom 3 11</t>
  </si>
  <si>
    <t>5021A Glom 4 1</t>
  </si>
  <si>
    <t>5021A Glom 4 2</t>
  </si>
  <si>
    <t>5021A Glom 4 3</t>
  </si>
  <si>
    <t>5021A Glom 4 4</t>
  </si>
  <si>
    <t>5021A Glom 4 5</t>
  </si>
  <si>
    <t>5021A Glom 4 6</t>
  </si>
  <si>
    <t>5021A Glom 4 7</t>
  </si>
  <si>
    <t>5021A Glom 4 8</t>
  </si>
  <si>
    <t>5021A Glom 4 9</t>
  </si>
  <si>
    <t>5021A Glom 4 10</t>
  </si>
  <si>
    <t>5021A Glom 4 11</t>
  </si>
  <si>
    <t>5021A Glom 4 12</t>
  </si>
  <si>
    <t>5021A Glom 5 1</t>
  </si>
  <si>
    <t>5021A Glom 5 2</t>
  </si>
  <si>
    <t>5021A Glom 5 3</t>
  </si>
  <si>
    <t>5021A Glom 5 4</t>
  </si>
  <si>
    <t>5021A Glom 5 5</t>
  </si>
  <si>
    <t>5021A Glom 5 6</t>
  </si>
  <si>
    <t>5021A Glom 5 7</t>
  </si>
  <si>
    <t>5021C Glom 1 1</t>
  </si>
  <si>
    <t>5021C Glom 1 2</t>
  </si>
  <si>
    <t>5021C Glom 1 3</t>
  </si>
  <si>
    <t>5021C Glom 1 4</t>
  </si>
  <si>
    <t>5021C Glom 1 5</t>
  </si>
  <si>
    <t>5021C Glom 1 6</t>
  </si>
  <si>
    <t>5021C Glom 1 7</t>
  </si>
  <si>
    <t>5021C Glom 1 8</t>
  </si>
  <si>
    <t>5021C Glom 1 9</t>
  </si>
  <si>
    <t>5021C Glom 1 10</t>
  </si>
  <si>
    <t>5021C Glom 1 11</t>
  </si>
  <si>
    <t>5021C Glom 2 1</t>
  </si>
  <si>
    <t>5021C Glom 2 2</t>
  </si>
  <si>
    <t>5021C Glom 2 3</t>
  </si>
  <si>
    <t>5021C Glom 2 4</t>
  </si>
  <si>
    <t>5021C Glom 2 5</t>
  </si>
  <si>
    <t>5021C Glom 2 6</t>
  </si>
  <si>
    <t>5021C Glom 2 7</t>
  </si>
  <si>
    <t>5021C Glom 2 8</t>
  </si>
  <si>
    <t>5021C Glom 3 1</t>
  </si>
  <si>
    <t>5021C Glom 3 2</t>
  </si>
  <si>
    <t>5021C Glom 3 3</t>
  </si>
  <si>
    <t>5021C Glom 3 4</t>
  </si>
  <si>
    <t>5021C Glom 3 5</t>
  </si>
  <si>
    <t>5021C Glom 3 6</t>
  </si>
  <si>
    <t>5021C Glom 3 7</t>
  </si>
  <si>
    <t>5021C Glom 3 8</t>
  </si>
  <si>
    <t>5021C Glom 3 9</t>
  </si>
  <si>
    <t>5021C Glom 3 11</t>
  </si>
  <si>
    <t>5021C Glom 3 12</t>
  </si>
  <si>
    <t>5021C Glom 3 13</t>
  </si>
  <si>
    <t>5021C Glom 3 14</t>
  </si>
  <si>
    <t>5021C Glom 3 15</t>
  </si>
  <si>
    <t>5021C Glom 3 16</t>
  </si>
  <si>
    <t>5021C Glom 3 17</t>
  </si>
  <si>
    <t>5021C Glom 3 18</t>
  </si>
  <si>
    <t>5021C Glom 3 19</t>
  </si>
  <si>
    <t>5021C Opx Solocryst 1</t>
  </si>
  <si>
    <t>5021C Opx Solocryst 2</t>
  </si>
  <si>
    <t>5021C Opx Solocryst 3</t>
  </si>
  <si>
    <t>5021C Glom 4 1</t>
  </si>
  <si>
    <t>5021C Glom 4 2</t>
  </si>
  <si>
    <t>5021C Glom 4 3</t>
  </si>
  <si>
    <t>5021C Glom 4 4</t>
  </si>
  <si>
    <t>5021C Glom 4 5</t>
  </si>
  <si>
    <t>5021C Glom 4 6</t>
  </si>
  <si>
    <t>5021C Glom 4 7</t>
  </si>
  <si>
    <t>5021C Glom 4 8</t>
  </si>
  <si>
    <t>5021C Glom 4 9</t>
  </si>
  <si>
    <t>5021C Glom 4 10</t>
  </si>
  <si>
    <t>5021C Glom 4 11</t>
  </si>
  <si>
    <t>5021C Random 1</t>
  </si>
  <si>
    <t>5021C Random 2</t>
  </si>
  <si>
    <t>5021F Corona 1 1</t>
  </si>
  <si>
    <t>5021F Corona 1 2</t>
  </si>
  <si>
    <t>5021F Corona 1 3</t>
  </si>
  <si>
    <t>5021F Corona 1 4</t>
  </si>
  <si>
    <t>5021F Corona 1 Rim 1</t>
  </si>
  <si>
    <t>5021F Corona 1 Rim 2</t>
  </si>
  <si>
    <t>5021F Corona 2 1</t>
  </si>
  <si>
    <t>5021F Corona 2 2</t>
  </si>
  <si>
    <t>5021F Corona 2 Rim 1</t>
  </si>
  <si>
    <t>5021F Corona 2 Rim 2</t>
  </si>
  <si>
    <t>5021F Corona 2 Rim 3</t>
  </si>
  <si>
    <t>5021F Corona 2 Rim 4</t>
  </si>
  <si>
    <t>5021F Corona 3 1</t>
  </si>
  <si>
    <t>5021F Corona 3 2</t>
  </si>
  <si>
    <t>5021F Corona 3 Rim 1</t>
  </si>
  <si>
    <t>5021F Corona 3 Rim 2</t>
  </si>
  <si>
    <t>5021F Corona 3 Rim 3</t>
  </si>
  <si>
    <t>5021F Corona 3 Rim 4</t>
  </si>
  <si>
    <t>5021F Corona 3 Rim 5</t>
  </si>
  <si>
    <t>5021F Corona 3 Rim 6</t>
  </si>
  <si>
    <t>5021F Corona 4 1</t>
  </si>
  <si>
    <t>5021F Corona 4 2</t>
  </si>
  <si>
    <t>5021F Corona 4 Zoning Profile 1</t>
  </si>
  <si>
    <t>5021F Corona 4 Zoning Profile 2</t>
  </si>
  <si>
    <t>5021F Corona 4 Zoning Profile 3</t>
  </si>
  <si>
    <t>5021F Corona 4 Zoning Profile 4</t>
  </si>
  <si>
    <t>5021F Corona 4 Zoning Profile 5</t>
  </si>
  <si>
    <t>5021F Corona 4 Zoning Profile 6</t>
  </si>
  <si>
    <t>5021F Corona 4 Rim 1</t>
  </si>
  <si>
    <t>5021F Corona 4 Rim 2</t>
  </si>
  <si>
    <t>5021F Corona 4 Rim 3</t>
  </si>
  <si>
    <t>5021F Corona 4 Rim 4</t>
  </si>
  <si>
    <t>5021F Corona 4 Rim 5</t>
  </si>
  <si>
    <t>5021F Corona 4 Rim 6</t>
  </si>
  <si>
    <t>5021F Corona 4 Rim 7</t>
  </si>
  <si>
    <t>5021F Corona 4 Rim 8</t>
  </si>
  <si>
    <t>5021F Glom 1 1</t>
  </si>
  <si>
    <t>5021F Glom 1 2</t>
  </si>
  <si>
    <t>5021F Glom 1 3</t>
  </si>
  <si>
    <t>5021F Glom 1 4</t>
  </si>
  <si>
    <t>5021F Glom 1 5</t>
  </si>
  <si>
    <t>5021F Glom 1 6</t>
  </si>
  <si>
    <t>5021F Glom 1 7</t>
  </si>
  <si>
    <t>5021F Glom 1 8</t>
  </si>
  <si>
    <t>5021GB Corona 1 1</t>
  </si>
  <si>
    <t>5021GB Corona 1 2</t>
  </si>
  <si>
    <t>5021GB Corona 1 3</t>
  </si>
  <si>
    <t>5021GB Corona 1 4</t>
  </si>
  <si>
    <t>5021GB Corona 1 Rim 1</t>
  </si>
  <si>
    <t>5021GB Corona 1 Rim 2</t>
  </si>
  <si>
    <t>5021GB Corona 1 Rim 3</t>
  </si>
  <si>
    <t>5021GB Corona 1 Rim 5</t>
  </si>
  <si>
    <t>5021GB Corona 1 Rim 6</t>
  </si>
  <si>
    <t>5021GB Corona 1 Rim 7</t>
  </si>
  <si>
    <t>5021GB Corona 1 Rim 8</t>
  </si>
  <si>
    <t>5021GB Corona 1 Rim 9</t>
  </si>
  <si>
    <t>5021GB Corona 1 Rim 10</t>
  </si>
  <si>
    <t>5021GB Corona 1 Rim 12</t>
  </si>
  <si>
    <t>5021GB Corona 2</t>
  </si>
  <si>
    <t>5021GB Corona 2 Rim 1</t>
  </si>
  <si>
    <t>5021GB Corona 2 Rim 2</t>
  </si>
  <si>
    <t>5021GB Glom 1 Inner 1</t>
  </si>
  <si>
    <t>5021GB Glom 1 Outer 1</t>
  </si>
  <si>
    <t>5021GB Glom 1 Outer 2</t>
  </si>
  <si>
    <t>5021GB Random 1</t>
  </si>
  <si>
    <t>5021GB Random 2</t>
  </si>
  <si>
    <t>MgO (Wt%)</t>
  </si>
  <si>
    <t>Na2O (Wt%)</t>
  </si>
  <si>
    <t>Al2O3(Wt%)</t>
  </si>
  <si>
    <t>SiO2(Wt%)</t>
  </si>
  <si>
    <t>P2O5(Wt%)</t>
  </si>
  <si>
    <t>K2O(Wt%)</t>
  </si>
  <si>
    <t>CaO(Wt%)</t>
  </si>
  <si>
    <t>TiO2(Wt%)</t>
  </si>
  <si>
    <t>Sc(ppm)</t>
  </si>
  <si>
    <t>MnO(Wt%)</t>
  </si>
  <si>
    <t>FeO(Wt%)</t>
  </si>
  <si>
    <t>V(ppm)</t>
  </si>
  <si>
    <t>Cr(ppm)</t>
  </si>
  <si>
    <t>Co(ppm)</t>
  </si>
  <si>
    <t>Ni(ppm)</t>
  </si>
  <si>
    <t>Cu(ppm)</t>
  </si>
  <si>
    <t>Zn(ppm)</t>
  </si>
  <si>
    <t>Ga(ppm)</t>
  </si>
  <si>
    <t>Rb(ppm)</t>
  </si>
  <si>
    <t>Sr(ppm)</t>
  </si>
  <si>
    <t>Y(ppm)</t>
  </si>
  <si>
    <t>Zr(ppm)</t>
  </si>
  <si>
    <t>Nb(ppm)</t>
  </si>
  <si>
    <t>Cs(ppm)</t>
  </si>
  <si>
    <t>Ba(ppm)</t>
  </si>
  <si>
    <t>La(ppm)</t>
  </si>
  <si>
    <t>Ce(ppm)</t>
  </si>
  <si>
    <t>Pr(ppm)</t>
  </si>
  <si>
    <t>Nd(ppm)</t>
  </si>
  <si>
    <t>Sm(ppm)</t>
  </si>
  <si>
    <t>Eu(ppm)</t>
  </si>
  <si>
    <t>Gd(ppm)</t>
  </si>
  <si>
    <t>Tb(ppm)</t>
  </si>
  <si>
    <t>Dy(ppm)</t>
  </si>
  <si>
    <t>Ho(ppm)</t>
  </si>
  <si>
    <t>Er(ppm)</t>
  </si>
  <si>
    <t>Tm(ppm)</t>
  </si>
  <si>
    <t>Yb(ppm)</t>
  </si>
  <si>
    <t>Lu(ppm)</t>
  </si>
  <si>
    <t>Hf(ppm)</t>
  </si>
  <si>
    <t>Ta(ppm)</t>
  </si>
  <si>
    <t>Pb(ppm)</t>
  </si>
  <si>
    <t>Th(ppm)</t>
  </si>
  <si>
    <t>U(ppm)</t>
  </si>
  <si>
    <t>5021I</t>
  </si>
  <si>
    <t>5021G-B</t>
  </si>
  <si>
    <t>5021F</t>
  </si>
  <si>
    <t>5021E</t>
  </si>
  <si>
    <t>5021D</t>
  </si>
  <si>
    <t>5021C</t>
  </si>
  <si>
    <t>5021B</t>
  </si>
  <si>
    <t>5021A</t>
  </si>
  <si>
    <t>Sample</t>
  </si>
  <si>
    <t>Sum</t>
  </si>
  <si>
    <t>Cr2O3(Wt%)</t>
  </si>
  <si>
    <t>NiO(Wt%)</t>
  </si>
  <si>
    <t>Fo#(mol%)</t>
  </si>
  <si>
    <t>5021A Glom 4 Core</t>
  </si>
  <si>
    <t>5021F Corona 4 Rim 9</t>
  </si>
  <si>
    <t>FeOt(Wt%)</t>
  </si>
  <si>
    <t>Group</t>
  </si>
  <si>
    <t>Glomerocryst No.</t>
  </si>
  <si>
    <t>Sample No.</t>
  </si>
  <si>
    <t>Low Al</t>
  </si>
  <si>
    <t>Hi Al</t>
  </si>
  <si>
    <t>Sample No</t>
  </si>
  <si>
    <t>n/a</t>
  </si>
  <si>
    <t>5021GB</t>
  </si>
  <si>
    <t>Corona 1</t>
  </si>
  <si>
    <t>Corona 2</t>
  </si>
  <si>
    <t>Corona 3</t>
  </si>
  <si>
    <t>Corona 4</t>
  </si>
  <si>
    <t>Mg# (Mol%)</t>
  </si>
  <si>
    <t>5021F Trapped Melt 1</t>
  </si>
  <si>
    <t>5021F Trapped Melt 2</t>
  </si>
  <si>
    <t>5021F Trapped Melt 3</t>
  </si>
  <si>
    <t>5021I Glom A Trapped Melt 1</t>
  </si>
  <si>
    <t>5021I Glom A Trapped Melt 2</t>
  </si>
  <si>
    <t>5021I Glom A Trapped Melt 3</t>
  </si>
  <si>
    <t>5021I Glom A Trapped Melt 4</t>
  </si>
  <si>
    <t>5021I Glom A Trapped Melt 5</t>
  </si>
  <si>
    <t>5021I Glom A Trapped Melt 6</t>
  </si>
  <si>
    <t>5021I Glom B Trapped Melt 1</t>
  </si>
  <si>
    <t>5021I Glom B Trapped Melt 2</t>
  </si>
  <si>
    <t>5021I Glom B Trapped Melt 3</t>
  </si>
  <si>
    <t>5021I Glom B Trapped Melt 4</t>
  </si>
  <si>
    <t>5021I Glom B Trapped Melt 5</t>
  </si>
  <si>
    <t>5021I Glom B Trapped Melt 6</t>
  </si>
  <si>
    <t>5021F Glass Spot 1</t>
  </si>
  <si>
    <t>5021F Glass Spot 2</t>
  </si>
  <si>
    <t>5021F Glass Spot 3</t>
  </si>
  <si>
    <t>5021F Glass Spot 5</t>
  </si>
  <si>
    <t>5021I Glass Spot 1</t>
  </si>
  <si>
    <t>5021I Glass Spot 2</t>
  </si>
  <si>
    <t>5021I Glass Spot 3</t>
  </si>
  <si>
    <t>5021I Glass Spot 4</t>
  </si>
  <si>
    <t>5021I Glass Spot 5</t>
  </si>
  <si>
    <t>Groundmass Glass</t>
  </si>
  <si>
    <t>Analysis Day</t>
  </si>
  <si>
    <t>Mg #</t>
  </si>
  <si>
    <t>FeO</t>
  </si>
  <si>
    <t>Fe2O3</t>
  </si>
  <si>
    <t>BDL</t>
  </si>
  <si>
    <t>Geologically relevant elements were collected for all samples, but if all analyses were below the quantification limit, this element was omitted here.</t>
  </si>
  <si>
    <t>Cr2O3</t>
  </si>
  <si>
    <t>Element</t>
  </si>
  <si>
    <t>Major elements are normalized to 100 wt % oxides during processing, but measured values that fall below the limit of reporting have been omitted here.</t>
  </si>
  <si>
    <t>Interstitial Glass</t>
  </si>
  <si>
    <t>BHVO-1 Day 1</t>
  </si>
  <si>
    <t>BHVO-1 Day 2</t>
  </si>
  <si>
    <t>JB-1a Day 1</t>
  </si>
  <si>
    <t>JB-1a Day 2</t>
  </si>
  <si>
    <t>BHVO-1, GeoReM preferred value*</t>
  </si>
  <si>
    <t>JB-1a, GeoReM preferred value*</t>
  </si>
  <si>
    <t>Day-long reproducibility  (Average of 5 drift-corrected analyses, relative standard deviation in %)</t>
  </si>
  <si>
    <t>Accuracy (Deviation from preferred value, %)</t>
  </si>
  <si>
    <t>Information on mineral standards analyzed as quaity assurance standards (Smithsonian Institution olivine &amp; diopside) and the accepted values can be found in the respective sheets for each mineral.</t>
  </si>
  <si>
    <t>Measurements of day-long quality assurance standards (Average of 5 drift-corrected analyses)</t>
  </si>
  <si>
    <t>*  GeoReM preferred values were retrieved on March 31 2020, at http://georem.mpch-mainz.gwdg.de/sample_query_pref.asp, and correspond to the values reported in Jochum K.P. et al. (2016), Reference values following ISO guidelines for frequently requested rock reference materials, Geostandards and Geoananalytical research, DOI:10.1111/j.1751-908X.2015.00392.X</t>
  </si>
  <si>
    <t>**</t>
  </si>
  <si>
    <t>XRF</t>
  </si>
  <si>
    <t>LA-ICP-MS</t>
  </si>
  <si>
    <t>Technique</t>
  </si>
  <si>
    <t>BDL = Below detection limit</t>
  </si>
  <si>
    <t>Detection Limit</t>
  </si>
  <si>
    <t>Detection limits were calculated as 3x the relative standard deviation of all gas blank measurements (which were collected after each standard and sample)</t>
  </si>
  <si>
    <t>Material</t>
  </si>
  <si>
    <t>Glomerocryst Number</t>
  </si>
  <si>
    <t>BDL within a cell indicates that the contents of that cell were below the limit of detection</t>
  </si>
  <si>
    <t>Limit of detection is calculated as 3x the relative standard deviation of all gas blank measurements.</t>
  </si>
  <si>
    <t>Quality Control Information for major element XRF analysis.</t>
  </si>
  <si>
    <t>W-2</t>
  </si>
  <si>
    <t>RGM-2</t>
  </si>
  <si>
    <t>BIR-1</t>
  </si>
  <si>
    <t>BCR-2G</t>
  </si>
  <si>
    <t>TB-1G</t>
  </si>
  <si>
    <t>NIST 612</t>
  </si>
  <si>
    <t>BHVO-2G</t>
  </si>
  <si>
    <t>STM-1</t>
  </si>
  <si>
    <t>BIR-1G</t>
  </si>
  <si>
    <t>GSD-1G</t>
  </si>
  <si>
    <t>NKT-1G</t>
  </si>
  <si>
    <t>SY-2</t>
  </si>
  <si>
    <t>LOI (Wt%)</t>
  </si>
  <si>
    <t>Mg#**</t>
  </si>
  <si>
    <t>5021GB Corona 1 Rim 4***</t>
  </si>
  <si>
    <t>Supplemental Document 2 - Geochemical Data Tables</t>
  </si>
  <si>
    <t>Christopher Svoboda (Michigan State University); Tyrone Rooney (Michigan State University); Guillaume Girard (Northern Illinois University);</t>
  </si>
  <si>
    <t>Chad Deering (Michigan Technological University)</t>
  </si>
  <si>
    <t>Corresponding Author: Christopher Svoboda svoboda6@msu.edu</t>
  </si>
  <si>
    <t>Detection Limit for LA-ICP-MS</t>
  </si>
  <si>
    <t>MgO(Wt%)</t>
  </si>
  <si>
    <t>Na2O(Wt%)</t>
  </si>
  <si>
    <t>Cr2O3(wt%)</t>
  </si>
  <si>
    <t>5021F Glom 1 dark area</t>
  </si>
  <si>
    <t>recalculated from Cr</t>
  </si>
  <si>
    <r>
      <t xml:space="preserve">* Fe3+/FeƩ is calculated at 15% (after Kelley KA, Cottrell E (2009) Water and the oxidation state of subduction zone magmas. </t>
    </r>
    <r>
      <rPr>
        <sz val="11"/>
        <color rgb="FF000000"/>
        <rFont val="Arial"/>
        <family val="2"/>
      </rPr>
      <t>Science</t>
    </r>
    <r>
      <rPr>
        <sz val="11"/>
        <color indexed="8"/>
        <rFont val="Arial"/>
        <family val="2"/>
      </rPr>
      <t xml:space="preserve"> 325(5940):605-607)</t>
    </r>
  </si>
  <si>
    <t>** Mg# = calculated as (molar Mg/(molar Fe total+molar Mg))</t>
  </si>
  <si>
    <t>*</t>
  </si>
  <si>
    <t>Average of 3 analyses, NMNH olivine 11312-77</t>
  </si>
  <si>
    <t>recalculated from Ni</t>
  </si>
  <si>
    <t>Average of 3 Analyses, NMNH diopside 117733</t>
  </si>
  <si>
    <t>** Cu and Zn are not accurate on fused powder glasses. See further quality control data for minerals.</t>
  </si>
  <si>
    <t>JB-1a</t>
  </si>
  <si>
    <t>BHVO-1</t>
  </si>
  <si>
    <t>JA-1</t>
  </si>
  <si>
    <t>JA-3</t>
  </si>
  <si>
    <t>JB-3</t>
  </si>
  <si>
    <t>JB-2</t>
  </si>
  <si>
    <t>JA-2</t>
  </si>
  <si>
    <t>FeO(Wt%)*</t>
  </si>
  <si>
    <t>Fe2O3(Wt%)*</t>
  </si>
  <si>
    <t>** Mg# = calculated as (molar Mg/(molar Fe total+molar Mg)) of 100 wt % normalized samples</t>
  </si>
  <si>
    <t>RGM-1</t>
  </si>
  <si>
    <t>*Outlier, Sc and V are too  high - possible inclusion in analysis.</t>
  </si>
  <si>
    <t>Mg#</t>
  </si>
  <si>
    <t>The following geologic standards are used to calibrate our LA-ICP-MS system</t>
  </si>
  <si>
    <t>BHVO-1 Day 3 (whole rock)</t>
  </si>
  <si>
    <t>JB-1a Day 3 (whole rock)</t>
  </si>
  <si>
    <t>JB-1a, GeoReM preferred value***</t>
  </si>
  <si>
    <t>BHVO-1, GeoReM preferred value***</t>
  </si>
  <si>
    <t>RGM-1, GeoReM preferred value***</t>
  </si>
  <si>
    <t>***  GeoReM preferred values were retrieved on March 31 2020, at http://georem.mpch-mainz.gwdg.de/sample_query_pref.asp, and correspond to the values reported in Jochum K.P. et al. (2016), Reference values following ISO guidelines for frequently requested rock reference materials, Geostandards and Geoananalytical research, DOI:10.1111/j.1751-908X.2015.00392.X</t>
  </si>
  <si>
    <t>30 μm spots were utilized in this study</t>
  </si>
  <si>
    <t>The ppm quantity is then scaled to account for spot size differences between standard materials (110 μm spots) and samples (30 μm spots)</t>
  </si>
  <si>
    <t>This variable originally quantified in counts per second is converted to a ppm after calibration against our standard reference materials.</t>
  </si>
  <si>
    <t>NMNH diopside 117733, accepted value</t>
  </si>
  <si>
    <t>NMNH olivine 11312-77, accepted value</t>
  </si>
  <si>
    <t>Transcrustal Magmatic Systems: Evidence from Andesites of the Southern Taupo Volcanic Zone</t>
  </si>
  <si>
    <t>Journal of the Geological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</si>
</sst>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yyyy\-m"/>
  </numFmts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color indexed="9"/>
      <name val="Arial"/>
      <family val="2"/>
    </font>
    <font>
      <i/>
      <sz val="11"/>
      <color theme="1"/>
      <name val="Arial"/>
      <family val="2"/>
    </font>
    <font>
      <i/>
      <sz val="11"/>
      <color indexed="8"/>
      <name val="Arial"/>
      <family val="2"/>
    </font>
    <font>
      <i/>
      <sz val="8"/>
      <color indexed="9"/>
      <name val="Arial"/>
      <family val="2"/>
    </font>
    <font>
      <i/>
      <sz val="11"/>
      <name val="Arial"/>
      <family val="2"/>
    </font>
    <font>
      <sz val="11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7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5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23" borderId="7" applyNumberFormat="0" applyFont="0" applyAlignment="0" applyProtection="0"/>
    <xf numFmtId="0" fontId="12" fillId="20" borderId="8" applyNumberFormat="0" applyAlignment="0" applyProtection="0"/>
    <xf numFmtId="0" fontId="7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22" fillId="24" borderId="0" xfId="0" applyFont="1" applyFill="1"/>
    <xf numFmtId="0" fontId="22" fillId="0" borderId="0" xfId="0" applyFont="1"/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/>
    <xf numFmtId="2" fontId="22" fillId="24" borderId="0" xfId="0" applyNumberFormat="1" applyFont="1" applyFill="1"/>
    <xf numFmtId="166" fontId="22" fillId="0" borderId="0" xfId="0" applyNumberFormat="1" applyFont="1"/>
    <xf numFmtId="10" fontId="22" fillId="0" borderId="0" xfId="0" applyNumberFormat="1" applyFont="1"/>
    <xf numFmtId="167" fontId="22" fillId="0" borderId="0" xfId="0" applyNumberFormat="1" applyFont="1" applyAlignment="1">
      <alignment horizontal="left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/>
    <xf numFmtId="0" fontId="22" fillId="0" borderId="0" xfId="0" applyFont="1" applyFill="1"/>
    <xf numFmtId="0" fontId="22" fillId="0" borderId="0" xfId="0" applyFont="1" applyFill="1" applyBorder="1"/>
    <xf numFmtId="0" fontId="24" fillId="0" borderId="0" xfId="0" applyFont="1" applyFill="1"/>
    <xf numFmtId="2" fontId="24" fillId="0" borderId="0" xfId="0" applyNumberFormat="1" applyFont="1" applyFill="1" applyAlignment="1">
      <alignment horizontal="center"/>
    </xf>
    <xf numFmtId="165" fontId="24" fillId="0" borderId="0" xfId="0" applyNumberFormat="1" applyFont="1" applyFill="1" applyAlignment="1">
      <alignment horizontal="center"/>
    </xf>
    <xf numFmtId="166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166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5" fontId="22" fillId="0" borderId="0" xfId="0" applyNumberFormat="1" applyFont="1" applyFill="1" applyAlignment="1">
      <alignment horizontal="center"/>
    </xf>
    <xf numFmtId="0" fontId="25" fillId="24" borderId="0" xfId="0" applyFont="1" applyFill="1"/>
    <xf numFmtId="2" fontId="25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/>
    </xf>
    <xf numFmtId="166" fontId="22" fillId="24" borderId="0" xfId="0" applyNumberFormat="1" applyFont="1" applyFill="1" applyAlignment="1">
      <alignment horizontal="center"/>
    </xf>
    <xf numFmtId="165" fontId="22" fillId="24" borderId="0" xfId="0" applyNumberFormat="1" applyFont="1" applyFill="1" applyAlignment="1">
      <alignment horizontal="center"/>
    </xf>
    <xf numFmtId="166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0" xfId="0" applyFont="1" applyFill="1"/>
    <xf numFmtId="166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4" fontId="22" fillId="0" borderId="0" xfId="0" applyNumberFormat="1" applyFont="1" applyAlignment="1">
      <alignment horizontal="center"/>
    </xf>
    <xf numFmtId="2" fontId="23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/>
    <xf numFmtId="1" fontId="22" fillId="0" borderId="0" xfId="0" applyNumberFormat="1" applyFont="1"/>
    <xf numFmtId="2" fontId="22" fillId="0" borderId="0" xfId="0" applyNumberFormat="1" applyFont="1"/>
    <xf numFmtId="165" fontId="25" fillId="24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 horizontal="center"/>
    </xf>
    <xf numFmtId="0" fontId="25" fillId="0" borderId="0" xfId="0" applyFont="1" applyFill="1"/>
    <xf numFmtId="2" fontId="25" fillId="0" borderId="0" xfId="0" applyNumberFormat="1" applyFont="1" applyFill="1" applyAlignment="1">
      <alignment horizontal="center"/>
    </xf>
    <xf numFmtId="166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5" fontId="25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165" fontId="22" fillId="0" borderId="0" xfId="0" applyNumberFormat="1" applyFont="1"/>
    <xf numFmtId="0" fontId="27" fillId="0" borderId="0" xfId="0" applyFont="1" applyFill="1" applyAlignment="1">
      <alignment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28" fillId="0" borderId="0" xfId="0" applyFont="1" applyAlignment="1">
      <alignment wrapText="1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42" xr:uid="{00000000-0005-0000-0000-000025000000}"/>
    <cellStyle name="Normal 3" xfId="43" xr:uid="{00000000-0005-0000-0000-000026000000}"/>
    <cellStyle name="Normal 3 2" xfId="44" xr:uid="{00000000-0005-0000-0000-000027000000}"/>
    <cellStyle name="Note" xfId="37" xr:uid="{00000000-0005-0000-0000-000028000000}"/>
    <cellStyle name="Output" xfId="38" xr:uid="{00000000-0005-0000-0000-000029000000}"/>
    <cellStyle name="Title" xfId="39" xr:uid="{00000000-0005-0000-0000-00002A000000}"/>
    <cellStyle name="Total" xfId="40" xr:uid="{00000000-0005-0000-0000-00002B000000}"/>
    <cellStyle name="Warning Text" xfId="41" xr:uid="{00000000-0005-0000-0000-00002C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DFAA4-29CE-4494-B620-2DA06BD86728}">
  <dimension ref="A1:P19"/>
  <sheetViews>
    <sheetView tabSelected="1" topLeftCell="A2" workbookViewId="0">
      <selection activeCell="A4" sqref="A4"/>
    </sheetView>
  </sheetViews>
  <sheetFormatPr defaultColWidth="8.81640625" defaultRowHeight="14" x14ac:dyDescent="0.3"/>
  <cols>
    <col min="1" max="16384" width="8.81640625" style="2"/>
  </cols>
  <sheetData>
    <row r="1" spans="1:16" x14ac:dyDescent="0.3">
      <c r="A1" s="1" t="s">
        <v>310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1" t="s">
        <v>352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1" t="s">
        <v>353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">
      <c r="A4" s="1" t="s">
        <v>311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s="1" t="s">
        <v>312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3">
      <c r="A6" s="1" t="s">
        <v>313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3">
      <c r="A8" s="1" t="s">
        <v>267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">
      <c r="A9" s="1" t="s">
        <v>270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">
      <c r="A11" s="1" t="s">
        <v>292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">
      <c r="A13" s="1" t="s">
        <v>293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">
      <c r="A14" s="1" t="s">
        <v>349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">
      <c r="A15" s="1" t="s">
        <v>348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3">
      <c r="A16" s="1" t="s">
        <v>347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7"/>
  <sheetViews>
    <sheetView zoomScaleNormal="100" workbookViewId="0">
      <selection activeCell="A32" sqref="A32"/>
    </sheetView>
  </sheetViews>
  <sheetFormatPr defaultColWidth="8.81640625" defaultRowHeight="14" x14ac:dyDescent="0.3"/>
  <cols>
    <col min="1" max="1" width="33.453125" style="2" customWidth="1"/>
    <col min="2" max="2" width="11.7265625" style="2" bestFit="1" customWidth="1"/>
    <col min="3" max="3" width="11.453125" style="2" bestFit="1" customWidth="1"/>
    <col min="4" max="4" width="12.7265625" style="2" bestFit="1" customWidth="1"/>
    <col min="5" max="5" width="14.1796875" style="2" bestFit="1" customWidth="1"/>
    <col min="6" max="6" width="11.453125" style="2" bestFit="1" customWidth="1"/>
    <col min="7" max="7" width="12" style="2" bestFit="1" customWidth="1"/>
    <col min="8" max="8" width="11.453125" style="2" bestFit="1" customWidth="1"/>
    <col min="9" max="9" width="13.1796875" style="2" bestFit="1" customWidth="1"/>
    <col min="10" max="10" width="11.26953125" style="2" bestFit="1" customWidth="1"/>
    <col min="11" max="11" width="12.453125" style="2" bestFit="1" customWidth="1"/>
    <col min="12" max="12" width="10.81640625" style="2" bestFit="1" customWidth="1"/>
    <col min="13" max="13" width="9.26953125" style="2" bestFit="1" customWidth="1"/>
    <col min="14" max="15" width="12.81640625" style="2" customWidth="1"/>
    <col min="16" max="16" width="6.453125" style="2" bestFit="1" customWidth="1"/>
    <col min="17" max="17" width="15" style="2" bestFit="1" customWidth="1"/>
    <col min="18" max="20" width="9.1796875" style="2" bestFit="1" customWidth="1"/>
    <col min="21" max="21" width="9.26953125" style="2" bestFit="1" customWidth="1"/>
    <col min="22" max="22" width="9.1796875" style="2" bestFit="1" customWidth="1"/>
    <col min="23" max="24" width="9.26953125" style="2" bestFit="1" customWidth="1"/>
    <col min="25" max="28" width="9.1796875" style="2" bestFit="1" customWidth="1"/>
    <col min="29" max="29" width="9.26953125" style="2" bestFit="1" customWidth="1"/>
    <col min="30" max="31" width="9.1796875" style="2" bestFit="1" customWidth="1"/>
    <col min="32" max="32" width="9.26953125" style="2" bestFit="1" customWidth="1"/>
    <col min="33" max="34" width="9.1796875" style="2" bestFit="1" customWidth="1"/>
    <col min="35" max="35" width="9.81640625" style="2" bestFit="1" customWidth="1"/>
    <col min="36" max="36" width="9.1796875" style="2" bestFit="1" customWidth="1"/>
    <col min="37" max="37" width="9.26953125" style="2" bestFit="1" customWidth="1"/>
    <col min="38" max="41" width="9.1796875" style="2" bestFit="1" customWidth="1"/>
    <col min="42" max="42" width="9.7265625" style="2" bestFit="1" customWidth="1"/>
    <col min="43" max="49" width="9.1796875" style="2" bestFit="1" customWidth="1"/>
    <col min="50" max="50" width="11.7265625" style="2" customWidth="1"/>
    <col min="51" max="16384" width="8.81640625" style="2"/>
  </cols>
  <sheetData>
    <row r="1" spans="1:49" s="5" customFormat="1" ht="28.5" customHeight="1" x14ac:dyDescent="0.3">
      <c r="A1" s="3" t="s">
        <v>216</v>
      </c>
      <c r="B1" s="3" t="s">
        <v>167</v>
      </c>
      <c r="C1" s="3" t="s">
        <v>171</v>
      </c>
      <c r="D1" s="3" t="s">
        <v>166</v>
      </c>
      <c r="E1" s="3" t="s">
        <v>223</v>
      </c>
      <c r="F1" s="3" t="s">
        <v>173</v>
      </c>
      <c r="G1" s="3" t="s">
        <v>315</v>
      </c>
      <c r="H1" s="3" t="s">
        <v>170</v>
      </c>
      <c r="I1" s="3" t="s">
        <v>316</v>
      </c>
      <c r="J1" s="3" t="s">
        <v>169</v>
      </c>
      <c r="K1" s="3" t="s">
        <v>168</v>
      </c>
      <c r="L1" s="3" t="s">
        <v>307</v>
      </c>
      <c r="M1" s="3" t="s">
        <v>217</v>
      </c>
      <c r="N1" s="3" t="s">
        <v>334</v>
      </c>
      <c r="O1" s="3" t="s">
        <v>335</v>
      </c>
      <c r="P1" s="3" t="s">
        <v>308</v>
      </c>
      <c r="Q1" s="3" t="s">
        <v>317</v>
      </c>
      <c r="R1" s="4" t="s">
        <v>172</v>
      </c>
      <c r="S1" s="4" t="s">
        <v>175</v>
      </c>
      <c r="T1" s="4" t="s">
        <v>176</v>
      </c>
      <c r="U1" s="4" t="s">
        <v>177</v>
      </c>
      <c r="V1" s="4" t="s">
        <v>178</v>
      </c>
      <c r="W1" s="4" t="s">
        <v>181</v>
      </c>
      <c r="X1" s="4" t="s">
        <v>182</v>
      </c>
      <c r="Y1" s="4" t="s">
        <v>183</v>
      </c>
      <c r="Z1" s="4" t="s">
        <v>184</v>
      </c>
      <c r="AA1" s="4" t="s">
        <v>185</v>
      </c>
      <c r="AB1" s="4" t="s">
        <v>186</v>
      </c>
      <c r="AC1" s="4" t="s">
        <v>187</v>
      </c>
      <c r="AD1" s="4" t="s">
        <v>188</v>
      </c>
      <c r="AE1" s="4" t="s">
        <v>189</v>
      </c>
      <c r="AF1" s="4" t="s">
        <v>190</v>
      </c>
      <c r="AG1" s="4" t="s">
        <v>191</v>
      </c>
      <c r="AH1" s="4" t="s">
        <v>192</v>
      </c>
      <c r="AI1" s="4" t="s">
        <v>193</v>
      </c>
      <c r="AJ1" s="4" t="s">
        <v>194</v>
      </c>
      <c r="AK1" s="4" t="s">
        <v>195</v>
      </c>
      <c r="AL1" s="4" t="s">
        <v>196</v>
      </c>
      <c r="AM1" s="4" t="s">
        <v>197</v>
      </c>
      <c r="AN1" s="4" t="s">
        <v>198</v>
      </c>
      <c r="AO1" s="4" t="s">
        <v>199</v>
      </c>
      <c r="AP1" s="4" t="s">
        <v>200</v>
      </c>
      <c r="AQ1" s="4" t="s">
        <v>201</v>
      </c>
      <c r="AR1" s="4" t="s">
        <v>202</v>
      </c>
      <c r="AS1" s="4" t="s">
        <v>203</v>
      </c>
      <c r="AT1" s="4" t="s">
        <v>204</v>
      </c>
      <c r="AU1" s="4" t="s">
        <v>205</v>
      </c>
      <c r="AV1" s="4" t="s">
        <v>206</v>
      </c>
      <c r="AW1" s="4" t="s">
        <v>207</v>
      </c>
    </row>
    <row r="2" spans="1:49" s="41" customFormat="1" ht="29" x14ac:dyDescent="0.35">
      <c r="A2" s="38" t="s">
        <v>286</v>
      </c>
      <c r="B2" s="38" t="s">
        <v>284</v>
      </c>
      <c r="C2" s="38" t="s">
        <v>284</v>
      </c>
      <c r="D2" s="38" t="s">
        <v>284</v>
      </c>
      <c r="E2" s="38" t="s">
        <v>284</v>
      </c>
      <c r="F2" s="38" t="s">
        <v>284</v>
      </c>
      <c r="G2" s="38" t="s">
        <v>284</v>
      </c>
      <c r="H2" s="38" t="s">
        <v>284</v>
      </c>
      <c r="I2" s="38" t="s">
        <v>284</v>
      </c>
      <c r="J2" s="38" t="s">
        <v>284</v>
      </c>
      <c r="K2" s="38" t="s">
        <v>284</v>
      </c>
      <c r="L2" s="38" t="s">
        <v>284</v>
      </c>
      <c r="M2" s="38"/>
      <c r="N2" s="38"/>
      <c r="O2" s="38"/>
      <c r="P2" s="38"/>
      <c r="Q2" s="39" t="s">
        <v>319</v>
      </c>
      <c r="R2" s="39" t="s">
        <v>285</v>
      </c>
      <c r="S2" s="39" t="s">
        <v>285</v>
      </c>
      <c r="T2" s="39" t="s">
        <v>285</v>
      </c>
      <c r="U2" s="39" t="s">
        <v>285</v>
      </c>
      <c r="V2" s="39" t="s">
        <v>285</v>
      </c>
      <c r="W2" s="39" t="s">
        <v>285</v>
      </c>
      <c r="X2" s="39" t="s">
        <v>285</v>
      </c>
      <c r="Y2" s="39" t="s">
        <v>285</v>
      </c>
      <c r="Z2" s="39" t="s">
        <v>285</v>
      </c>
      <c r="AA2" s="39" t="s">
        <v>285</v>
      </c>
      <c r="AB2" s="39" t="s">
        <v>285</v>
      </c>
      <c r="AC2" s="39" t="s">
        <v>285</v>
      </c>
      <c r="AD2" s="39" t="s">
        <v>285</v>
      </c>
      <c r="AE2" s="39" t="s">
        <v>285</v>
      </c>
      <c r="AF2" s="39" t="s">
        <v>285</v>
      </c>
      <c r="AG2" s="39" t="s">
        <v>285</v>
      </c>
      <c r="AH2" s="39" t="s">
        <v>285</v>
      </c>
      <c r="AI2" s="39" t="s">
        <v>285</v>
      </c>
      <c r="AJ2" s="39" t="s">
        <v>285</v>
      </c>
      <c r="AK2" s="39" t="s">
        <v>285</v>
      </c>
      <c r="AL2" s="39" t="s">
        <v>285</v>
      </c>
      <c r="AM2" s="39" t="s">
        <v>285</v>
      </c>
      <c r="AN2" s="39" t="s">
        <v>285</v>
      </c>
      <c r="AO2" s="39" t="s">
        <v>285</v>
      </c>
      <c r="AP2" s="39" t="s">
        <v>285</v>
      </c>
      <c r="AQ2" s="39" t="s">
        <v>285</v>
      </c>
      <c r="AR2" s="39" t="s">
        <v>285</v>
      </c>
      <c r="AS2" s="39" t="s">
        <v>285</v>
      </c>
      <c r="AT2" s="39" t="s">
        <v>285</v>
      </c>
      <c r="AU2" s="39" t="s">
        <v>285</v>
      </c>
      <c r="AV2" s="39" t="s">
        <v>285</v>
      </c>
      <c r="AW2" s="39" t="s">
        <v>285</v>
      </c>
    </row>
    <row r="3" spans="1:49" x14ac:dyDescent="0.3">
      <c r="A3" s="9" t="s">
        <v>208</v>
      </c>
      <c r="B3" s="10">
        <v>56.19</v>
      </c>
      <c r="C3" s="10">
        <v>0.56999999999999995</v>
      </c>
      <c r="D3" s="10">
        <v>15.47</v>
      </c>
      <c r="E3" s="10">
        <v>8.59</v>
      </c>
      <c r="F3" s="10">
        <v>0.14000000000000001</v>
      </c>
      <c r="G3" s="10">
        <v>6.59</v>
      </c>
      <c r="H3" s="10">
        <v>8.5299999999999994</v>
      </c>
      <c r="I3" s="10">
        <v>2.4700000000000002</v>
      </c>
      <c r="J3" s="10">
        <v>0.65</v>
      </c>
      <c r="K3" s="10">
        <v>0.08</v>
      </c>
      <c r="L3" s="10">
        <v>0.63</v>
      </c>
      <c r="M3" s="10">
        <v>99.280000000000015</v>
      </c>
      <c r="N3" s="10">
        <v>7.3014999999999999</v>
      </c>
      <c r="O3" s="10">
        <v>1.4319954693502588</v>
      </c>
      <c r="P3" s="34">
        <v>64.148653009551737</v>
      </c>
      <c r="Q3" s="35">
        <f>T3/10000*(151.99/51.9)</f>
        <v>5.7361762103588586E-2</v>
      </c>
      <c r="R3" s="10">
        <v>30.964818253364911</v>
      </c>
      <c r="S3" s="34">
        <v>216.07165956773756</v>
      </c>
      <c r="T3" s="34">
        <v>195.87311357169864</v>
      </c>
      <c r="U3" s="10">
        <v>32.001080737673973</v>
      </c>
      <c r="V3" s="10">
        <v>40.40968121661632</v>
      </c>
      <c r="W3" s="10">
        <v>16.511322084044608</v>
      </c>
      <c r="X3" s="10">
        <v>14.71177218368045</v>
      </c>
      <c r="Y3" s="34">
        <v>405.16644338977221</v>
      </c>
      <c r="Z3" s="10">
        <v>14.30907604984073</v>
      </c>
      <c r="AA3" s="10">
        <v>64.353305051845993</v>
      </c>
      <c r="AB3" s="35">
        <v>2.5235235024607561</v>
      </c>
      <c r="AC3" s="35">
        <v>0.79163355805567592</v>
      </c>
      <c r="AD3" s="34">
        <v>140.77314021129484</v>
      </c>
      <c r="AE3" s="35">
        <v>7.1057123606882255</v>
      </c>
      <c r="AF3" s="10">
        <v>15.572254836019974</v>
      </c>
      <c r="AG3" s="35">
        <v>1.9543772228028842</v>
      </c>
      <c r="AH3" s="35">
        <v>8.2335902968296537</v>
      </c>
      <c r="AI3" s="35">
        <v>2.0436234581046113</v>
      </c>
      <c r="AJ3" s="35">
        <v>0.61225246838513225</v>
      </c>
      <c r="AK3" s="35">
        <v>2.2240685990347728</v>
      </c>
      <c r="AL3" s="35">
        <v>0.34795423164832945</v>
      </c>
      <c r="AM3" s="35">
        <v>2.4280791930326231</v>
      </c>
      <c r="AN3" s="35">
        <v>0.53124922975802547</v>
      </c>
      <c r="AO3" s="35">
        <v>1.5924494215032787</v>
      </c>
      <c r="AP3" s="35">
        <v>0.23882299306644048</v>
      </c>
      <c r="AQ3" s="35">
        <v>1.6671504778158615</v>
      </c>
      <c r="AR3" s="35">
        <v>0.26709561614048638</v>
      </c>
      <c r="AS3" s="35">
        <v>1.8100247396357172</v>
      </c>
      <c r="AT3" s="35">
        <v>0.17500833258262427</v>
      </c>
      <c r="AU3" s="35">
        <v>3.3365172144510296</v>
      </c>
      <c r="AV3" s="35">
        <v>2.4457840693186599</v>
      </c>
      <c r="AW3" s="35">
        <v>0.5924640672873851</v>
      </c>
    </row>
    <row r="4" spans="1:49" x14ac:dyDescent="0.3">
      <c r="A4" s="9" t="s">
        <v>209</v>
      </c>
      <c r="B4" s="10">
        <v>56.3</v>
      </c>
      <c r="C4" s="10">
        <v>0.53</v>
      </c>
      <c r="D4" s="10">
        <v>14.57</v>
      </c>
      <c r="E4" s="10">
        <v>8.58</v>
      </c>
      <c r="F4" s="10">
        <v>0.14000000000000001</v>
      </c>
      <c r="G4" s="10">
        <v>7.49</v>
      </c>
      <c r="H4" s="10">
        <v>8.58</v>
      </c>
      <c r="I4" s="10">
        <v>2.33</v>
      </c>
      <c r="J4" s="10">
        <v>0.7</v>
      </c>
      <c r="K4" s="10">
        <v>0.08</v>
      </c>
      <c r="L4" s="10">
        <v>0.6</v>
      </c>
      <c r="M4" s="10">
        <v>99.3</v>
      </c>
      <c r="N4" s="10">
        <v>7.293000000000001</v>
      </c>
      <c r="O4" s="10">
        <v>1.4303284199098047</v>
      </c>
      <c r="P4" s="34">
        <v>67.062257718525032</v>
      </c>
      <c r="Q4" s="35">
        <f t="shared" ref="Q4:Q10" si="0">T4/10000*(151.99/51.9)</f>
        <v>7.3409308656478559E-2</v>
      </c>
      <c r="R4" s="10">
        <v>31.552588807833502</v>
      </c>
      <c r="S4" s="34">
        <v>204.39036377236562</v>
      </c>
      <c r="T4" s="34">
        <v>250.67064407337571</v>
      </c>
      <c r="U4" s="10">
        <v>33.724041010550138</v>
      </c>
      <c r="V4" s="10">
        <v>49.974883207374582</v>
      </c>
      <c r="W4" s="10">
        <v>15.344298335443009</v>
      </c>
      <c r="X4" s="10">
        <v>15.547927429798177</v>
      </c>
      <c r="Y4" s="34">
        <v>362.21520114438022</v>
      </c>
      <c r="Z4" s="10">
        <v>14.028178742955909</v>
      </c>
      <c r="AA4" s="10">
        <v>60.925304228467496</v>
      </c>
      <c r="AB4" s="35">
        <v>2.3059408143952389</v>
      </c>
      <c r="AC4" s="35">
        <v>0.80853398505369611</v>
      </c>
      <c r="AD4" s="34">
        <v>133.28469563394719</v>
      </c>
      <c r="AE4" s="35">
        <v>6.7774298292112434</v>
      </c>
      <c r="AF4" s="10">
        <v>14.473756806875732</v>
      </c>
      <c r="AG4" s="35">
        <v>1.838221516148689</v>
      </c>
      <c r="AH4" s="35">
        <v>7.6798777844808113</v>
      </c>
      <c r="AI4" s="35">
        <v>1.900687027197437</v>
      </c>
      <c r="AJ4" s="35">
        <v>0.57561752542890809</v>
      </c>
      <c r="AK4" s="35">
        <v>2.1213734265618576</v>
      </c>
      <c r="AL4" s="35">
        <v>0.34005446894695202</v>
      </c>
      <c r="AM4" s="35">
        <v>2.2890964888180179</v>
      </c>
      <c r="AN4" s="35">
        <v>0.48674800279562636</v>
      </c>
      <c r="AO4" s="35">
        <v>1.4526038190203023</v>
      </c>
      <c r="AP4" s="35">
        <v>0.22931020090955853</v>
      </c>
      <c r="AQ4" s="35">
        <v>1.5959430144713622</v>
      </c>
      <c r="AR4" s="35">
        <v>0.26290361526051126</v>
      </c>
      <c r="AS4" s="35">
        <v>1.7553836773191218</v>
      </c>
      <c r="AT4" s="35">
        <v>0.16373405728188625</v>
      </c>
      <c r="AU4" s="35">
        <v>3.2671165715558677</v>
      </c>
      <c r="AV4" s="35">
        <v>2.359532426861001</v>
      </c>
      <c r="AW4" s="35">
        <v>0.54730088792004838</v>
      </c>
    </row>
    <row r="5" spans="1:49" x14ac:dyDescent="0.3">
      <c r="A5" s="9" t="s">
        <v>210</v>
      </c>
      <c r="B5" s="10">
        <v>55.82</v>
      </c>
      <c r="C5" s="10">
        <v>0.54</v>
      </c>
      <c r="D5" s="10">
        <v>14.42</v>
      </c>
      <c r="E5" s="10">
        <v>8.7200000000000006</v>
      </c>
      <c r="F5" s="10">
        <v>0.14000000000000001</v>
      </c>
      <c r="G5" s="10">
        <v>7.93</v>
      </c>
      <c r="H5" s="10">
        <v>8.27</v>
      </c>
      <c r="I5" s="10">
        <v>1.88</v>
      </c>
      <c r="J5" s="10">
        <v>0.64</v>
      </c>
      <c r="K5" s="10">
        <v>0.08</v>
      </c>
      <c r="L5" s="10">
        <v>1.42</v>
      </c>
      <c r="M5" s="10">
        <v>98.439999999999984</v>
      </c>
      <c r="N5" s="10">
        <v>7.4120000000000008</v>
      </c>
      <c r="O5" s="10">
        <v>1.4536671120761653</v>
      </c>
      <c r="P5" s="34">
        <v>67.959280671059176</v>
      </c>
      <c r="Q5" s="35">
        <f t="shared" si="0"/>
        <v>0.11133173874559368</v>
      </c>
      <c r="R5" s="10">
        <v>34.099036517315035</v>
      </c>
      <c r="S5" s="34">
        <v>207.95213700237022</v>
      </c>
      <c r="T5" s="34">
        <v>380.16430297363723</v>
      </c>
      <c r="U5" s="10">
        <v>36.11577771824426</v>
      </c>
      <c r="V5" s="10">
        <v>58.900909383815502</v>
      </c>
      <c r="W5" s="10">
        <v>15.131744761524567</v>
      </c>
      <c r="X5" s="10">
        <v>15.131777065696376</v>
      </c>
      <c r="Y5" s="34">
        <v>344.02430905224293</v>
      </c>
      <c r="Z5" s="10">
        <v>15.092275820074754</v>
      </c>
      <c r="AA5" s="10">
        <v>64.408692305256565</v>
      </c>
      <c r="AB5" s="35">
        <v>2.3685881818768704</v>
      </c>
      <c r="AC5" s="35">
        <v>0.77626449087247129</v>
      </c>
      <c r="AD5" s="34">
        <v>126.03272175532214</v>
      </c>
      <c r="AE5" s="35">
        <v>7.0595131583913</v>
      </c>
      <c r="AF5" s="10">
        <v>14.925074622950996</v>
      </c>
      <c r="AG5" s="35">
        <v>1.9355876422357412</v>
      </c>
      <c r="AH5" s="35">
        <v>8.0342403088847281</v>
      </c>
      <c r="AI5" s="35">
        <v>1.9654398608186572</v>
      </c>
      <c r="AJ5" s="35">
        <v>0.60775006151101929</v>
      </c>
      <c r="AK5" s="35">
        <v>2.3208091967132742</v>
      </c>
      <c r="AL5" s="35">
        <v>0.37308974577199711</v>
      </c>
      <c r="AM5" s="35">
        <v>2.4668423044248873</v>
      </c>
      <c r="AN5" s="35">
        <v>0.54732441974021351</v>
      </c>
      <c r="AO5" s="35">
        <v>1.5915003280026323</v>
      </c>
      <c r="AP5" s="35">
        <v>0.25234056831518764</v>
      </c>
      <c r="AQ5" s="35">
        <v>1.713752263106026</v>
      </c>
      <c r="AR5" s="35">
        <v>0.28437854612057539</v>
      </c>
      <c r="AS5" s="35">
        <v>1.8547942161203401</v>
      </c>
      <c r="AT5" s="35">
        <v>0.16582333191806217</v>
      </c>
      <c r="AU5" s="35">
        <v>7.4149003596088496</v>
      </c>
      <c r="AV5" s="35">
        <v>2.4617189482797404</v>
      </c>
      <c r="AW5" s="35">
        <v>0.55942783572727095</v>
      </c>
    </row>
    <row r="6" spans="1:49" x14ac:dyDescent="0.3">
      <c r="A6" s="9" t="s">
        <v>211</v>
      </c>
      <c r="B6" s="10">
        <v>56.45</v>
      </c>
      <c r="C6" s="10">
        <v>0.54</v>
      </c>
      <c r="D6" s="10">
        <v>14.92</v>
      </c>
      <c r="E6" s="10">
        <v>8.4499999999999993</v>
      </c>
      <c r="F6" s="10">
        <v>0.14000000000000001</v>
      </c>
      <c r="G6" s="10">
        <v>6.89</v>
      </c>
      <c r="H6" s="10">
        <v>8.74</v>
      </c>
      <c r="I6" s="10">
        <v>2.48</v>
      </c>
      <c r="J6" s="10">
        <v>0.61</v>
      </c>
      <c r="K6" s="10">
        <v>0.08</v>
      </c>
      <c r="L6" s="10">
        <v>0.6</v>
      </c>
      <c r="M6" s="10">
        <v>99.3</v>
      </c>
      <c r="N6" s="10">
        <v>7.1824999999999992</v>
      </c>
      <c r="O6" s="10">
        <v>1.4086567771838983</v>
      </c>
      <c r="P6" s="34">
        <v>65.537980255639837</v>
      </c>
      <c r="Q6" s="35">
        <f t="shared" si="0"/>
        <v>6.1049878851578254E-2</v>
      </c>
      <c r="R6" s="10">
        <v>31.780631151181684</v>
      </c>
      <c r="S6" s="34">
        <v>206.86121116008596</v>
      </c>
      <c r="T6" s="34">
        <v>208.46691969188177</v>
      </c>
      <c r="U6" s="10">
        <v>32.403512619093078</v>
      </c>
      <c r="V6" s="10">
        <v>42.792264584535111</v>
      </c>
      <c r="W6" s="10">
        <v>15.108540554982262</v>
      </c>
      <c r="X6" s="10">
        <v>10.776011717954368</v>
      </c>
      <c r="Y6" s="34">
        <v>383.15553029236634</v>
      </c>
      <c r="Z6" s="10">
        <v>14.655367597670825</v>
      </c>
      <c r="AA6" s="10">
        <v>62.209413347371537</v>
      </c>
      <c r="AB6" s="35">
        <v>2.3345593592383156</v>
      </c>
      <c r="AC6" s="35">
        <v>0.54424022155734031</v>
      </c>
      <c r="AD6" s="34">
        <v>133.94757503925101</v>
      </c>
      <c r="AE6" s="35">
        <v>6.8029778468083784</v>
      </c>
      <c r="AF6" s="10">
        <v>14.598584223218813</v>
      </c>
      <c r="AG6" s="35">
        <v>1.8564734215831713</v>
      </c>
      <c r="AH6" s="35">
        <v>7.8486571605842359</v>
      </c>
      <c r="AI6" s="35">
        <v>1.9587131404292251</v>
      </c>
      <c r="AJ6" s="35">
        <v>0.58674507154197386</v>
      </c>
      <c r="AK6" s="35">
        <v>2.0799891793780581</v>
      </c>
      <c r="AL6" s="35">
        <v>0.35975903878289844</v>
      </c>
      <c r="AM6" s="35">
        <v>2.3995875135065687</v>
      </c>
      <c r="AN6" s="35">
        <v>0.51476466999975512</v>
      </c>
      <c r="AO6" s="35">
        <v>1.5181147867969862</v>
      </c>
      <c r="AP6" s="35">
        <v>0.23653002246223176</v>
      </c>
      <c r="AQ6" s="35">
        <v>1.6513668964171151</v>
      </c>
      <c r="AR6" s="35">
        <v>0.27256780445683804</v>
      </c>
      <c r="AS6" s="35">
        <v>1.7601502267502729</v>
      </c>
      <c r="AT6" s="35">
        <v>0.16826762553624644</v>
      </c>
      <c r="AU6" s="35">
        <v>3.8517683057006669</v>
      </c>
      <c r="AV6" s="35">
        <v>2.3784041784017553</v>
      </c>
      <c r="AW6" s="35">
        <v>0.55776992831236705</v>
      </c>
    </row>
    <row r="7" spans="1:49" x14ac:dyDescent="0.3">
      <c r="A7" s="9" t="s">
        <v>212</v>
      </c>
      <c r="B7" s="10">
        <v>56.12</v>
      </c>
      <c r="C7" s="10">
        <v>0.52</v>
      </c>
      <c r="D7" s="10">
        <v>14</v>
      </c>
      <c r="E7" s="10">
        <v>8.58</v>
      </c>
      <c r="F7" s="10">
        <v>0.14000000000000001</v>
      </c>
      <c r="G7" s="10">
        <v>8.16</v>
      </c>
      <c r="H7" s="10">
        <v>8.8000000000000007</v>
      </c>
      <c r="I7" s="10">
        <v>2.2000000000000002</v>
      </c>
      <c r="J7" s="10">
        <v>0.59</v>
      </c>
      <c r="K7" s="10">
        <v>0.08</v>
      </c>
      <c r="L7" s="10">
        <v>0.7</v>
      </c>
      <c r="M7" s="10">
        <v>99.19</v>
      </c>
      <c r="N7" s="10">
        <v>7.293000000000001</v>
      </c>
      <c r="O7" s="10">
        <v>1.4303284199098047</v>
      </c>
      <c r="P7" s="34">
        <v>68.926333870939345</v>
      </c>
      <c r="Q7" s="35">
        <f t="shared" si="0"/>
        <v>9.4409323717380228E-2</v>
      </c>
      <c r="R7" s="10">
        <v>33.935280896772476</v>
      </c>
      <c r="S7" s="34">
        <v>184.85138155359823</v>
      </c>
      <c r="T7" s="34">
        <v>322.37936054556445</v>
      </c>
      <c r="U7" s="10">
        <v>35.379258139730972</v>
      </c>
      <c r="V7" s="10">
        <v>59.597486633412245</v>
      </c>
      <c r="W7" s="10">
        <v>15.013551144105888</v>
      </c>
      <c r="X7" s="10">
        <v>15.357769028723082</v>
      </c>
      <c r="Y7" s="34">
        <v>362.78516444271116</v>
      </c>
      <c r="Z7" s="10">
        <v>14.108751154477631</v>
      </c>
      <c r="AA7" s="10">
        <v>60.656076984181517</v>
      </c>
      <c r="AB7" s="35">
        <v>2.2093504457216535</v>
      </c>
      <c r="AC7" s="35">
        <v>0.97972076368460004</v>
      </c>
      <c r="AD7" s="34">
        <v>128.2825068830837</v>
      </c>
      <c r="AE7" s="35">
        <v>6.6790763846508296</v>
      </c>
      <c r="AF7" s="10">
        <v>13.989691757151697</v>
      </c>
      <c r="AG7" s="35">
        <v>1.8175166928927817</v>
      </c>
      <c r="AH7" s="35">
        <v>7.6035504662778806</v>
      </c>
      <c r="AI7" s="35">
        <v>1.901513869269424</v>
      </c>
      <c r="AJ7" s="35">
        <v>0.57135628490325729</v>
      </c>
      <c r="AK7" s="35">
        <v>2.1936836075809278</v>
      </c>
      <c r="AL7" s="35">
        <v>0.34395419437825819</v>
      </c>
      <c r="AM7" s="35">
        <v>2.3367739996754344</v>
      </c>
      <c r="AN7" s="35">
        <v>0.49743439963297842</v>
      </c>
      <c r="AO7" s="35">
        <v>1.5377178379444347</v>
      </c>
      <c r="AP7" s="35">
        <v>0.24271795078670966</v>
      </c>
      <c r="AQ7" s="35">
        <v>1.6441432502261557</v>
      </c>
      <c r="AR7" s="35">
        <v>0.26234279737877814</v>
      </c>
      <c r="AS7" s="35">
        <v>1.7451251478501311</v>
      </c>
      <c r="AT7" s="35">
        <v>0.16353702968649625</v>
      </c>
      <c r="AU7" s="35">
        <v>3.2998244779332015</v>
      </c>
      <c r="AV7" s="35">
        <v>2.3243423475368448</v>
      </c>
      <c r="AW7" s="35">
        <v>0.49276438533038996</v>
      </c>
    </row>
    <row r="8" spans="1:49" x14ac:dyDescent="0.3">
      <c r="A8" s="9" t="s">
        <v>213</v>
      </c>
      <c r="B8" s="10">
        <v>55.97</v>
      </c>
      <c r="C8" s="10">
        <v>0.52</v>
      </c>
      <c r="D8" s="10">
        <v>14.18</v>
      </c>
      <c r="E8" s="10">
        <v>8.6300000000000008</v>
      </c>
      <c r="F8" s="10">
        <v>0.14000000000000001</v>
      </c>
      <c r="G8" s="10">
        <v>8.18</v>
      </c>
      <c r="H8" s="10">
        <v>8.59</v>
      </c>
      <c r="I8" s="10">
        <v>2.2599999999999998</v>
      </c>
      <c r="J8" s="10">
        <v>0.67</v>
      </c>
      <c r="K8" s="10">
        <v>0.08</v>
      </c>
      <c r="L8" s="10">
        <v>0.67</v>
      </c>
      <c r="M8" s="10">
        <v>99.220000000000013</v>
      </c>
      <c r="N8" s="10">
        <v>7.3355000000000006</v>
      </c>
      <c r="O8" s="10">
        <v>1.4386636671120763</v>
      </c>
      <c r="P8" s="34">
        <v>68.854267900234461</v>
      </c>
      <c r="Q8" s="35">
        <f t="shared" si="0"/>
        <v>9.7680276063606616E-2</v>
      </c>
      <c r="R8" s="10">
        <v>31.726705081351977</v>
      </c>
      <c r="S8" s="34">
        <v>176.61734524882169</v>
      </c>
      <c r="T8" s="34">
        <v>333.54867607745132</v>
      </c>
      <c r="U8" s="10">
        <v>36.608405022566608</v>
      </c>
      <c r="V8" s="10">
        <v>64.28902301192899</v>
      </c>
      <c r="W8" s="10">
        <v>14.870943422895726</v>
      </c>
      <c r="X8" s="10">
        <v>19.402592648361221</v>
      </c>
      <c r="Y8" s="34">
        <v>368.65177983573261</v>
      </c>
      <c r="Z8" s="10">
        <v>14.211307124756095</v>
      </c>
      <c r="AA8" s="10">
        <v>58.380284973355039</v>
      </c>
      <c r="AB8" s="35">
        <v>2.2223214781710703</v>
      </c>
      <c r="AC8" s="35">
        <v>1.2844809372084309</v>
      </c>
      <c r="AD8" s="34">
        <v>129.72119578412489</v>
      </c>
      <c r="AE8" s="35">
        <v>6.7938798578001469</v>
      </c>
      <c r="AF8" s="10">
        <v>14.285891170246565</v>
      </c>
      <c r="AG8" s="35">
        <v>1.8367314543579862</v>
      </c>
      <c r="AH8" s="35">
        <v>7.879469948130212</v>
      </c>
      <c r="AI8" s="35">
        <v>1.9539486228085317</v>
      </c>
      <c r="AJ8" s="35">
        <v>0.59667810194903914</v>
      </c>
      <c r="AK8" s="35">
        <v>2.1607487920980453</v>
      </c>
      <c r="AL8" s="35">
        <v>0.35826995709304771</v>
      </c>
      <c r="AM8" s="35">
        <v>2.358088231544627</v>
      </c>
      <c r="AN8" s="35">
        <v>0.51061694953305414</v>
      </c>
      <c r="AO8" s="35">
        <v>1.5186203527776578</v>
      </c>
      <c r="AP8" s="35">
        <v>0.23403683463087568</v>
      </c>
      <c r="AQ8" s="35">
        <v>1.6470472309563611</v>
      </c>
      <c r="AR8" s="35">
        <v>0.2566752962388027</v>
      </c>
      <c r="AS8" s="35">
        <v>1.7034842270422981</v>
      </c>
      <c r="AT8" s="35">
        <v>0.1581415401514594</v>
      </c>
      <c r="AU8" s="35">
        <v>2.663531762927807</v>
      </c>
      <c r="AV8" s="35">
        <v>2.2558438088176498</v>
      </c>
      <c r="AW8" s="35">
        <v>0.50004749367313261</v>
      </c>
    </row>
    <row r="9" spans="1:49" x14ac:dyDescent="0.3">
      <c r="A9" s="9" t="s">
        <v>214</v>
      </c>
      <c r="B9" s="10">
        <v>56.21</v>
      </c>
      <c r="C9" s="10">
        <v>0.54</v>
      </c>
      <c r="D9" s="10">
        <v>14.73</v>
      </c>
      <c r="E9" s="10">
        <v>8.35</v>
      </c>
      <c r="F9" s="10">
        <v>0.14000000000000001</v>
      </c>
      <c r="G9" s="10">
        <v>7.03</v>
      </c>
      <c r="H9" s="10">
        <v>8.75</v>
      </c>
      <c r="I9" s="10">
        <v>2.4700000000000002</v>
      </c>
      <c r="J9" s="10">
        <v>0.63</v>
      </c>
      <c r="K9" s="10">
        <v>0.08</v>
      </c>
      <c r="L9" s="10">
        <v>0.97</v>
      </c>
      <c r="M9" s="10">
        <v>98.929999999999993</v>
      </c>
      <c r="N9" s="10">
        <v>7.0974999999999993</v>
      </c>
      <c r="O9" s="10">
        <v>1.3919862827793552</v>
      </c>
      <c r="P9" s="34">
        <v>66.257545001595247</v>
      </c>
      <c r="Q9" s="35">
        <f t="shared" si="0"/>
        <v>6.1546667593812089E-2</v>
      </c>
      <c r="R9" s="10">
        <v>31.270943026069876</v>
      </c>
      <c r="S9" s="34">
        <v>204.62445250868117</v>
      </c>
      <c r="T9" s="34">
        <v>210.16330338304147</v>
      </c>
      <c r="U9" s="10">
        <v>32.796128086000465</v>
      </c>
      <c r="V9" s="10">
        <v>44.18323952905687</v>
      </c>
      <c r="W9" s="10">
        <v>16.114540318152891</v>
      </c>
      <c r="X9" s="10">
        <v>12.13933670419741</v>
      </c>
      <c r="Y9" s="34">
        <v>381.0341526652112</v>
      </c>
      <c r="Z9" s="10">
        <v>14.505452846689737</v>
      </c>
      <c r="AA9" s="10">
        <v>60.761424045692586</v>
      </c>
      <c r="AB9" s="35">
        <v>2.3380941721941153</v>
      </c>
      <c r="AC9" s="35">
        <v>0.7142808135893306</v>
      </c>
      <c r="AD9" s="34">
        <v>133.76825323944004</v>
      </c>
      <c r="AE9" s="35">
        <v>7.006446067588616</v>
      </c>
      <c r="AF9" s="10">
        <v>14.940682467001517</v>
      </c>
      <c r="AG9" s="35">
        <v>1.9443621388343366</v>
      </c>
      <c r="AH9" s="35">
        <v>8.0203607646989621</v>
      </c>
      <c r="AI9" s="35">
        <v>1.9692076773508067</v>
      </c>
      <c r="AJ9" s="35">
        <v>0.60096886695909257</v>
      </c>
      <c r="AK9" s="35">
        <v>2.2574610766051797</v>
      </c>
      <c r="AL9" s="35">
        <v>0.36710481054575156</v>
      </c>
      <c r="AM9" s="35">
        <v>2.3933492322955687</v>
      </c>
      <c r="AN9" s="35">
        <v>0.52053955323948331</v>
      </c>
      <c r="AO9" s="35">
        <v>1.5500612809233412</v>
      </c>
      <c r="AP9" s="35">
        <v>0.2391225971935553</v>
      </c>
      <c r="AQ9" s="35">
        <v>1.6616176143618253</v>
      </c>
      <c r="AR9" s="35">
        <v>0.25856416970071422</v>
      </c>
      <c r="AS9" s="35">
        <v>1.7292373336159672</v>
      </c>
      <c r="AT9" s="35">
        <v>0.16394526811016288</v>
      </c>
      <c r="AU9" s="35">
        <v>2.9887882611525041</v>
      </c>
      <c r="AV9" s="35">
        <v>2.354283290431662</v>
      </c>
      <c r="AW9" s="35">
        <v>0.56361318380443304</v>
      </c>
    </row>
    <row r="10" spans="1:49" x14ac:dyDescent="0.3">
      <c r="A10" s="9" t="s">
        <v>215</v>
      </c>
      <c r="B10" s="10">
        <v>56.12</v>
      </c>
      <c r="C10" s="10">
        <v>0.55000000000000004</v>
      </c>
      <c r="D10" s="10">
        <v>14.88</v>
      </c>
      <c r="E10" s="10">
        <v>8.44</v>
      </c>
      <c r="F10" s="10">
        <v>0.14000000000000001</v>
      </c>
      <c r="G10" s="10">
        <v>6.7</v>
      </c>
      <c r="H10" s="10">
        <v>8.7899999999999991</v>
      </c>
      <c r="I10" s="10">
        <v>2.4500000000000002</v>
      </c>
      <c r="J10" s="10">
        <v>0.68</v>
      </c>
      <c r="K10" s="10">
        <v>0.08</v>
      </c>
      <c r="L10" s="10">
        <v>1.07</v>
      </c>
      <c r="M10" s="10">
        <v>98.830000000000013</v>
      </c>
      <c r="N10" s="10">
        <v>7.1739999999999986</v>
      </c>
      <c r="O10" s="10">
        <v>1.406989727743444</v>
      </c>
      <c r="P10" s="34">
        <v>64.93065709703896</v>
      </c>
      <c r="Q10" s="35">
        <f t="shared" si="0"/>
        <v>5.7033396327115078E-2</v>
      </c>
      <c r="R10" s="16">
        <v>30.486066068248295</v>
      </c>
      <c r="S10" s="18">
        <v>205.3408670848992</v>
      </c>
      <c r="T10" s="18">
        <v>194.75184350136669</v>
      </c>
      <c r="U10" s="16">
        <v>32.543555075219984</v>
      </c>
      <c r="V10" s="16">
        <v>38.188867718245191</v>
      </c>
      <c r="W10" s="16">
        <v>16.154536021641533</v>
      </c>
      <c r="X10" s="16">
        <v>15.207288057950541</v>
      </c>
      <c r="Y10" s="18">
        <v>384.84088688712944</v>
      </c>
      <c r="Z10" s="16">
        <v>14.541928737235272</v>
      </c>
      <c r="AA10" s="16">
        <v>62.01689767444006</v>
      </c>
      <c r="AB10" s="17">
        <v>2.4712485305080025</v>
      </c>
      <c r="AC10" s="17">
        <v>0.66600259396932937</v>
      </c>
      <c r="AD10" s="18">
        <v>139.86066000530423</v>
      </c>
      <c r="AE10" s="17">
        <v>7.0552598157852744</v>
      </c>
      <c r="AF10" s="16">
        <v>15.341897465372289</v>
      </c>
      <c r="AG10" s="17">
        <v>1.9435685052840352</v>
      </c>
      <c r="AH10" s="17">
        <v>7.9922389509640679</v>
      </c>
      <c r="AI10" s="17">
        <v>1.9447864426031221</v>
      </c>
      <c r="AJ10" s="17">
        <v>0.623640375687604</v>
      </c>
      <c r="AK10" s="17">
        <v>2.1928367014344352</v>
      </c>
      <c r="AL10" s="17">
        <v>0.35842877734899664</v>
      </c>
      <c r="AM10" s="17">
        <v>2.4096690646863395</v>
      </c>
      <c r="AN10" s="17">
        <v>0.51520780834075863</v>
      </c>
      <c r="AO10" s="17">
        <v>1.5040564011014768</v>
      </c>
      <c r="AP10" s="17">
        <v>0.23134433699596815</v>
      </c>
      <c r="AQ10" s="17">
        <v>1.6253545422895745</v>
      </c>
      <c r="AR10" s="17">
        <v>0.25906150392160837</v>
      </c>
      <c r="AS10" s="17">
        <v>1.7499987802225687</v>
      </c>
      <c r="AT10" s="17">
        <v>0.16660187081789046</v>
      </c>
      <c r="AU10" s="17">
        <v>12.065076081376844</v>
      </c>
      <c r="AV10" s="17">
        <v>2.4216162742104732</v>
      </c>
      <c r="AW10" s="17">
        <v>0.55394232986680969</v>
      </c>
    </row>
    <row r="11" spans="1:49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1"/>
      <c r="O11" s="11"/>
      <c r="P11" s="37"/>
      <c r="Q11" s="35"/>
      <c r="R11" s="16"/>
      <c r="S11" s="19"/>
      <c r="T11" s="19"/>
      <c r="U11" s="18"/>
      <c r="V11" s="18"/>
      <c r="W11" s="18"/>
      <c r="X11" s="18"/>
      <c r="Y11" s="19"/>
      <c r="Z11" s="18"/>
      <c r="AA11" s="18"/>
      <c r="AB11" s="16"/>
      <c r="AC11" s="17"/>
      <c r="AD11" s="19"/>
      <c r="AE11" s="17"/>
      <c r="AF11" s="18"/>
      <c r="AG11" s="16"/>
      <c r="AH11" s="16"/>
      <c r="AI11" s="16"/>
      <c r="AJ11" s="17"/>
      <c r="AK11" s="17"/>
      <c r="AL11" s="17"/>
      <c r="AM11" s="16"/>
      <c r="AN11" s="17"/>
      <c r="AO11" s="16"/>
      <c r="AP11" s="17"/>
      <c r="AQ11" s="16"/>
      <c r="AR11" s="17"/>
      <c r="AS11" s="16"/>
      <c r="AT11" s="17"/>
      <c r="AU11" s="16"/>
      <c r="AV11" s="16"/>
      <c r="AW11" s="17"/>
    </row>
    <row r="12" spans="1:49" x14ac:dyDescent="0.3">
      <c r="A12" s="13" t="s">
        <v>314</v>
      </c>
      <c r="R12" s="20">
        <v>0.2</v>
      </c>
      <c r="S12" s="23">
        <v>0.06</v>
      </c>
      <c r="T12" s="23">
        <v>0.2</v>
      </c>
      <c r="U12" s="23">
        <v>0.04</v>
      </c>
      <c r="V12" s="20">
        <v>0.3</v>
      </c>
      <c r="W12" s="20">
        <v>0.2</v>
      </c>
      <c r="X12" s="23">
        <v>0.08</v>
      </c>
      <c r="Y12" s="23">
        <v>0.1</v>
      </c>
      <c r="Z12" s="23">
        <v>0.02</v>
      </c>
      <c r="AA12" s="23">
        <v>0.04</v>
      </c>
      <c r="AB12" s="23">
        <v>8.9999999999999993E-3</v>
      </c>
      <c r="AC12" s="24">
        <v>0.02</v>
      </c>
      <c r="AD12" s="23">
        <v>0.1</v>
      </c>
      <c r="AE12" s="24">
        <v>0.01</v>
      </c>
      <c r="AF12" s="23">
        <v>0.01</v>
      </c>
      <c r="AG12" s="23">
        <v>3.0000000000000001E-3</v>
      </c>
      <c r="AH12" s="24">
        <v>0.02</v>
      </c>
      <c r="AI12" s="24">
        <v>0.02</v>
      </c>
      <c r="AJ12" s="23">
        <v>3.0000000000000001E-3</v>
      </c>
      <c r="AK12" s="24">
        <v>0.02</v>
      </c>
      <c r="AL12" s="23">
        <v>2E-3</v>
      </c>
      <c r="AM12" s="23">
        <v>6.0000000000000001E-3</v>
      </c>
      <c r="AN12" s="23">
        <v>2E-3</v>
      </c>
      <c r="AO12" s="23">
        <v>5.0000000000000001E-3</v>
      </c>
      <c r="AP12" s="23">
        <v>1E-3</v>
      </c>
      <c r="AQ12" s="23">
        <v>6.0000000000000001E-3</v>
      </c>
      <c r="AR12" s="23">
        <v>2E-3</v>
      </c>
      <c r="AS12" s="23">
        <v>5.0000000000000001E-3</v>
      </c>
      <c r="AT12" s="23">
        <v>8.9999999999999998E-4</v>
      </c>
      <c r="AU12" s="24">
        <v>0.02</v>
      </c>
      <c r="AV12" s="23">
        <v>2E-3</v>
      </c>
      <c r="AW12" s="23">
        <v>3.0000000000000001E-3</v>
      </c>
    </row>
    <row r="13" spans="1:49" ht="13.5" customHeigh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T13" s="51"/>
      <c r="V13" s="7"/>
    </row>
    <row r="14" spans="1:49" x14ac:dyDescent="0.3">
      <c r="A14" s="12" t="s">
        <v>294</v>
      </c>
      <c r="M14" s="12"/>
      <c r="N14" s="12"/>
      <c r="O14" s="12"/>
    </row>
    <row r="15" spans="1:49" x14ac:dyDescent="0.3">
      <c r="A15" s="2" t="s">
        <v>327</v>
      </c>
      <c r="B15" s="11">
        <v>52.76</v>
      </c>
      <c r="C15" s="11">
        <v>1.27</v>
      </c>
      <c r="D15" s="11">
        <v>14.47</v>
      </c>
      <c r="E15" s="11">
        <v>9.02</v>
      </c>
      <c r="F15" s="11">
        <v>0.15</v>
      </c>
      <c r="G15" s="11">
        <v>7.89</v>
      </c>
      <c r="H15" s="11">
        <v>9.36</v>
      </c>
      <c r="I15" s="11">
        <v>2.79</v>
      </c>
      <c r="J15" s="11">
        <v>1.43</v>
      </c>
      <c r="K15" s="11">
        <v>0.26</v>
      </c>
      <c r="L15" s="10">
        <v>0.4</v>
      </c>
      <c r="M15" s="10">
        <v>99.40000000000002</v>
      </c>
      <c r="N15" s="11"/>
      <c r="O15" s="11"/>
    </row>
    <row r="16" spans="1:49" s="13" customFormat="1" x14ac:dyDescent="0.3">
      <c r="A16" s="13" t="s">
        <v>327</v>
      </c>
      <c r="B16" s="23">
        <v>52.66</v>
      </c>
      <c r="C16" s="23">
        <v>1.27</v>
      </c>
      <c r="D16" s="23">
        <v>14.46</v>
      </c>
      <c r="E16" s="23">
        <v>9.0500000000000007</v>
      </c>
      <c r="F16" s="23">
        <v>0.15</v>
      </c>
      <c r="G16" s="23">
        <v>7.89</v>
      </c>
      <c r="H16" s="23">
        <v>9.3699999999999992</v>
      </c>
      <c r="I16" s="20">
        <v>2.8</v>
      </c>
      <c r="J16" s="23">
        <v>1.43</v>
      </c>
      <c r="K16" s="23">
        <v>0.26</v>
      </c>
      <c r="L16" s="23">
        <v>0.46</v>
      </c>
      <c r="M16" s="23">
        <v>99.340000000000018</v>
      </c>
      <c r="N16" s="23"/>
      <c r="O16" s="23"/>
    </row>
    <row r="17" spans="1:22" s="13" customFormat="1" x14ac:dyDescent="0.3">
      <c r="A17" s="1" t="s">
        <v>343</v>
      </c>
      <c r="B17" s="27">
        <v>52.56</v>
      </c>
      <c r="C17" s="27">
        <v>1.29</v>
      </c>
      <c r="D17" s="27">
        <v>14.51</v>
      </c>
      <c r="E17" s="31">
        <v>8.9875527895087792</v>
      </c>
      <c r="F17" s="27">
        <v>0.1419</v>
      </c>
      <c r="G17" s="27">
        <v>7.81</v>
      </c>
      <c r="H17" s="27">
        <v>9.3140000000000001</v>
      </c>
      <c r="I17" s="27">
        <v>2.738</v>
      </c>
      <c r="J17" s="27">
        <v>1.407</v>
      </c>
      <c r="K17" s="27">
        <v>0.26100000000000001</v>
      </c>
      <c r="L17" s="27"/>
      <c r="M17" s="27"/>
      <c r="N17" s="27"/>
      <c r="O17" s="27"/>
    </row>
    <row r="18" spans="1:22" s="13" customFormat="1" x14ac:dyDescent="0.3">
      <c r="A18" s="13" t="s">
        <v>328</v>
      </c>
      <c r="B18" s="23">
        <v>49.76</v>
      </c>
      <c r="C18" s="23">
        <v>2.72</v>
      </c>
      <c r="D18" s="23">
        <v>13.62</v>
      </c>
      <c r="E18" s="23">
        <v>12.23</v>
      </c>
      <c r="F18" s="23">
        <v>0.17</v>
      </c>
      <c r="G18" s="23">
        <v>7.21</v>
      </c>
      <c r="H18" s="23">
        <v>11.34</v>
      </c>
      <c r="I18" s="23">
        <v>2.21</v>
      </c>
      <c r="J18" s="23">
        <v>0.52</v>
      </c>
      <c r="K18" s="23">
        <v>0.27</v>
      </c>
      <c r="L18" s="23">
        <v>0</v>
      </c>
      <c r="M18" s="23">
        <v>100.04999999999998</v>
      </c>
      <c r="N18" s="23"/>
      <c r="O18" s="23"/>
    </row>
    <row r="19" spans="1:22" s="13" customFormat="1" x14ac:dyDescent="0.3">
      <c r="A19" s="13" t="s">
        <v>328</v>
      </c>
      <c r="B19" s="23">
        <v>49.73</v>
      </c>
      <c r="C19" s="23">
        <v>2.72</v>
      </c>
      <c r="D19" s="20">
        <v>13.6</v>
      </c>
      <c r="E19" s="23">
        <v>12.25</v>
      </c>
      <c r="F19" s="23">
        <v>0.17</v>
      </c>
      <c r="G19" s="23">
        <v>7.22</v>
      </c>
      <c r="H19" s="23">
        <v>11.34</v>
      </c>
      <c r="I19" s="23">
        <v>2.23</v>
      </c>
      <c r="J19" s="23">
        <v>0.52</v>
      </c>
      <c r="K19" s="23">
        <v>0.27</v>
      </c>
      <c r="L19" s="23">
        <v>0</v>
      </c>
      <c r="M19" s="23">
        <v>100.05</v>
      </c>
      <c r="N19" s="23"/>
      <c r="O19" s="23"/>
    </row>
    <row r="20" spans="1:22" s="13" customFormat="1" x14ac:dyDescent="0.3">
      <c r="A20" s="1" t="s">
        <v>344</v>
      </c>
      <c r="B20" s="27">
        <v>49.79</v>
      </c>
      <c r="C20" s="27">
        <v>2.742</v>
      </c>
      <c r="D20" s="27">
        <v>13.69</v>
      </c>
      <c r="E20" s="31">
        <v>12.30940208935319</v>
      </c>
      <c r="F20" s="27">
        <v>0.16889999999999999</v>
      </c>
      <c r="G20" s="27">
        <v>7.2130000000000001</v>
      </c>
      <c r="H20" s="27">
        <v>11.43</v>
      </c>
      <c r="I20" s="27">
        <v>2.3130000000000002</v>
      </c>
      <c r="J20" s="27">
        <v>0.52559999999999996</v>
      </c>
      <c r="K20" s="27">
        <v>0.27729999999999999</v>
      </c>
      <c r="L20" s="27"/>
      <c r="M20" s="27"/>
      <c r="N20" s="27"/>
      <c r="O20" s="27"/>
    </row>
    <row r="21" spans="1:22" s="13" customFormat="1" x14ac:dyDescent="0.3">
      <c r="A21" s="13" t="s">
        <v>337</v>
      </c>
      <c r="B21" s="23">
        <v>73.61</v>
      </c>
      <c r="C21" s="23">
        <v>0.27</v>
      </c>
      <c r="D21" s="23">
        <v>13.78</v>
      </c>
      <c r="E21" s="23">
        <v>1.87</v>
      </c>
      <c r="F21" s="23">
        <v>0.04</v>
      </c>
      <c r="G21" s="23">
        <v>0.28000000000000003</v>
      </c>
      <c r="H21" s="23">
        <v>1.1599999999999999</v>
      </c>
      <c r="I21" s="23">
        <v>4.09</v>
      </c>
      <c r="J21" s="23">
        <v>4.32</v>
      </c>
      <c r="K21" s="23">
        <v>0.05</v>
      </c>
      <c r="L21" s="23">
        <v>0.39</v>
      </c>
      <c r="M21" s="23">
        <v>99.470000000000013</v>
      </c>
      <c r="N21" s="23"/>
      <c r="O21" s="23"/>
    </row>
    <row r="22" spans="1:22" x14ac:dyDescent="0.3">
      <c r="A22" s="1" t="s">
        <v>345</v>
      </c>
      <c r="B22" s="27">
        <v>73.12</v>
      </c>
      <c r="C22" s="27">
        <v>0.26540000000000002</v>
      </c>
      <c r="D22" s="27">
        <v>13.83</v>
      </c>
      <c r="E22" s="27">
        <v>1.871</v>
      </c>
      <c r="F22" s="27">
        <v>3.8699999999999998E-2</v>
      </c>
      <c r="G22" s="27">
        <v>0.28399999999999997</v>
      </c>
      <c r="H22" s="27">
        <v>1.1779999999999999</v>
      </c>
      <c r="I22" s="27">
        <v>4.0860000000000003</v>
      </c>
      <c r="J22" s="27">
        <v>4.2930000000000001</v>
      </c>
      <c r="K22" s="27">
        <v>4.9099999999999998E-2</v>
      </c>
      <c r="L22" s="27"/>
      <c r="M22" s="27"/>
      <c r="N22" s="27"/>
      <c r="O22" s="27"/>
    </row>
    <row r="23" spans="1:22" s="13" customFormat="1" x14ac:dyDescent="0.3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22" x14ac:dyDescent="0.3">
      <c r="A24" s="12" t="s">
        <v>320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0"/>
      <c r="Q24" s="12"/>
    </row>
    <row r="25" spans="1:22" ht="13.5" customHeight="1" x14ac:dyDescent="0.3">
      <c r="A25" s="12" t="s">
        <v>336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T25" s="51"/>
      <c r="V25" s="7"/>
    </row>
    <row r="26" spans="1:22" x14ac:dyDescent="0.3">
      <c r="A26" s="2" t="s">
        <v>346</v>
      </c>
    </row>
    <row r="27" spans="1:22" x14ac:dyDescent="0.3">
      <c r="A27" s="2" t="s">
        <v>289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X37"/>
  <sheetViews>
    <sheetView zoomScale="94" workbookViewId="0">
      <selection activeCell="A37" sqref="A37"/>
    </sheetView>
  </sheetViews>
  <sheetFormatPr defaultColWidth="8.81640625" defaultRowHeight="14" x14ac:dyDescent="0.3"/>
  <cols>
    <col min="1" max="1" width="27.81640625" style="2" bestFit="1" customWidth="1"/>
    <col min="2" max="2" width="18.26953125" style="2" customWidth="1"/>
    <col min="3" max="3" width="19.453125" style="2" customWidth="1"/>
    <col min="4" max="50" width="13.1796875" style="2" customWidth="1"/>
    <col min="51" max="16384" width="8.81640625" style="2"/>
  </cols>
  <sheetData>
    <row r="1" spans="1:50" s="5" customFormat="1" ht="16.5" customHeight="1" x14ac:dyDescent="0.3">
      <c r="A1" s="3" t="s">
        <v>216</v>
      </c>
      <c r="B1" s="3" t="s">
        <v>262</v>
      </c>
      <c r="C1" s="3" t="s">
        <v>290</v>
      </c>
      <c r="D1" s="3" t="s">
        <v>167</v>
      </c>
      <c r="E1" s="3" t="s">
        <v>171</v>
      </c>
      <c r="F1" s="3" t="s">
        <v>166</v>
      </c>
      <c r="G1" s="3" t="s">
        <v>223</v>
      </c>
      <c r="H1" s="3" t="s">
        <v>173</v>
      </c>
      <c r="I1" s="3" t="s">
        <v>164</v>
      </c>
      <c r="J1" s="3" t="s">
        <v>170</v>
      </c>
      <c r="K1" s="3" t="s">
        <v>165</v>
      </c>
      <c r="L1" s="3" t="s">
        <v>169</v>
      </c>
      <c r="M1" s="3" t="s">
        <v>268</v>
      </c>
      <c r="N1" s="3" t="s">
        <v>264</v>
      </c>
      <c r="O1" s="3" t="s">
        <v>265</v>
      </c>
      <c r="P1" s="3" t="s">
        <v>263</v>
      </c>
      <c r="Q1" s="3" t="s">
        <v>172</v>
      </c>
      <c r="R1" s="3" t="s">
        <v>175</v>
      </c>
      <c r="S1" s="3" t="s">
        <v>176</v>
      </c>
      <c r="T1" s="3" t="s">
        <v>177</v>
      </c>
      <c r="U1" s="3" t="s">
        <v>178</v>
      </c>
      <c r="V1" s="3" t="s">
        <v>179</v>
      </c>
      <c r="W1" s="3" t="s">
        <v>180</v>
      </c>
      <c r="X1" s="3" t="s">
        <v>181</v>
      </c>
      <c r="Y1" s="3" t="s">
        <v>182</v>
      </c>
      <c r="Z1" s="3" t="s">
        <v>183</v>
      </c>
      <c r="AA1" s="3" t="s">
        <v>184</v>
      </c>
      <c r="AB1" s="3" t="s">
        <v>185</v>
      </c>
      <c r="AC1" s="3" t="s">
        <v>186</v>
      </c>
      <c r="AD1" s="3" t="s">
        <v>187</v>
      </c>
      <c r="AE1" s="3" t="s">
        <v>188</v>
      </c>
      <c r="AF1" s="3" t="s">
        <v>189</v>
      </c>
      <c r="AG1" s="3" t="s">
        <v>190</v>
      </c>
      <c r="AH1" s="3" t="s">
        <v>191</v>
      </c>
      <c r="AI1" s="3" t="s">
        <v>192</v>
      </c>
      <c r="AJ1" s="3" t="s">
        <v>193</v>
      </c>
      <c r="AK1" s="3" t="s">
        <v>194</v>
      </c>
      <c r="AL1" s="3" t="s">
        <v>195</v>
      </c>
      <c r="AM1" s="3" t="s">
        <v>196</v>
      </c>
      <c r="AN1" s="3" t="s">
        <v>197</v>
      </c>
      <c r="AO1" s="3" t="s">
        <v>198</v>
      </c>
      <c r="AP1" s="3" t="s">
        <v>199</v>
      </c>
      <c r="AQ1" s="3" t="s">
        <v>200</v>
      </c>
      <c r="AR1" s="3" t="s">
        <v>201</v>
      </c>
      <c r="AS1" s="3" t="s">
        <v>202</v>
      </c>
      <c r="AT1" s="3" t="s">
        <v>203</v>
      </c>
      <c r="AU1" s="3" t="s">
        <v>204</v>
      </c>
      <c r="AV1" s="3" t="s">
        <v>205</v>
      </c>
      <c r="AW1" s="3" t="s">
        <v>206</v>
      </c>
      <c r="AX1" s="3" t="s">
        <v>207</v>
      </c>
    </row>
    <row r="2" spans="1:50" s="62" customFormat="1" ht="31" customHeight="1" x14ac:dyDescent="0.35">
      <c r="A2" s="39" t="s">
        <v>286</v>
      </c>
      <c r="D2" s="39" t="s">
        <v>285</v>
      </c>
      <c r="E2" s="39" t="s">
        <v>285</v>
      </c>
      <c r="F2" s="39" t="s">
        <v>285</v>
      </c>
      <c r="G2" s="39" t="s">
        <v>285</v>
      </c>
      <c r="H2" s="39" t="s">
        <v>285</v>
      </c>
      <c r="I2" s="39" t="s">
        <v>285</v>
      </c>
      <c r="J2" s="39" t="s">
        <v>285</v>
      </c>
      <c r="K2" s="39" t="s">
        <v>285</v>
      </c>
      <c r="L2" s="39" t="s">
        <v>285</v>
      </c>
      <c r="M2" s="39" t="s">
        <v>319</v>
      </c>
      <c r="N2" s="39" t="s">
        <v>322</v>
      </c>
      <c r="O2" s="39" t="s">
        <v>322</v>
      </c>
      <c r="P2" s="39" t="s">
        <v>283</v>
      </c>
      <c r="Q2" s="39" t="s">
        <v>285</v>
      </c>
      <c r="R2" s="39" t="s">
        <v>285</v>
      </c>
      <c r="S2" s="39" t="s">
        <v>285</v>
      </c>
      <c r="T2" s="39" t="s">
        <v>285</v>
      </c>
      <c r="U2" s="39" t="s">
        <v>285</v>
      </c>
      <c r="V2" s="39" t="s">
        <v>285</v>
      </c>
      <c r="W2" s="39" t="s">
        <v>285</v>
      </c>
      <c r="X2" s="39" t="s">
        <v>285</v>
      </c>
      <c r="Y2" s="39" t="s">
        <v>285</v>
      </c>
      <c r="Z2" s="39" t="s">
        <v>285</v>
      </c>
      <c r="AA2" s="39" t="s">
        <v>285</v>
      </c>
      <c r="AB2" s="39" t="s">
        <v>285</v>
      </c>
      <c r="AC2" s="39" t="s">
        <v>285</v>
      </c>
      <c r="AD2" s="39" t="s">
        <v>285</v>
      </c>
      <c r="AE2" s="39" t="s">
        <v>285</v>
      </c>
      <c r="AF2" s="39" t="s">
        <v>285</v>
      </c>
      <c r="AG2" s="39" t="s">
        <v>285</v>
      </c>
      <c r="AH2" s="39" t="s">
        <v>285</v>
      </c>
      <c r="AI2" s="39" t="s">
        <v>285</v>
      </c>
      <c r="AJ2" s="39" t="s">
        <v>285</v>
      </c>
      <c r="AK2" s="39" t="s">
        <v>285</v>
      </c>
      <c r="AL2" s="39" t="s">
        <v>285</v>
      </c>
      <c r="AM2" s="39" t="s">
        <v>285</v>
      </c>
      <c r="AN2" s="39" t="s">
        <v>285</v>
      </c>
      <c r="AO2" s="39" t="s">
        <v>285</v>
      </c>
      <c r="AP2" s="39" t="s">
        <v>285</v>
      </c>
      <c r="AQ2" s="39" t="s">
        <v>285</v>
      </c>
      <c r="AR2" s="39" t="s">
        <v>285</v>
      </c>
      <c r="AS2" s="39" t="s">
        <v>285</v>
      </c>
      <c r="AT2" s="39" t="s">
        <v>285</v>
      </c>
      <c r="AU2" s="39" t="s">
        <v>285</v>
      </c>
      <c r="AV2" s="39" t="s">
        <v>285</v>
      </c>
      <c r="AW2" s="39" t="s">
        <v>285</v>
      </c>
      <c r="AX2" s="39" t="s">
        <v>285</v>
      </c>
    </row>
    <row r="3" spans="1:50" s="5" customFormat="1" x14ac:dyDescent="0.3">
      <c r="A3" s="5" t="s">
        <v>318</v>
      </c>
      <c r="B3" s="5">
        <v>1</v>
      </c>
      <c r="C3" s="5" t="s">
        <v>271</v>
      </c>
      <c r="D3" s="43">
        <v>63.731713720411953</v>
      </c>
      <c r="E3" s="44">
        <v>1.1088520201836112</v>
      </c>
      <c r="F3" s="43">
        <v>12.783040539693577</v>
      </c>
      <c r="G3" s="44">
        <v>9.1291660666865351</v>
      </c>
      <c r="H3" s="44">
        <v>0.14219048508501231</v>
      </c>
      <c r="I3" s="44">
        <v>1.98240930915291</v>
      </c>
      <c r="J3" s="44">
        <v>5.8578928529823084</v>
      </c>
      <c r="K3" s="44">
        <v>2.5926157241667083</v>
      </c>
      <c r="L3" s="44">
        <v>2.5020806746738176</v>
      </c>
      <c r="M3" s="45">
        <f>S3/10000*(151.9/51.9)</f>
        <v>1.4331893054560858E-3</v>
      </c>
      <c r="N3" s="43">
        <v>7.7597911566835549</v>
      </c>
      <c r="O3" s="43">
        <v>1.5218771183284334</v>
      </c>
      <c r="P3" s="42">
        <v>31.290938522432942</v>
      </c>
      <c r="Q3" s="43">
        <v>26.077103654666217</v>
      </c>
      <c r="R3" s="42">
        <v>365.4726157757126</v>
      </c>
      <c r="S3" s="43">
        <v>4.8968087526774751</v>
      </c>
      <c r="T3" s="43">
        <v>23.321758352823391</v>
      </c>
      <c r="U3" s="43">
        <v>6.3041282106577823</v>
      </c>
      <c r="V3" s="42">
        <v>17.587285498181245</v>
      </c>
      <c r="W3" s="42">
        <v>119.19353165031188</v>
      </c>
      <c r="X3" s="43">
        <v>15.308064040391326</v>
      </c>
      <c r="Y3" s="43">
        <v>36.915665714153164</v>
      </c>
      <c r="Z3" s="42">
        <v>385.17591845682119</v>
      </c>
      <c r="AA3" s="43">
        <v>28.41399901556964</v>
      </c>
      <c r="AB3" s="42">
        <v>130.89419530184531</v>
      </c>
      <c r="AC3" s="44">
        <v>4.936094646095138</v>
      </c>
      <c r="AD3" s="44">
        <v>2.1101974992610986</v>
      </c>
      <c r="AE3" s="42">
        <v>272.84738974467746</v>
      </c>
      <c r="AF3" s="43">
        <v>15.036844403855579</v>
      </c>
      <c r="AG3" s="43">
        <v>29.533696310098449</v>
      </c>
      <c r="AH3" s="44">
        <v>3.6114241835712377</v>
      </c>
      <c r="AI3" s="43">
        <v>16.363807386716456</v>
      </c>
      <c r="AJ3" s="44">
        <v>3.4575607496939282</v>
      </c>
      <c r="AK3" s="44">
        <v>1.0649565306220736</v>
      </c>
      <c r="AL3" s="44">
        <v>4.9562614680413546</v>
      </c>
      <c r="AM3" s="44">
        <v>0.76933823931781953</v>
      </c>
      <c r="AN3" s="44">
        <v>5.0475965500422726</v>
      </c>
      <c r="AO3" s="44">
        <v>1.0303449831862665</v>
      </c>
      <c r="AP3" s="44">
        <v>3.3175235657644762</v>
      </c>
      <c r="AQ3" s="44">
        <v>0.47563623784707409</v>
      </c>
      <c r="AR3" s="44">
        <v>3.5768428544844881</v>
      </c>
      <c r="AS3" s="44">
        <v>0.44859091339737084</v>
      </c>
      <c r="AT3" s="44">
        <v>4.1675540470467016</v>
      </c>
      <c r="AU3" s="44">
        <v>0.44186734244196763</v>
      </c>
      <c r="AV3" s="44">
        <v>7.9503973326469968</v>
      </c>
      <c r="AW3" s="44">
        <v>5.2252787205014117</v>
      </c>
      <c r="AX3" s="44">
        <v>1.2559238481372283</v>
      </c>
    </row>
    <row r="4" spans="1:50" s="5" customFormat="1" x14ac:dyDescent="0.3">
      <c r="A4" s="5" t="s">
        <v>237</v>
      </c>
      <c r="B4" s="5">
        <v>2</v>
      </c>
      <c r="C4" s="5" t="s">
        <v>271</v>
      </c>
      <c r="D4" s="43">
        <v>61.803875105647208</v>
      </c>
      <c r="E4" s="44">
        <v>1.0111448052613419</v>
      </c>
      <c r="F4" s="43">
        <v>12.99574850781973</v>
      </c>
      <c r="G4" s="44">
        <v>8.8418622967564779</v>
      </c>
      <c r="H4" s="44">
        <v>0.13840645231676732</v>
      </c>
      <c r="I4" s="44">
        <v>3.4038447212752856</v>
      </c>
      <c r="J4" s="44">
        <v>7.0134916472234607</v>
      </c>
      <c r="K4" s="44">
        <v>2.4848910394632844</v>
      </c>
      <c r="L4" s="44">
        <v>2.1256038203814254</v>
      </c>
      <c r="M4" s="45">
        <f t="shared" ref="M4:M18" si="0">S4/10000*(151.9/51.9)</f>
        <v>4.0842297531643403E-2</v>
      </c>
      <c r="N4" s="43">
        <v>7.5155829522430064</v>
      </c>
      <c r="O4" s="43">
        <v>1.4739821594382014</v>
      </c>
      <c r="P4" s="42">
        <v>44.670743398771137</v>
      </c>
      <c r="Q4" s="43">
        <v>36.489554975185442</v>
      </c>
      <c r="R4" s="42">
        <v>335.58825385084367</v>
      </c>
      <c r="S4" s="43">
        <v>139.54675720159923</v>
      </c>
      <c r="T4" s="43">
        <v>23.781576905948558</v>
      </c>
      <c r="U4" s="43">
        <v>17.183423926498893</v>
      </c>
      <c r="V4" s="42">
        <v>20.011972601751239</v>
      </c>
      <c r="W4" s="42">
        <v>110.88619558190014</v>
      </c>
      <c r="X4" s="43">
        <v>16.551041539617326</v>
      </c>
      <c r="Y4" s="43">
        <v>33.775566189512922</v>
      </c>
      <c r="Z4" s="42">
        <v>344.83100334961756</v>
      </c>
      <c r="AA4" s="43">
        <v>31.051115447903015</v>
      </c>
      <c r="AB4" s="42">
        <v>138.73554933750768</v>
      </c>
      <c r="AC4" s="44">
        <v>4.9347071390662638</v>
      </c>
      <c r="AD4" s="44">
        <v>1.405993930103675</v>
      </c>
      <c r="AE4" s="42">
        <v>264.02863626696131</v>
      </c>
      <c r="AF4" s="43">
        <v>14.115542711016934</v>
      </c>
      <c r="AG4" s="43">
        <v>27.819862612596335</v>
      </c>
      <c r="AH4" s="44">
        <v>3.5636811784582112</v>
      </c>
      <c r="AI4" s="43">
        <v>16.316945753208064</v>
      </c>
      <c r="AJ4" s="44">
        <v>2.7087713644208602</v>
      </c>
      <c r="AK4" s="44">
        <v>1.1610265710744643</v>
      </c>
      <c r="AL4" s="44">
        <v>4.1686376829423004</v>
      </c>
      <c r="AM4" s="44">
        <v>0.76546713074379935</v>
      </c>
      <c r="AN4" s="44">
        <v>4.8308913403319922</v>
      </c>
      <c r="AO4" s="44">
        <v>0.96261672823762701</v>
      </c>
      <c r="AP4" s="44">
        <v>3.1610561455622395</v>
      </c>
      <c r="AQ4" s="44">
        <v>0.43120609600415893</v>
      </c>
      <c r="AR4" s="44">
        <v>3.2759237091554358</v>
      </c>
      <c r="AS4" s="44">
        <v>0.44580094610786791</v>
      </c>
      <c r="AT4" s="44">
        <v>3.64169691266236</v>
      </c>
      <c r="AU4" s="44">
        <v>0.40839937937219095</v>
      </c>
      <c r="AV4" s="44">
        <v>6.6447111599895718</v>
      </c>
      <c r="AW4" s="44">
        <v>5.3250174790413096</v>
      </c>
      <c r="AX4" s="44">
        <v>1.0555410178081073</v>
      </c>
    </row>
    <row r="5" spans="1:50" s="5" customFormat="1" x14ac:dyDescent="0.3">
      <c r="A5" s="5" t="s">
        <v>238</v>
      </c>
      <c r="B5" s="5">
        <v>2</v>
      </c>
      <c r="C5" s="5" t="s">
        <v>271</v>
      </c>
      <c r="D5" s="43">
        <v>63.629603727896523</v>
      </c>
      <c r="E5" s="44">
        <v>1.0424087400881679</v>
      </c>
      <c r="F5" s="43">
        <v>13.934307971563181</v>
      </c>
      <c r="G5" s="44">
        <v>9.1439452252230566</v>
      </c>
      <c r="H5" s="44">
        <v>0.13695419706783526</v>
      </c>
      <c r="I5" s="44">
        <v>1.8800722881594252</v>
      </c>
      <c r="J5" s="44">
        <v>5.5932050027020281</v>
      </c>
      <c r="K5" s="44">
        <v>2.3736903264429774</v>
      </c>
      <c r="L5" s="44">
        <v>2.1825142343707196</v>
      </c>
      <c r="M5" s="45">
        <f t="shared" si="0"/>
        <v>1.4658434222684987E-3</v>
      </c>
      <c r="N5" s="43">
        <v>7.7723534414395976</v>
      </c>
      <c r="O5" s="43">
        <v>1.5243408771253024</v>
      </c>
      <c r="P5" s="42">
        <v>30.128783112473194</v>
      </c>
      <c r="Q5" s="43">
        <v>26.364353385972962</v>
      </c>
      <c r="R5" s="42">
        <v>327.20309129588128</v>
      </c>
      <c r="S5" s="43">
        <v>5.0083787765460874</v>
      </c>
      <c r="T5" s="43">
        <v>20.74236374807306</v>
      </c>
      <c r="U5" s="43">
        <v>8.8463137270097381</v>
      </c>
      <c r="V5" s="42">
        <v>65.537061010153906</v>
      </c>
      <c r="W5" s="42">
        <v>119.02083716239279</v>
      </c>
      <c r="X5" s="43">
        <v>15.112659060010081</v>
      </c>
      <c r="Y5" s="43">
        <v>33.919410833787126</v>
      </c>
      <c r="Z5" s="42">
        <v>359.86946975039342</v>
      </c>
      <c r="AA5" s="43">
        <v>30.330847125814891</v>
      </c>
      <c r="AB5" s="42">
        <v>141.7987750506831</v>
      </c>
      <c r="AC5" s="44">
        <v>4.8433788650767102</v>
      </c>
      <c r="AD5" s="44">
        <v>1.8764968255457297</v>
      </c>
      <c r="AE5" s="42">
        <v>270.03943657977055</v>
      </c>
      <c r="AF5" s="43">
        <v>15.252980811945168</v>
      </c>
      <c r="AG5" s="43">
        <v>28.926821700190825</v>
      </c>
      <c r="AH5" s="44">
        <v>3.6076252628940653</v>
      </c>
      <c r="AI5" s="43">
        <v>16.576612575729367</v>
      </c>
      <c r="AJ5" s="44">
        <v>3.2125669432339965</v>
      </c>
      <c r="AK5" s="44">
        <v>0.92344329384437351</v>
      </c>
      <c r="AL5" s="44">
        <v>4.8772841387603476</v>
      </c>
      <c r="AM5" s="44">
        <v>0.70355553005722149</v>
      </c>
      <c r="AN5" s="44">
        <v>4.352653077127882</v>
      </c>
      <c r="AO5" s="44">
        <v>0.99262804545531957</v>
      </c>
      <c r="AP5" s="44">
        <v>2.5355817672602079</v>
      </c>
      <c r="AQ5" s="44">
        <v>0.46586008329772971</v>
      </c>
      <c r="AR5" s="44">
        <v>3.1427414501718465</v>
      </c>
      <c r="AS5" s="44">
        <v>0.49951980054236106</v>
      </c>
      <c r="AT5" s="44">
        <v>3.8899103737670604</v>
      </c>
      <c r="AU5" s="44">
        <v>0.40364397345690439</v>
      </c>
      <c r="AV5" s="44">
        <v>9.5836630101304561</v>
      </c>
      <c r="AW5" s="44">
        <v>5.7457127229969069</v>
      </c>
      <c r="AX5" s="44">
        <v>0.88801681649589015</v>
      </c>
    </row>
    <row r="6" spans="1:50" s="5" customFormat="1" x14ac:dyDescent="0.3">
      <c r="A6" s="5" t="s">
        <v>239</v>
      </c>
      <c r="B6" s="5">
        <v>2</v>
      </c>
      <c r="C6" s="5" t="s">
        <v>271</v>
      </c>
      <c r="D6" s="43">
        <v>63.551655797882134</v>
      </c>
      <c r="E6" s="44">
        <v>1.0321926113957869</v>
      </c>
      <c r="F6" s="43">
        <v>14.005982589974408</v>
      </c>
      <c r="G6" s="44">
        <v>8.9908174240278491</v>
      </c>
      <c r="H6" s="44">
        <v>0.12664029722677481</v>
      </c>
      <c r="I6" s="44">
        <v>1.8346722105419953</v>
      </c>
      <c r="J6" s="44">
        <v>5.3895097277335342</v>
      </c>
      <c r="K6" s="44">
        <v>2.4492335470791273</v>
      </c>
      <c r="L6" s="44">
        <v>2.3964120423732234</v>
      </c>
      <c r="M6" s="45">
        <v>0</v>
      </c>
      <c r="N6" s="43">
        <v>7.6421948104236712</v>
      </c>
      <c r="O6" s="43">
        <v>1.4988137155952554</v>
      </c>
      <c r="P6" s="42">
        <v>29.969953580878229</v>
      </c>
      <c r="Q6" s="43">
        <v>25.685357369048234</v>
      </c>
      <c r="R6" s="42">
        <v>315.51862078733251</v>
      </c>
      <c r="S6" s="43" t="s">
        <v>266</v>
      </c>
      <c r="T6" s="43">
        <v>21.887381347607658</v>
      </c>
      <c r="U6" s="43">
        <v>6.2684701143871271</v>
      </c>
      <c r="V6" s="42">
        <v>34.998221488586509</v>
      </c>
      <c r="W6" s="42">
        <v>107.95378699962754</v>
      </c>
      <c r="X6" s="43">
        <v>19.58421931744153</v>
      </c>
      <c r="Y6" s="43">
        <v>41.786925982212466</v>
      </c>
      <c r="Z6" s="42">
        <v>331.8234237519024</v>
      </c>
      <c r="AA6" s="43">
        <v>31.725018036348352</v>
      </c>
      <c r="AB6" s="42">
        <v>133.50444362342338</v>
      </c>
      <c r="AC6" s="44">
        <v>5.8892950945694436</v>
      </c>
      <c r="AD6" s="44">
        <v>2.4369331253489221</v>
      </c>
      <c r="AE6" s="42">
        <v>256.56564406401839</v>
      </c>
      <c r="AF6" s="43">
        <v>16.067873945412099</v>
      </c>
      <c r="AG6" s="43">
        <v>26.970252733320454</v>
      </c>
      <c r="AH6" s="44">
        <v>3.5043824907890881</v>
      </c>
      <c r="AI6" s="43">
        <v>15.501534323072521</v>
      </c>
      <c r="AJ6" s="44">
        <v>3.8499841816946003</v>
      </c>
      <c r="AK6" s="44">
        <v>0.93522956104350707</v>
      </c>
      <c r="AL6" s="44">
        <v>3.8952068126970598</v>
      </c>
      <c r="AM6" s="44">
        <v>0.72446848488566606</v>
      </c>
      <c r="AN6" s="44">
        <v>4.7191586680934456</v>
      </c>
      <c r="AO6" s="44">
        <v>0.90508176553057984</v>
      </c>
      <c r="AP6" s="44">
        <v>2.9172052308861787</v>
      </c>
      <c r="AQ6" s="44">
        <v>0.50437238514670568</v>
      </c>
      <c r="AR6" s="44">
        <v>2.898819601809481</v>
      </c>
      <c r="AS6" s="44">
        <v>0.49205547134168098</v>
      </c>
      <c r="AT6" s="44">
        <v>4.1123080330295405</v>
      </c>
      <c r="AU6" s="44">
        <v>0.34722730064485313</v>
      </c>
      <c r="AV6" s="44">
        <v>9.7327604194969819</v>
      </c>
      <c r="AW6" s="44">
        <v>5.2540676282598486</v>
      </c>
      <c r="AX6" s="44">
        <v>1.0557133978437632</v>
      </c>
    </row>
    <row r="7" spans="1:50" s="5" customFormat="1" x14ac:dyDescent="0.3">
      <c r="A7" s="5" t="s">
        <v>240</v>
      </c>
      <c r="B7" s="5">
        <v>2</v>
      </c>
      <c r="C7" s="5" t="s">
        <v>271</v>
      </c>
      <c r="D7" s="43">
        <v>64.615175221047778</v>
      </c>
      <c r="E7" s="44">
        <v>1.0990176477781839</v>
      </c>
      <c r="F7" s="43">
        <v>15.370110655947794</v>
      </c>
      <c r="G7" s="44">
        <v>7.0739312434273502</v>
      </c>
      <c r="H7" s="44">
        <v>0.10912101757989216</v>
      </c>
      <c r="I7" s="44">
        <v>1.326346528071207</v>
      </c>
      <c r="J7" s="44">
        <v>3.8265705518300024</v>
      </c>
      <c r="K7" s="44">
        <v>4.5306252091215971</v>
      </c>
      <c r="L7" s="44">
        <v>1.9338831877318206</v>
      </c>
      <c r="M7" s="45">
        <f t="shared" si="0"/>
        <v>4.8946630607183544E-3</v>
      </c>
      <c r="N7" s="43">
        <v>6.012841556913247</v>
      </c>
      <c r="O7" s="43">
        <v>1.179259312116788</v>
      </c>
      <c r="P7" s="42">
        <v>28.223963189964195</v>
      </c>
      <c r="Q7" s="43">
        <v>25.257190487147817</v>
      </c>
      <c r="R7" s="42">
        <v>244.81849078931043</v>
      </c>
      <c r="S7" s="43">
        <v>16.723700648537367</v>
      </c>
      <c r="T7" s="43">
        <v>14.647666984102308</v>
      </c>
      <c r="U7" s="43" t="s">
        <v>266</v>
      </c>
      <c r="V7" s="42">
        <v>159.79100291372382</v>
      </c>
      <c r="W7" s="42">
        <v>96.590415289448345</v>
      </c>
      <c r="X7" s="43">
        <v>21.316048366075247</v>
      </c>
      <c r="Y7" s="43">
        <v>56.964727610392274</v>
      </c>
      <c r="Z7" s="42">
        <v>393.62895360596247</v>
      </c>
      <c r="AA7" s="43">
        <v>29.304408117025815</v>
      </c>
      <c r="AB7" s="42">
        <v>147.71301898280225</v>
      </c>
      <c r="AC7" s="44">
        <v>6.0761903846612491</v>
      </c>
      <c r="AD7" s="44">
        <v>2.8435778882586082</v>
      </c>
      <c r="AE7" s="42">
        <v>415.40027622585853</v>
      </c>
      <c r="AF7" s="43">
        <v>16.787668867792789</v>
      </c>
      <c r="AG7" s="43">
        <v>29.557315926672761</v>
      </c>
      <c r="AH7" s="44">
        <v>3.7280460666762258</v>
      </c>
      <c r="AI7" s="43">
        <v>16.624775679185863</v>
      </c>
      <c r="AJ7" s="44">
        <v>4.8548098709836411</v>
      </c>
      <c r="AK7" s="44">
        <v>0.98760097989345708</v>
      </c>
      <c r="AL7" s="44">
        <v>4.4533027982328299</v>
      </c>
      <c r="AM7" s="44">
        <v>0.71481990769088233</v>
      </c>
      <c r="AN7" s="44">
        <v>4.8101469474316723</v>
      </c>
      <c r="AO7" s="44">
        <v>0.88063932572794346</v>
      </c>
      <c r="AP7" s="44">
        <v>2.832539286509554</v>
      </c>
      <c r="AQ7" s="44">
        <v>0.48012882004409174</v>
      </c>
      <c r="AR7" s="44">
        <v>3.2132135808869413</v>
      </c>
      <c r="AS7" s="44">
        <v>0.49176191694727939</v>
      </c>
      <c r="AT7" s="44">
        <v>4.1507972637644306</v>
      </c>
      <c r="AU7" s="44">
        <v>0.38834844826449416</v>
      </c>
      <c r="AV7" s="44">
        <v>8.8391735036673591</v>
      </c>
      <c r="AW7" s="44">
        <v>5.6589722899755541</v>
      </c>
      <c r="AX7" s="44">
        <v>1.0443628626758885</v>
      </c>
    </row>
    <row r="8" spans="1:50" s="5" customFormat="1" x14ac:dyDescent="0.3">
      <c r="A8" s="5" t="s">
        <v>241</v>
      </c>
      <c r="B8" s="5">
        <v>2</v>
      </c>
      <c r="C8" s="5" t="s">
        <v>271</v>
      </c>
      <c r="D8" s="43">
        <v>63.068856266295512</v>
      </c>
      <c r="E8" s="44">
        <v>1.072125635408157</v>
      </c>
      <c r="F8" s="43">
        <v>14.688564313111199</v>
      </c>
      <c r="G8" s="44">
        <v>8.3696801832075263</v>
      </c>
      <c r="H8" s="44">
        <v>0.12303842645600779</v>
      </c>
      <c r="I8" s="44">
        <v>1.8785073225950781</v>
      </c>
      <c r="J8" s="44">
        <v>5.0904266552252153</v>
      </c>
      <c r="K8" s="44">
        <v>4.2694292994467888</v>
      </c>
      <c r="L8" s="44">
        <v>1.2480921204374562</v>
      </c>
      <c r="M8" s="45">
        <f t="shared" si="0"/>
        <v>5.4682875479820352E-3</v>
      </c>
      <c r="N8" s="43">
        <v>7.1142281557263978</v>
      </c>
      <c r="O8" s="43">
        <v>1.39526706661977</v>
      </c>
      <c r="P8" s="42">
        <v>32.005276968676625</v>
      </c>
      <c r="Q8" s="43">
        <v>28.038112560606226</v>
      </c>
      <c r="R8" s="42">
        <v>300.95393080372327</v>
      </c>
      <c r="S8" s="43">
        <v>18.683615782769426</v>
      </c>
      <c r="T8" s="43">
        <v>20.421874403917997</v>
      </c>
      <c r="U8" s="43">
        <v>4.6307812174772227</v>
      </c>
      <c r="V8" s="42">
        <v>195.47607823986559</v>
      </c>
      <c r="W8" s="42">
        <v>91.702921714898636</v>
      </c>
      <c r="X8" s="43">
        <v>16.16246341651139</v>
      </c>
      <c r="Y8" s="43">
        <v>32.528432721321067</v>
      </c>
      <c r="Z8" s="42">
        <v>408.81547209892153</v>
      </c>
      <c r="AA8" s="43">
        <v>26.822340541259976</v>
      </c>
      <c r="AB8" s="42">
        <v>137.06069607069534</v>
      </c>
      <c r="AC8" s="44">
        <v>4.9126446812966202</v>
      </c>
      <c r="AD8" s="44">
        <v>1.2757544944740498</v>
      </c>
      <c r="AE8" s="42">
        <v>255.03384026760574</v>
      </c>
      <c r="AF8" s="43">
        <v>13.941633058790762</v>
      </c>
      <c r="AG8" s="43">
        <v>25.465655506804914</v>
      </c>
      <c r="AH8" s="44">
        <v>3.2002832607228631</v>
      </c>
      <c r="AI8" s="43">
        <v>16.557065914126337</v>
      </c>
      <c r="AJ8" s="44">
        <v>3.2373507835460376</v>
      </c>
      <c r="AK8" s="44">
        <v>0.95037958382916699</v>
      </c>
      <c r="AL8" s="44">
        <v>4.1120473823962573</v>
      </c>
      <c r="AM8" s="44">
        <v>0.61872571976333746</v>
      </c>
      <c r="AN8" s="44">
        <v>4.6071316154034783</v>
      </c>
      <c r="AO8" s="44">
        <v>0.8435438735618167</v>
      </c>
      <c r="AP8" s="44">
        <v>2.6242981639477891</v>
      </c>
      <c r="AQ8" s="44">
        <v>0.45781346229159076</v>
      </c>
      <c r="AR8" s="44">
        <v>3.1466598176243745</v>
      </c>
      <c r="AS8" s="44">
        <v>0.4861013877127458</v>
      </c>
      <c r="AT8" s="44">
        <v>4.0929344249093997</v>
      </c>
      <c r="AU8" s="44">
        <v>0.29802543033825363</v>
      </c>
      <c r="AV8" s="44">
        <v>6.3800244277033027</v>
      </c>
      <c r="AW8" s="44">
        <v>5.9902873702488426</v>
      </c>
      <c r="AX8" s="44">
        <v>1.244214547779892</v>
      </c>
    </row>
    <row r="9" spans="1:50" s="5" customFormat="1" x14ac:dyDescent="0.3">
      <c r="A9" s="5" t="s">
        <v>242</v>
      </c>
      <c r="B9" s="5">
        <v>2</v>
      </c>
      <c r="C9" s="5" t="s">
        <v>271</v>
      </c>
      <c r="D9" s="43">
        <v>63.195926134786973</v>
      </c>
      <c r="E9" s="44">
        <v>1.0215515420543198</v>
      </c>
      <c r="F9" s="43">
        <v>13.531768575363538</v>
      </c>
      <c r="G9" s="44">
        <v>9.0458245254022831</v>
      </c>
      <c r="H9" s="44">
        <v>0.13010364278639136</v>
      </c>
      <c r="I9" s="44">
        <v>1.9013330608543009</v>
      </c>
      <c r="J9" s="44">
        <v>5.862958269965227</v>
      </c>
      <c r="K9" s="44">
        <v>3.666802919391341</v>
      </c>
      <c r="L9" s="44">
        <v>1.5001599757238702</v>
      </c>
      <c r="M9" s="45">
        <f t="shared" si="0"/>
        <v>2.2412652607121178E-3</v>
      </c>
      <c r="N9" s="43">
        <v>7.6889508465919407</v>
      </c>
      <c r="O9" s="43">
        <v>1.5079836713519821</v>
      </c>
      <c r="P9" s="42">
        <v>30.59464277280075</v>
      </c>
      <c r="Q9" s="43">
        <v>26.250183850994929</v>
      </c>
      <c r="R9" s="42">
        <v>320.65059033083617</v>
      </c>
      <c r="S9" s="43">
        <v>7.6577792647109231</v>
      </c>
      <c r="T9" s="43">
        <v>21.147400389969899</v>
      </c>
      <c r="U9" s="43">
        <v>3.9286537806243125</v>
      </c>
      <c r="V9" s="42">
        <v>271.03750941838314</v>
      </c>
      <c r="W9" s="42">
        <v>124.28056139647651</v>
      </c>
      <c r="X9" s="43">
        <v>18.914730941674556</v>
      </c>
      <c r="Y9" s="43">
        <v>36.128218377767645</v>
      </c>
      <c r="Z9" s="42">
        <v>397.99323985374008</v>
      </c>
      <c r="AA9" s="43">
        <v>25.663466015877589</v>
      </c>
      <c r="AB9" s="42">
        <v>126.12398973197662</v>
      </c>
      <c r="AC9" s="44">
        <v>4.5991847453502244</v>
      </c>
      <c r="AD9" s="44">
        <v>2.0475214126803682</v>
      </c>
      <c r="AE9" s="42">
        <v>249.39674929380701</v>
      </c>
      <c r="AF9" s="43">
        <v>14.527592939899748</v>
      </c>
      <c r="AG9" s="43">
        <v>27.792312360215178</v>
      </c>
      <c r="AH9" s="44">
        <v>3.1748270238243448</v>
      </c>
      <c r="AI9" s="43">
        <v>15.793382406400516</v>
      </c>
      <c r="AJ9" s="44">
        <v>3.9946460913609565</v>
      </c>
      <c r="AK9" s="44">
        <v>0.94574517752440834</v>
      </c>
      <c r="AL9" s="44">
        <v>3.7949020341068285</v>
      </c>
      <c r="AM9" s="44">
        <v>0.69484567974517319</v>
      </c>
      <c r="AN9" s="44">
        <v>4.5472812084561696</v>
      </c>
      <c r="AO9" s="44">
        <v>1.0450013481318046</v>
      </c>
      <c r="AP9" s="44">
        <v>2.9919105541523079</v>
      </c>
      <c r="AQ9" s="44">
        <v>0.47923576931529516</v>
      </c>
      <c r="AR9" s="44">
        <v>3.0718346426860768</v>
      </c>
      <c r="AS9" s="44">
        <v>0.44421795315415824</v>
      </c>
      <c r="AT9" s="44">
        <v>3.5857227979074366</v>
      </c>
      <c r="AU9" s="44">
        <v>0.34906446020782472</v>
      </c>
      <c r="AV9" s="44">
        <v>6.5577489724078077</v>
      </c>
      <c r="AW9" s="44">
        <v>5.2876495833442378</v>
      </c>
      <c r="AX9" s="44">
        <v>1.0351228967087944</v>
      </c>
    </row>
    <row r="10" spans="1:50" s="5" customFormat="1" x14ac:dyDescent="0.3">
      <c r="A10" s="5" t="s">
        <v>243</v>
      </c>
      <c r="B10" s="5">
        <v>2</v>
      </c>
      <c r="C10" s="5" t="s">
        <v>271</v>
      </c>
      <c r="D10" s="43">
        <v>63.207188967741565</v>
      </c>
      <c r="E10" s="44">
        <v>0.95514575952128</v>
      </c>
      <c r="F10" s="43">
        <v>14.638761224338634</v>
      </c>
      <c r="G10" s="44">
        <v>7.8179839297290536</v>
      </c>
      <c r="H10" s="44">
        <v>0.11925051000751645</v>
      </c>
      <c r="I10" s="44">
        <v>1.9211002380949607</v>
      </c>
      <c r="J10" s="44">
        <v>5.8799425175983426</v>
      </c>
      <c r="K10" s="44">
        <v>3.9453698149373078</v>
      </c>
      <c r="L10" s="44">
        <v>1.3947944017139058</v>
      </c>
      <c r="M10" s="45">
        <f t="shared" si="0"/>
        <v>3.6445046176160397E-3</v>
      </c>
      <c r="N10" s="43">
        <v>6.6452863402696956</v>
      </c>
      <c r="O10" s="43">
        <v>1.3032965735535669</v>
      </c>
      <c r="P10" s="42">
        <v>34.008403222335758</v>
      </c>
      <c r="Q10" s="43">
        <v>24.988435477941088</v>
      </c>
      <c r="R10" s="42">
        <v>279.44248349865165</v>
      </c>
      <c r="S10" s="43">
        <v>12.452257383428075</v>
      </c>
      <c r="T10" s="43">
        <v>18.464050583430591</v>
      </c>
      <c r="U10" s="43">
        <v>4.8628784109303709</v>
      </c>
      <c r="V10" s="42">
        <v>235.9071582046692</v>
      </c>
      <c r="W10" s="42">
        <v>96.946770603461687</v>
      </c>
      <c r="X10" s="43">
        <v>18.152580744408052</v>
      </c>
      <c r="Y10" s="43">
        <v>33.225176319386151</v>
      </c>
      <c r="Z10" s="42">
        <v>431.46538416048969</v>
      </c>
      <c r="AA10" s="43">
        <v>28.11381277407402</v>
      </c>
      <c r="AB10" s="42">
        <v>135.32111708145908</v>
      </c>
      <c r="AC10" s="44">
        <v>5.6387052212907571</v>
      </c>
      <c r="AD10" s="44">
        <v>1.4086030206419469</v>
      </c>
      <c r="AE10" s="42">
        <v>278.24541844274279</v>
      </c>
      <c r="AF10" s="43">
        <v>14.008294289664622</v>
      </c>
      <c r="AG10" s="43">
        <v>27.232551667894633</v>
      </c>
      <c r="AH10" s="44">
        <v>3.2564250733285776</v>
      </c>
      <c r="AI10" s="43">
        <v>15.809000690939415</v>
      </c>
      <c r="AJ10" s="44">
        <v>2.8250321990449372</v>
      </c>
      <c r="AK10" s="44">
        <v>1.0939945660348374</v>
      </c>
      <c r="AL10" s="44">
        <v>4.2485238199030109</v>
      </c>
      <c r="AM10" s="44">
        <v>0.64146554236161157</v>
      </c>
      <c r="AN10" s="44">
        <v>4.8113114202385825</v>
      </c>
      <c r="AO10" s="44">
        <v>0.97724099101607809</v>
      </c>
      <c r="AP10" s="44">
        <v>2.9595367475050738</v>
      </c>
      <c r="AQ10" s="44">
        <v>0.43815298895065113</v>
      </c>
      <c r="AR10" s="44">
        <v>3.1087963464954949</v>
      </c>
      <c r="AS10" s="44">
        <v>0.52538345119604613</v>
      </c>
      <c r="AT10" s="44">
        <v>3.9679162286331673</v>
      </c>
      <c r="AU10" s="44">
        <v>0.36745554966135174</v>
      </c>
      <c r="AV10" s="44">
        <v>6.6362784476052799</v>
      </c>
      <c r="AW10" s="44">
        <v>5.7802844530195818</v>
      </c>
      <c r="AX10" s="44">
        <v>1.0798811212303017</v>
      </c>
    </row>
    <row r="11" spans="1:50" s="5" customFormat="1" x14ac:dyDescent="0.3">
      <c r="A11" s="5" t="s">
        <v>244</v>
      </c>
      <c r="B11" s="5">
        <v>2</v>
      </c>
      <c r="C11" s="5" t="s">
        <v>271</v>
      </c>
      <c r="D11" s="43">
        <v>66.803428938547455</v>
      </c>
      <c r="E11" s="44">
        <v>0.80613565054676262</v>
      </c>
      <c r="F11" s="43">
        <v>12.488905871561649</v>
      </c>
      <c r="G11" s="44">
        <v>7.5472494294668397</v>
      </c>
      <c r="H11" s="44">
        <v>0.11655432414236777</v>
      </c>
      <c r="I11" s="44">
        <v>2.5671082600157638</v>
      </c>
      <c r="J11" s="44">
        <v>5.4480323171167386</v>
      </c>
      <c r="K11" s="44">
        <v>3.4605108134925082</v>
      </c>
      <c r="L11" s="44">
        <v>0.63420348851239805</v>
      </c>
      <c r="M11" s="45">
        <f t="shared" si="0"/>
        <v>2.1074791416848877E-2</v>
      </c>
      <c r="N11" s="43">
        <v>6.415162015046814</v>
      </c>
      <c r="O11" s="43">
        <v>1.2581637938361863</v>
      </c>
      <c r="P11" s="42">
        <v>41.634538582410215</v>
      </c>
      <c r="Q11" s="43">
        <v>26.97980194009747</v>
      </c>
      <c r="R11" s="42">
        <v>257.72239594948076</v>
      </c>
      <c r="S11" s="43">
        <v>72.00669351773908</v>
      </c>
      <c r="T11" s="43">
        <v>21.286131520051178</v>
      </c>
      <c r="U11" s="43">
        <v>13.688280822167675</v>
      </c>
      <c r="V11" s="42">
        <v>160.88930314351805</v>
      </c>
      <c r="W11" s="42">
        <v>70.734448513820524</v>
      </c>
      <c r="X11" s="43">
        <v>15.958229619179908</v>
      </c>
      <c r="Y11" s="43">
        <v>14.55437054197194</v>
      </c>
      <c r="Z11" s="42">
        <v>354.61876256036419</v>
      </c>
      <c r="AA11" s="43">
        <v>21.109002611357479</v>
      </c>
      <c r="AB11" s="42">
        <v>112.53673767454609</v>
      </c>
      <c r="AC11" s="44">
        <v>2.7771463275577934</v>
      </c>
      <c r="AD11" s="44">
        <v>0.48350020256759307</v>
      </c>
      <c r="AE11" s="42">
        <v>205.33938326435938</v>
      </c>
      <c r="AF11" s="43">
        <v>11.03955363743963</v>
      </c>
      <c r="AG11" s="43">
        <v>19.061505395868874</v>
      </c>
      <c r="AH11" s="44">
        <v>2.8538811692845334</v>
      </c>
      <c r="AI11" s="43">
        <v>10.624014378766649</v>
      </c>
      <c r="AJ11" s="44">
        <v>2.6758654914423938</v>
      </c>
      <c r="AK11" s="44">
        <v>0.91438415819242258</v>
      </c>
      <c r="AL11" s="44">
        <v>3.3421877831071081</v>
      </c>
      <c r="AM11" s="44">
        <v>0.51789971257969603</v>
      </c>
      <c r="AN11" s="44">
        <v>3.8132610675538281</v>
      </c>
      <c r="AO11" s="44">
        <v>0.80260059286463226</v>
      </c>
      <c r="AP11" s="44">
        <v>2.5904588107360591</v>
      </c>
      <c r="AQ11" s="44">
        <v>0.45064349704242618</v>
      </c>
      <c r="AR11" s="44">
        <v>2.3960007055697616</v>
      </c>
      <c r="AS11" s="44">
        <v>0.38143865019227868</v>
      </c>
      <c r="AT11" s="44">
        <v>3.5019460009396681</v>
      </c>
      <c r="AU11" s="44">
        <v>0.30105723917798599</v>
      </c>
      <c r="AV11" s="44">
        <v>3.8433676125906091</v>
      </c>
      <c r="AW11" s="44">
        <v>5.2435755074620749</v>
      </c>
      <c r="AX11" s="44">
        <v>0.77748648071811532</v>
      </c>
    </row>
    <row r="12" spans="1:50" s="5" customFormat="1" x14ac:dyDescent="0.3">
      <c r="A12" s="5" t="s">
        <v>245</v>
      </c>
      <c r="B12" s="5">
        <v>2</v>
      </c>
      <c r="C12" s="5" t="s">
        <v>271</v>
      </c>
      <c r="D12" s="43">
        <v>58.341541518916415</v>
      </c>
      <c r="E12" s="44">
        <v>0.52510974368039132</v>
      </c>
      <c r="F12" s="43">
        <v>21.801058750372874</v>
      </c>
      <c r="G12" s="44">
        <v>4.8618772325171928</v>
      </c>
      <c r="H12" s="44">
        <v>6.2978227462597708E-2</v>
      </c>
      <c r="I12" s="44">
        <v>1.2660502218581864</v>
      </c>
      <c r="J12" s="44">
        <v>9.445971901455156</v>
      </c>
      <c r="K12" s="44">
        <v>3.3773869169228545</v>
      </c>
      <c r="L12" s="44">
        <v>0.29438454618836957</v>
      </c>
      <c r="M12" s="45">
        <f t="shared" si="0"/>
        <v>3.2781472416282126E-3</v>
      </c>
      <c r="N12" s="43">
        <v>4.1325956476396142</v>
      </c>
      <c r="O12" s="43">
        <v>0.8104989720025374</v>
      </c>
      <c r="P12" s="42">
        <v>35.322031196040584</v>
      </c>
      <c r="Q12" s="43">
        <v>13.901382446199239</v>
      </c>
      <c r="R12" s="42">
        <v>169.72904372306527</v>
      </c>
      <c r="S12" s="43">
        <v>11.200516250197776</v>
      </c>
      <c r="T12" s="43">
        <v>12.600026257857817</v>
      </c>
      <c r="U12" s="43">
        <v>4.121683734206556</v>
      </c>
      <c r="V12" s="42">
        <v>76.337713862320982</v>
      </c>
      <c r="W12" s="42">
        <v>55.117215253888155</v>
      </c>
      <c r="X12" s="43">
        <v>22.208296352761963</v>
      </c>
      <c r="Y12" s="43">
        <v>6.1427810065432551</v>
      </c>
      <c r="Z12" s="42">
        <v>573.93108720729083</v>
      </c>
      <c r="AA12" s="43">
        <v>13.419020851335944</v>
      </c>
      <c r="AB12" s="42">
        <v>59.484520219279588</v>
      </c>
      <c r="AC12" s="44">
        <v>2.1655479276007927</v>
      </c>
      <c r="AD12" s="44">
        <v>0.82780144459910188</v>
      </c>
      <c r="AE12" s="42">
        <v>123.4699590369169</v>
      </c>
      <c r="AF12" s="43">
        <v>5.4629564722830377</v>
      </c>
      <c r="AG12" s="43">
        <v>10.049495705775833</v>
      </c>
      <c r="AH12" s="44">
        <v>1.2538921634873423</v>
      </c>
      <c r="AI12" s="43">
        <v>5.9672261884572197</v>
      </c>
      <c r="AJ12" s="44">
        <v>2.0809579806179657</v>
      </c>
      <c r="AK12" s="44">
        <v>0.55647292373082469</v>
      </c>
      <c r="AL12" s="44">
        <v>2.2115032786624638</v>
      </c>
      <c r="AM12" s="44">
        <v>0.37562425745012601</v>
      </c>
      <c r="AN12" s="44">
        <v>2.2795253671773144</v>
      </c>
      <c r="AO12" s="44">
        <v>0.50985576545730182</v>
      </c>
      <c r="AP12" s="44">
        <v>1.5741966525550859</v>
      </c>
      <c r="AQ12" s="44">
        <v>0.24531735976622074</v>
      </c>
      <c r="AR12" s="44">
        <v>1.4791563712112865</v>
      </c>
      <c r="AS12" s="44">
        <v>0.22440934541576671</v>
      </c>
      <c r="AT12" s="44">
        <v>1.7010705703326257</v>
      </c>
      <c r="AU12" s="44">
        <v>0.14584118783363678</v>
      </c>
      <c r="AV12" s="44">
        <v>2.1079337761479322</v>
      </c>
      <c r="AW12" s="44">
        <v>2.5737089928517198</v>
      </c>
      <c r="AX12" s="44">
        <v>0.3772742154479421</v>
      </c>
    </row>
    <row r="13" spans="1:50" s="5" customFormat="1" x14ac:dyDescent="0.3">
      <c r="A13" s="5" t="s">
        <v>246</v>
      </c>
      <c r="B13" s="5">
        <v>2</v>
      </c>
      <c r="C13" s="5" t="s">
        <v>271</v>
      </c>
      <c r="D13" s="43">
        <v>67.545853516831798</v>
      </c>
      <c r="E13" s="44">
        <v>0.79749765015208374</v>
      </c>
      <c r="F13" s="43">
        <v>12.818143242917001</v>
      </c>
      <c r="G13" s="44">
        <v>7.2688174453430703</v>
      </c>
      <c r="H13" s="44">
        <v>0.11672326140079466</v>
      </c>
      <c r="I13" s="44">
        <v>1.9178424535163503</v>
      </c>
      <c r="J13" s="44">
        <v>3.8516326659502913</v>
      </c>
      <c r="K13" s="44">
        <v>3.8347405496514497</v>
      </c>
      <c r="L13" s="44">
        <v>1.706462184465007</v>
      </c>
      <c r="M13" s="45">
        <f t="shared" si="0"/>
        <v>7.6608506215571524E-3</v>
      </c>
      <c r="N13" s="43">
        <v>6.1784948285416101</v>
      </c>
      <c r="O13" s="43">
        <v>1.2117478055023749</v>
      </c>
      <c r="P13" s="42">
        <v>35.622564969903486</v>
      </c>
      <c r="Q13" s="43">
        <v>22.327822236337358</v>
      </c>
      <c r="R13" s="42">
        <v>247.60701336463771</v>
      </c>
      <c r="S13" s="43">
        <v>26.174993236261763</v>
      </c>
      <c r="T13" s="43">
        <v>18.450169854635263</v>
      </c>
      <c r="U13" s="43">
        <v>8.4120217616795436</v>
      </c>
      <c r="V13" s="42">
        <v>79.748009061059506</v>
      </c>
      <c r="W13" s="42">
        <v>85.899589450369845</v>
      </c>
      <c r="X13" s="43">
        <v>11.623292552919228</v>
      </c>
      <c r="Y13" s="43">
        <v>28.224348155109407</v>
      </c>
      <c r="Z13" s="42">
        <v>331.53273467062013</v>
      </c>
      <c r="AA13" s="43">
        <v>23.440303948275034</v>
      </c>
      <c r="AB13" s="42">
        <v>101.37828090876432</v>
      </c>
      <c r="AC13" s="44">
        <v>3.5949523358976285</v>
      </c>
      <c r="AD13" s="44">
        <v>1.0886363007277455</v>
      </c>
      <c r="AE13" s="42">
        <v>206.607181691139</v>
      </c>
      <c r="AF13" s="43">
        <v>10.72494462152399</v>
      </c>
      <c r="AG13" s="43">
        <v>21.571386084777487</v>
      </c>
      <c r="AH13" s="44">
        <v>2.695109240563982</v>
      </c>
      <c r="AI13" s="43">
        <v>11.807211139404487</v>
      </c>
      <c r="AJ13" s="44">
        <v>2.311529401185485</v>
      </c>
      <c r="AK13" s="44">
        <v>0.89080614108904987</v>
      </c>
      <c r="AL13" s="44">
        <v>3.8022618807575284</v>
      </c>
      <c r="AM13" s="44">
        <v>0.56527934465073537</v>
      </c>
      <c r="AN13" s="44">
        <v>2.516715488517971</v>
      </c>
      <c r="AO13" s="44">
        <v>0.76797363649080785</v>
      </c>
      <c r="AP13" s="44">
        <v>2.056165885701962</v>
      </c>
      <c r="AQ13" s="44">
        <v>0.39045023108549182</v>
      </c>
      <c r="AR13" s="44">
        <v>2.4288358575481164</v>
      </c>
      <c r="AS13" s="44">
        <v>0.66453217320843239</v>
      </c>
      <c r="AT13" s="44">
        <v>2.9922160359158312</v>
      </c>
      <c r="AU13" s="44">
        <v>0.20743612992365207</v>
      </c>
      <c r="AV13" s="44">
        <v>7.3730335324635394</v>
      </c>
      <c r="AW13" s="44">
        <v>4.3697051788084051</v>
      </c>
      <c r="AX13" s="44">
        <v>0.87038250138733109</v>
      </c>
    </row>
    <row r="14" spans="1:50" s="5" customFormat="1" x14ac:dyDescent="0.3">
      <c r="A14" s="5" t="s">
        <v>247</v>
      </c>
      <c r="B14" s="5">
        <v>2</v>
      </c>
      <c r="C14" s="5" t="s">
        <v>271</v>
      </c>
      <c r="D14" s="43">
        <v>64.72499846060542</v>
      </c>
      <c r="E14" s="44">
        <v>1.0063064346282546</v>
      </c>
      <c r="F14" s="43">
        <v>12.814565942212178</v>
      </c>
      <c r="G14" s="44">
        <v>7.9527648938250763</v>
      </c>
      <c r="H14" s="44">
        <v>0.12319074971435817</v>
      </c>
      <c r="I14" s="44">
        <v>2.0748771653949278</v>
      </c>
      <c r="J14" s="44">
        <v>6.3145641627121023</v>
      </c>
      <c r="K14" s="44">
        <v>3.2950676441619766</v>
      </c>
      <c r="L14" s="44">
        <v>1.5103590360999615</v>
      </c>
      <c r="M14" s="45">
        <f t="shared" si="0"/>
        <v>5.0483029547726682E-3</v>
      </c>
      <c r="N14" s="43">
        <v>6.7598501597513154</v>
      </c>
      <c r="O14" s="43">
        <v>1.3257652266315836</v>
      </c>
      <c r="P14" s="42">
        <v>35.365562649601905</v>
      </c>
      <c r="Q14" s="43">
        <v>28.128857959744565</v>
      </c>
      <c r="R14" s="42">
        <v>316.09565625513909</v>
      </c>
      <c r="S14" s="43">
        <v>17.248645382007997</v>
      </c>
      <c r="T14" s="43">
        <v>20.742122323843905</v>
      </c>
      <c r="U14" s="43">
        <v>16.737413830574297</v>
      </c>
      <c r="V14" s="42">
        <v>125.83493437767869</v>
      </c>
      <c r="W14" s="42">
        <v>99.776650486464931</v>
      </c>
      <c r="X14" s="43">
        <v>15.816619372293875</v>
      </c>
      <c r="Y14" s="43">
        <v>34.224365764509834</v>
      </c>
      <c r="Z14" s="42">
        <v>359.77237494288829</v>
      </c>
      <c r="AA14" s="43">
        <v>31.292029066349247</v>
      </c>
      <c r="AB14" s="42">
        <v>139.98113172830963</v>
      </c>
      <c r="AC14" s="44">
        <v>5.2842116798096441</v>
      </c>
      <c r="AD14" s="44">
        <v>2.7649308396269787</v>
      </c>
      <c r="AE14" s="42">
        <v>222.15271333169784</v>
      </c>
      <c r="AF14" s="43">
        <v>14.394371646060764</v>
      </c>
      <c r="AG14" s="43">
        <v>28.453502544363506</v>
      </c>
      <c r="AH14" s="44">
        <v>3.8549923200307519</v>
      </c>
      <c r="AI14" s="43">
        <v>17.122480043140332</v>
      </c>
      <c r="AJ14" s="44">
        <v>3.1759547073201451</v>
      </c>
      <c r="AK14" s="44">
        <v>0.91405171987004175</v>
      </c>
      <c r="AL14" s="44">
        <v>4.3515586898577112</v>
      </c>
      <c r="AM14" s="44">
        <v>0.697406246288654</v>
      </c>
      <c r="AN14" s="44">
        <v>4.5569097649368295</v>
      </c>
      <c r="AO14" s="44">
        <v>0.91522681041866916</v>
      </c>
      <c r="AP14" s="44">
        <v>3.0054808351778397</v>
      </c>
      <c r="AQ14" s="44">
        <v>0.44597682222287105</v>
      </c>
      <c r="AR14" s="44">
        <v>3.4058128533880052</v>
      </c>
      <c r="AS14" s="44">
        <v>0.46487014423462741</v>
      </c>
      <c r="AT14" s="44">
        <v>3.3847190591302438</v>
      </c>
      <c r="AU14" s="44">
        <v>0.30106139988224956</v>
      </c>
      <c r="AV14" s="44">
        <v>6.8153559796602394</v>
      </c>
      <c r="AW14" s="44">
        <v>5.3287784864826495</v>
      </c>
      <c r="AX14" s="44">
        <v>1.1016475136631545</v>
      </c>
    </row>
    <row r="15" spans="1:50" s="5" customFormat="1" x14ac:dyDescent="0.3">
      <c r="A15" s="5" t="s">
        <v>248</v>
      </c>
      <c r="B15" s="5">
        <v>2</v>
      </c>
      <c r="C15" s="5" t="s">
        <v>271</v>
      </c>
      <c r="D15" s="43">
        <v>65.128166284869053</v>
      </c>
      <c r="E15" s="44">
        <v>0.95823403522139194</v>
      </c>
      <c r="F15" s="43">
        <v>12.733565474855729</v>
      </c>
      <c r="G15" s="44">
        <v>7.8695673270747513</v>
      </c>
      <c r="H15" s="44">
        <v>0.13056142926715419</v>
      </c>
      <c r="I15" s="44">
        <v>1.5987436251505682</v>
      </c>
      <c r="J15" s="44">
        <v>6.035693084355076</v>
      </c>
      <c r="K15" s="44">
        <v>3.6693716653347495</v>
      </c>
      <c r="L15" s="44">
        <v>1.5661937812737816</v>
      </c>
      <c r="M15" s="45">
        <f t="shared" si="0"/>
        <v>5.6509655682132611E-3</v>
      </c>
      <c r="N15" s="43">
        <v>6.6891322280135386</v>
      </c>
      <c r="O15" s="43">
        <v>1.3118957809217544</v>
      </c>
      <c r="P15" s="42">
        <v>29.876702018675505</v>
      </c>
      <c r="Q15" s="43">
        <v>28.632718854773596</v>
      </c>
      <c r="R15" s="42">
        <v>283.8902379841652</v>
      </c>
      <c r="S15" s="43">
        <v>19.307775707061765</v>
      </c>
      <c r="T15" s="43">
        <v>19.558760844661034</v>
      </c>
      <c r="U15" s="43">
        <v>7.6264160982763869</v>
      </c>
      <c r="V15" s="42">
        <v>211.31088540033267</v>
      </c>
      <c r="W15" s="42">
        <v>80.257159633525362</v>
      </c>
      <c r="X15" s="43">
        <v>19.409297627088502</v>
      </c>
      <c r="Y15" s="43">
        <v>31.90490659078349</v>
      </c>
      <c r="Z15" s="42">
        <v>316.51361018781898</v>
      </c>
      <c r="AA15" s="43">
        <v>30.232945133693701</v>
      </c>
      <c r="AB15" s="42">
        <v>145.19459091313519</v>
      </c>
      <c r="AC15" s="44">
        <v>4.1015643185406185</v>
      </c>
      <c r="AD15" s="44">
        <v>2.3859369556540111</v>
      </c>
      <c r="AE15" s="42">
        <v>326.76138906444396</v>
      </c>
      <c r="AF15" s="43">
        <v>17.181954501104954</v>
      </c>
      <c r="AG15" s="43">
        <v>31.080536829215305</v>
      </c>
      <c r="AH15" s="44">
        <v>3.9894538104512303</v>
      </c>
      <c r="AI15" s="43">
        <v>17.220547572943321</v>
      </c>
      <c r="AJ15" s="44">
        <v>3.5891926658059523</v>
      </c>
      <c r="AK15" s="44">
        <v>1.2036881772732002</v>
      </c>
      <c r="AL15" s="44">
        <v>3.7441880666983671</v>
      </c>
      <c r="AM15" s="44">
        <v>0.78986144740460762</v>
      </c>
      <c r="AN15" s="44">
        <v>4.1310142751328982</v>
      </c>
      <c r="AO15" s="44">
        <v>0.97411103818625477</v>
      </c>
      <c r="AP15" s="44">
        <v>2.9503171804563246</v>
      </c>
      <c r="AQ15" s="44">
        <v>0.49289998680357228</v>
      </c>
      <c r="AR15" s="44">
        <v>3.2458043859892207</v>
      </c>
      <c r="AS15" s="44">
        <v>0.42554152560673481</v>
      </c>
      <c r="AT15" s="44">
        <v>3.9042605253092875</v>
      </c>
      <c r="AU15" s="44">
        <v>0.48863039600979175</v>
      </c>
      <c r="AV15" s="44">
        <v>9.1940530744981803</v>
      </c>
      <c r="AW15" s="44">
        <v>5.5949426380829514</v>
      </c>
      <c r="AX15" s="44">
        <v>0.98672675292372203</v>
      </c>
    </row>
    <row r="16" spans="1:50" s="5" customFormat="1" x14ac:dyDescent="0.3">
      <c r="A16" s="5" t="s">
        <v>249</v>
      </c>
      <c r="B16" s="5">
        <v>2</v>
      </c>
      <c r="C16" s="5" t="s">
        <v>271</v>
      </c>
      <c r="D16" s="43">
        <v>65.131233009231551</v>
      </c>
      <c r="E16" s="44">
        <v>1.0755442095801824</v>
      </c>
      <c r="F16" s="43">
        <v>12.655592582498295</v>
      </c>
      <c r="G16" s="44">
        <v>8.3505652105950468</v>
      </c>
      <c r="H16" s="44">
        <v>0.12900783837455546</v>
      </c>
      <c r="I16" s="44">
        <v>1.7096338267114066</v>
      </c>
      <c r="J16" s="44">
        <v>5.9504470490608794</v>
      </c>
      <c r="K16" s="44">
        <v>3.4263817794000291</v>
      </c>
      <c r="L16" s="44">
        <v>1.4503693428685236</v>
      </c>
      <c r="M16" s="45">
        <f t="shared" si="0"/>
        <v>2.4917785015973627E-3</v>
      </c>
      <c r="N16" s="43">
        <v>7.0979804290057906</v>
      </c>
      <c r="O16" s="43">
        <v>1.3920805061799766</v>
      </c>
      <c r="P16" s="42">
        <v>30.03900579547345</v>
      </c>
      <c r="Q16" s="43">
        <v>23.132878709926654</v>
      </c>
      <c r="R16" s="42">
        <v>349.36706240548722</v>
      </c>
      <c r="S16" s="43">
        <v>8.5137132477223911</v>
      </c>
      <c r="T16" s="43">
        <v>21.48855192011861</v>
      </c>
      <c r="U16" s="43">
        <v>6.2529534503766087</v>
      </c>
      <c r="V16" s="42">
        <v>284.55532677101525</v>
      </c>
      <c r="W16" s="42">
        <v>94.355605045070632</v>
      </c>
      <c r="X16" s="43">
        <v>19.220654860655873</v>
      </c>
      <c r="Y16" s="43">
        <v>32.964898615314311</v>
      </c>
      <c r="Z16" s="42">
        <v>363.63645212844187</v>
      </c>
      <c r="AA16" s="43">
        <v>31.854260914368805</v>
      </c>
      <c r="AB16" s="42">
        <v>139.01256670477596</v>
      </c>
      <c r="AC16" s="44">
        <v>5.4038567136068387</v>
      </c>
      <c r="AD16" s="44">
        <v>2.2107564226879117</v>
      </c>
      <c r="AE16" s="42">
        <v>246.73941320419334</v>
      </c>
      <c r="AF16" s="43">
        <v>16.168041871544183</v>
      </c>
      <c r="AG16" s="43">
        <v>28.091489687534789</v>
      </c>
      <c r="AH16" s="44">
        <v>3.6940663269793887</v>
      </c>
      <c r="AI16" s="43">
        <v>17.77050578266002</v>
      </c>
      <c r="AJ16" s="44">
        <v>4.2921142930071934</v>
      </c>
      <c r="AK16" s="44">
        <v>1.1696958656163297</v>
      </c>
      <c r="AL16" s="44">
        <v>5.5714992497918008</v>
      </c>
      <c r="AM16" s="44">
        <v>0.74398970932608299</v>
      </c>
      <c r="AN16" s="44">
        <v>4.5286501789740896</v>
      </c>
      <c r="AO16" s="44">
        <v>0.99882876447291435</v>
      </c>
      <c r="AP16" s="44">
        <v>3.0574447274713692</v>
      </c>
      <c r="AQ16" s="44">
        <v>0.53633511532788236</v>
      </c>
      <c r="AR16" s="44">
        <v>3.3115402424965188</v>
      </c>
      <c r="AS16" s="44">
        <v>0.50966857142385502</v>
      </c>
      <c r="AT16" s="44">
        <v>4.0191797716653817</v>
      </c>
      <c r="AU16" s="44">
        <v>0.42795259703783628</v>
      </c>
      <c r="AV16" s="44">
        <v>6.9630420114465963</v>
      </c>
      <c r="AW16" s="44">
        <v>5.2889573700416008</v>
      </c>
      <c r="AX16" s="44">
        <v>1.1554488113617958</v>
      </c>
    </row>
    <row r="17" spans="1:50" s="5" customFormat="1" x14ac:dyDescent="0.3">
      <c r="A17" s="5" t="s">
        <v>250</v>
      </c>
      <c r="B17" s="5">
        <v>2</v>
      </c>
      <c r="C17" s="5" t="s">
        <v>271</v>
      </c>
      <c r="D17" s="43">
        <v>65.046640540738778</v>
      </c>
      <c r="E17" s="44">
        <v>1.0122973093868155</v>
      </c>
      <c r="F17" s="43">
        <v>13.364042697724024</v>
      </c>
      <c r="G17" s="44">
        <v>8.2988462093241271</v>
      </c>
      <c r="H17" s="44">
        <v>0.1329287383926766</v>
      </c>
      <c r="I17" s="44">
        <v>1.7501454944845798</v>
      </c>
      <c r="J17" s="44">
        <v>5.3607263183321114</v>
      </c>
      <c r="K17" s="44">
        <v>3.5086257768247391</v>
      </c>
      <c r="L17" s="44">
        <v>1.3991563170206076</v>
      </c>
      <c r="M17" s="45">
        <f t="shared" si="0"/>
        <v>6.513421000574976E-3</v>
      </c>
      <c r="N17" s="43">
        <v>7.0540192779255078</v>
      </c>
      <c r="O17" s="43">
        <v>1.3834586929670221</v>
      </c>
      <c r="P17" s="42">
        <v>30.665408322401284</v>
      </c>
      <c r="Q17" s="43">
        <v>25.752504451578822</v>
      </c>
      <c r="R17" s="42">
        <v>319.41703135197531</v>
      </c>
      <c r="S17" s="43">
        <v>22.254545749166638</v>
      </c>
      <c r="T17" s="43">
        <v>23.15686557144009</v>
      </c>
      <c r="U17" s="43">
        <v>4.4081292504160858</v>
      </c>
      <c r="V17" s="42">
        <v>223.17696344689639</v>
      </c>
      <c r="W17" s="42">
        <v>100.87233231243657</v>
      </c>
      <c r="X17" s="43">
        <v>20.01778301852687</v>
      </c>
      <c r="Y17" s="43">
        <v>36.047838434045588</v>
      </c>
      <c r="Z17" s="42">
        <v>349.65255309599161</v>
      </c>
      <c r="AA17" s="43">
        <v>28.450320225872179</v>
      </c>
      <c r="AB17" s="42">
        <v>148.73882230410535</v>
      </c>
      <c r="AC17" s="44">
        <v>4.6483196647877927</v>
      </c>
      <c r="AD17" s="44">
        <v>2.2204121301656445</v>
      </c>
      <c r="AE17" s="42">
        <v>268.38253776377053</v>
      </c>
      <c r="AF17" s="43">
        <v>15.702326249347021</v>
      </c>
      <c r="AG17" s="43">
        <v>28.162842083405199</v>
      </c>
      <c r="AH17" s="44">
        <v>4.0650166278885829</v>
      </c>
      <c r="AI17" s="43">
        <v>17.149733353142693</v>
      </c>
      <c r="AJ17" s="44">
        <v>3.8516285376266328</v>
      </c>
      <c r="AK17" s="44">
        <v>0.96008339951310029</v>
      </c>
      <c r="AL17" s="44">
        <v>4.0784325434555644</v>
      </c>
      <c r="AM17" s="44">
        <v>0.74079232677046492</v>
      </c>
      <c r="AN17" s="44">
        <v>4.861941328378248</v>
      </c>
      <c r="AO17" s="44">
        <v>1.0453234796220088</v>
      </c>
      <c r="AP17" s="44">
        <v>2.9286110711225315</v>
      </c>
      <c r="AQ17" s="44">
        <v>0.45251878471266038</v>
      </c>
      <c r="AR17" s="44">
        <v>2.9865737846997451</v>
      </c>
      <c r="AS17" s="44">
        <v>0.57105600791303335</v>
      </c>
      <c r="AT17" s="44">
        <v>4.6263695419327071</v>
      </c>
      <c r="AU17" s="44">
        <v>0.37545510188797387</v>
      </c>
      <c r="AV17" s="44">
        <v>8.361413123576499</v>
      </c>
      <c r="AW17" s="44">
        <v>5.9346151378824725</v>
      </c>
      <c r="AX17" s="44">
        <v>1.2826423353651957</v>
      </c>
    </row>
    <row r="18" spans="1:50" s="5" customFormat="1" x14ac:dyDescent="0.3">
      <c r="A18" s="5" t="s">
        <v>251</v>
      </c>
      <c r="B18" s="5">
        <v>2</v>
      </c>
      <c r="C18" s="5" t="s">
        <v>271</v>
      </c>
      <c r="D18" s="43">
        <v>62.111321216625349</v>
      </c>
      <c r="E18" s="44">
        <v>0.76362619892057482</v>
      </c>
      <c r="F18" s="43">
        <v>16.072169788683109</v>
      </c>
      <c r="G18" s="44">
        <v>7.0467166516840498</v>
      </c>
      <c r="H18" s="44">
        <v>0.12103259549528769</v>
      </c>
      <c r="I18" s="44">
        <v>3.1644358278792528</v>
      </c>
      <c r="J18" s="44">
        <v>6.0369638723088945</v>
      </c>
      <c r="K18" s="44">
        <v>3.4662463979834168</v>
      </c>
      <c r="L18" s="44">
        <v>1.106752568739638</v>
      </c>
      <c r="M18" s="45">
        <f t="shared" si="0"/>
        <v>1.4272332300208513E-2</v>
      </c>
      <c r="N18" s="43">
        <v>5.9897091539314422</v>
      </c>
      <c r="O18" s="43">
        <v>1.1747225051230017</v>
      </c>
      <c r="P18" s="42">
        <v>48.500996486992804</v>
      </c>
      <c r="Q18" s="43">
        <v>21.883933521798358</v>
      </c>
      <c r="R18" s="42">
        <v>252.16772390200651</v>
      </c>
      <c r="S18" s="43">
        <v>48.764585015195642</v>
      </c>
      <c r="T18" s="43">
        <v>19.741829312231694</v>
      </c>
      <c r="U18" s="43">
        <v>41.125966521733282</v>
      </c>
      <c r="V18" s="42">
        <v>95.861949319980184</v>
      </c>
      <c r="W18" s="42">
        <v>46.967222982157928</v>
      </c>
      <c r="X18" s="43">
        <v>16.454990958084782</v>
      </c>
      <c r="Y18" s="43">
        <v>31.05072443978225</v>
      </c>
      <c r="Z18" s="42">
        <v>421.60374378735349</v>
      </c>
      <c r="AA18" s="43">
        <v>22.202998048331562</v>
      </c>
      <c r="AB18" s="42">
        <v>101.89537460494546</v>
      </c>
      <c r="AC18" s="44">
        <v>3.9634302437175561</v>
      </c>
      <c r="AD18" s="44">
        <v>1.3865163787811865</v>
      </c>
      <c r="AE18" s="42">
        <v>211.41966022681791</v>
      </c>
      <c r="AF18" s="43">
        <v>10.444558230586159</v>
      </c>
      <c r="AG18" s="43">
        <v>20.343157467950594</v>
      </c>
      <c r="AH18" s="44">
        <v>2.7098348981659335</v>
      </c>
      <c r="AI18" s="43">
        <v>13.851877050436817</v>
      </c>
      <c r="AJ18" s="44">
        <v>2.5931288102727938</v>
      </c>
      <c r="AK18" s="44">
        <v>0.9772669179797121</v>
      </c>
      <c r="AL18" s="44">
        <v>3.4908610482590281</v>
      </c>
      <c r="AM18" s="44">
        <v>0.62307403820607654</v>
      </c>
      <c r="AN18" s="44">
        <v>4.0145174895678828</v>
      </c>
      <c r="AO18" s="44">
        <v>0.82610561689234685</v>
      </c>
      <c r="AP18" s="44">
        <v>2.1279037973486918</v>
      </c>
      <c r="AQ18" s="44">
        <v>0.4228667169789162</v>
      </c>
      <c r="AR18" s="44">
        <v>2.9646933393564372</v>
      </c>
      <c r="AS18" s="44">
        <v>0.39538923483954214</v>
      </c>
      <c r="AT18" s="44">
        <v>3.3755954152931014</v>
      </c>
      <c r="AU18" s="44">
        <v>0.3240298476331645</v>
      </c>
      <c r="AV18" s="44">
        <v>6.2800457217964052</v>
      </c>
      <c r="AW18" s="44">
        <v>4.1639377955771559</v>
      </c>
      <c r="AX18" s="44">
        <v>0.69462478640531444</v>
      </c>
    </row>
    <row r="19" spans="1:50" x14ac:dyDescent="0.3">
      <c r="D19" s="52"/>
      <c r="E19" s="61"/>
      <c r="F19" s="52"/>
      <c r="G19" s="61"/>
      <c r="I19" s="61"/>
      <c r="J19" s="61"/>
      <c r="K19" s="61"/>
      <c r="Q19" s="52"/>
      <c r="R19" s="7"/>
      <c r="S19" s="52"/>
      <c r="T19" s="52"/>
      <c r="U19" s="52"/>
      <c r="X19" s="52"/>
      <c r="Y19" s="52"/>
      <c r="Z19" s="7"/>
      <c r="AA19" s="52"/>
      <c r="AC19" s="61"/>
      <c r="AD19" s="61"/>
      <c r="AE19" s="7"/>
      <c r="AF19" s="52"/>
      <c r="AG19" s="52"/>
      <c r="AH19" s="61"/>
      <c r="AI19" s="52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V19" s="61"/>
      <c r="AW19" s="61"/>
      <c r="AX19" s="61"/>
    </row>
    <row r="20" spans="1:50" x14ac:dyDescent="0.3">
      <c r="A20" s="2" t="s">
        <v>252</v>
      </c>
      <c r="B20" s="13">
        <v>2</v>
      </c>
      <c r="C20" s="2" t="s">
        <v>261</v>
      </c>
      <c r="D20" s="10">
        <v>57.775951556703099</v>
      </c>
      <c r="E20" s="35">
        <v>0.43862812890419212</v>
      </c>
      <c r="F20" s="10">
        <v>22.215450992831123</v>
      </c>
      <c r="G20" s="35">
        <v>4.7583586301264473</v>
      </c>
      <c r="H20" s="35">
        <v>7.0927296613363902E-2</v>
      </c>
      <c r="I20" s="35">
        <v>1.301617752929515</v>
      </c>
      <c r="J20" s="35">
        <v>10.226104163090936</v>
      </c>
      <c r="K20" s="35">
        <v>2.4995052971590037</v>
      </c>
      <c r="L20" s="35">
        <v>0.56880641528493314</v>
      </c>
      <c r="M20" s="46">
        <f>Q20/10000*(151.9/51.9)</f>
        <v>4.0558632657767156E-3</v>
      </c>
      <c r="N20" s="10">
        <v>4.0446048356074797</v>
      </c>
      <c r="O20" s="10">
        <v>0.79324190918332682</v>
      </c>
      <c r="P20" s="34">
        <v>36.455912448308212</v>
      </c>
      <c r="Q20" s="10">
        <v>13.857755332048157</v>
      </c>
      <c r="R20" s="34">
        <v>137.19687366907041</v>
      </c>
      <c r="S20" s="10">
        <v>1.3960357104460817</v>
      </c>
      <c r="T20" s="10">
        <v>12.576544024305649</v>
      </c>
      <c r="U20" s="10">
        <v>4.1523151222088037</v>
      </c>
      <c r="V20" s="34">
        <v>2.6582196938856382</v>
      </c>
      <c r="W20" s="34">
        <v>45.87935532599294</v>
      </c>
      <c r="X20" s="10">
        <v>17.382626041922958</v>
      </c>
      <c r="Y20" s="10">
        <v>15.146829069378215</v>
      </c>
      <c r="Z20" s="34">
        <v>604.15602600809666</v>
      </c>
      <c r="AA20" s="10">
        <v>12.333955135763734</v>
      </c>
      <c r="AB20" s="34">
        <v>55.020609305563227</v>
      </c>
      <c r="AC20" s="35">
        <v>1.9727499059714528</v>
      </c>
      <c r="AD20" s="35">
        <v>0.94006720041143832</v>
      </c>
      <c r="AE20" s="34">
        <v>126.91012870747127</v>
      </c>
      <c r="AF20" s="10">
        <v>6.8902129110396784</v>
      </c>
      <c r="AG20" s="10">
        <v>11.946547288741762</v>
      </c>
      <c r="AH20" s="35">
        <v>1.4014595284367291</v>
      </c>
      <c r="AI20" s="10">
        <v>6.7123318907345837</v>
      </c>
      <c r="AJ20" s="35">
        <v>1.6923100817257577</v>
      </c>
      <c r="AK20" s="35">
        <v>0.68504399878691946</v>
      </c>
      <c r="AL20" s="35">
        <v>2.0799863519261641</v>
      </c>
      <c r="AM20" s="35">
        <v>0.29610302997677024</v>
      </c>
      <c r="AN20" s="35">
        <v>1.6853028436070276</v>
      </c>
      <c r="AO20" s="35">
        <v>0.492660556096437</v>
      </c>
      <c r="AP20" s="35">
        <v>1.2777233582824195</v>
      </c>
      <c r="AQ20" s="35">
        <v>0.21587284252833749</v>
      </c>
      <c r="AR20" s="35">
        <v>1.2771503001020506</v>
      </c>
      <c r="AS20" s="35">
        <v>0.20792333295710871</v>
      </c>
      <c r="AT20" s="35">
        <v>1.468284827336239</v>
      </c>
      <c r="AU20" s="35">
        <v>6.2623611430105044E-2</v>
      </c>
      <c r="AV20" s="35">
        <v>3.1890539302477969</v>
      </c>
      <c r="AW20" s="35">
        <v>1.9420033732333599</v>
      </c>
      <c r="AX20" s="35">
        <v>0.43138328191322728</v>
      </c>
    </row>
    <row r="21" spans="1:50" x14ac:dyDescent="0.3">
      <c r="A21" s="2" t="s">
        <v>253</v>
      </c>
      <c r="B21" s="13">
        <v>2</v>
      </c>
      <c r="C21" s="2" t="s">
        <v>261</v>
      </c>
      <c r="D21" s="10">
        <v>61.234925546574672</v>
      </c>
      <c r="E21" s="35">
        <v>0.70993845795889854</v>
      </c>
      <c r="F21" s="10">
        <v>17.532847864040697</v>
      </c>
      <c r="G21" s="35">
        <v>7.5283094608329897</v>
      </c>
      <c r="H21" s="35">
        <v>0.12033659742567296</v>
      </c>
      <c r="I21" s="35">
        <v>2.7115441114989656</v>
      </c>
      <c r="J21" s="35">
        <v>7.1448386590064983</v>
      </c>
      <c r="K21" s="35">
        <v>1.961091367611757</v>
      </c>
      <c r="L21" s="35">
        <v>0.87666067566417682</v>
      </c>
      <c r="M21" s="46">
        <f t="shared" ref="M21:M28" si="1">Q21/10000*(151.9/51.9)</f>
        <v>6.6434592253364032E-3</v>
      </c>
      <c r="N21" s="10">
        <v>6.3990630417080414</v>
      </c>
      <c r="O21" s="10">
        <v>1.2550064074248581</v>
      </c>
      <c r="P21" s="34">
        <v>43.033421600835375</v>
      </c>
      <c r="Q21" s="10">
        <v>22.698850151083562</v>
      </c>
      <c r="R21" s="34">
        <v>238.33110362458444</v>
      </c>
      <c r="S21" s="10">
        <v>5.4049435353821913</v>
      </c>
      <c r="T21" s="10">
        <v>22.187607517431246</v>
      </c>
      <c r="U21" s="10">
        <v>12.187339556260097</v>
      </c>
      <c r="V21" s="34">
        <v>6.5468561272880716</v>
      </c>
      <c r="W21" s="34">
        <v>79.358491743959107</v>
      </c>
      <c r="X21" s="10">
        <v>20.632938495886496</v>
      </c>
      <c r="Y21" s="10">
        <v>28.857749673452833</v>
      </c>
      <c r="Z21" s="34">
        <v>422.26442897711848</v>
      </c>
      <c r="AA21" s="10">
        <v>19.581551888162757</v>
      </c>
      <c r="AB21" s="34">
        <v>96.663472615706112</v>
      </c>
      <c r="AC21" s="35">
        <v>3.4821084529509037</v>
      </c>
      <c r="AD21" s="35">
        <v>1.2126276243706839</v>
      </c>
      <c r="AE21" s="34">
        <v>189.61944661854614</v>
      </c>
      <c r="AF21" s="10">
        <v>10.583019452544251</v>
      </c>
      <c r="AG21" s="10">
        <v>18.918673208439536</v>
      </c>
      <c r="AH21" s="35">
        <v>2.3928926865203626</v>
      </c>
      <c r="AI21" s="10">
        <v>10.819166214925335</v>
      </c>
      <c r="AJ21" s="35">
        <v>3.5434950581626765</v>
      </c>
      <c r="AK21" s="35">
        <v>0.6445061128869346</v>
      </c>
      <c r="AL21" s="35">
        <v>3.1705687055552079</v>
      </c>
      <c r="AM21" s="35">
        <v>0.52243492228537647</v>
      </c>
      <c r="AN21" s="35">
        <v>3.2069770573894192</v>
      </c>
      <c r="AO21" s="35">
        <v>0.69400760409204831</v>
      </c>
      <c r="AP21" s="35">
        <v>2.1763813209564811</v>
      </c>
      <c r="AQ21" s="35">
        <v>0.29673104970520686</v>
      </c>
      <c r="AR21" s="35">
        <v>2.3630290070432842</v>
      </c>
      <c r="AS21" s="35">
        <v>0.365014281859324</v>
      </c>
      <c r="AT21" s="35">
        <v>2.5006355966896061</v>
      </c>
      <c r="AU21" s="35">
        <v>0.19480204440584858</v>
      </c>
      <c r="AV21" s="35">
        <v>4.6327657967172211</v>
      </c>
      <c r="AW21" s="35">
        <v>3.6357225077137802</v>
      </c>
      <c r="AX21" s="35">
        <v>0.83089212336410301</v>
      </c>
    </row>
    <row r="22" spans="1:50" x14ac:dyDescent="0.3">
      <c r="A22" s="2" t="s">
        <v>254</v>
      </c>
      <c r="B22" s="13">
        <v>2</v>
      </c>
      <c r="C22" s="2" t="s">
        <v>261</v>
      </c>
      <c r="D22" s="10">
        <v>59.481361399308618</v>
      </c>
      <c r="E22" s="35">
        <v>0.67436663126730045</v>
      </c>
      <c r="F22" s="10">
        <v>19.691682523101036</v>
      </c>
      <c r="G22" s="35">
        <v>6.2382995370217058</v>
      </c>
      <c r="H22" s="35">
        <v>9.5744990201120164E-2</v>
      </c>
      <c r="I22" s="35">
        <v>1.6548436319443292</v>
      </c>
      <c r="J22" s="35">
        <v>9.1485806317081622</v>
      </c>
      <c r="K22" s="35">
        <v>2.1080892263788158</v>
      </c>
      <c r="L22" s="35">
        <v>0.76895140097726633</v>
      </c>
      <c r="M22" s="46">
        <f t="shared" si="1"/>
        <v>5.296493901131529E-3</v>
      </c>
      <c r="N22" s="10">
        <v>5.3025546064684503</v>
      </c>
      <c r="O22" s="10">
        <v>1.0399553752578463</v>
      </c>
      <c r="P22" s="34">
        <v>35.747586044814078</v>
      </c>
      <c r="Q22" s="10">
        <v>18.096644731318388</v>
      </c>
      <c r="R22" s="34">
        <v>223.62878159873335</v>
      </c>
      <c r="S22" s="10">
        <v>3.8013358477629891</v>
      </c>
      <c r="T22" s="10">
        <v>17.983836267141605</v>
      </c>
      <c r="U22" s="10">
        <v>4.6870776525655531</v>
      </c>
      <c r="V22" s="34">
        <v>2.4273189334119283</v>
      </c>
      <c r="W22" s="34">
        <v>79.085093277075558</v>
      </c>
      <c r="X22" s="10">
        <v>17.774940600235279</v>
      </c>
      <c r="Y22" s="10">
        <v>21.118472180699278</v>
      </c>
      <c r="Z22" s="34">
        <v>510.35450021374487</v>
      </c>
      <c r="AA22" s="10">
        <v>19.423728848535646</v>
      </c>
      <c r="AB22" s="34">
        <v>85.183245390453322</v>
      </c>
      <c r="AC22" s="35">
        <v>2.8567381150841387</v>
      </c>
      <c r="AD22" s="35">
        <v>1.0691918113969456</v>
      </c>
      <c r="AE22" s="34">
        <v>175.6086761028991</v>
      </c>
      <c r="AF22" s="10">
        <v>9.8501128892286118</v>
      </c>
      <c r="AG22" s="10">
        <v>17.996679767696268</v>
      </c>
      <c r="AH22" s="35">
        <v>2.3529473177920575</v>
      </c>
      <c r="AI22" s="10">
        <v>8.9778383510803152</v>
      </c>
      <c r="AJ22" s="35">
        <v>2.4435151440644032</v>
      </c>
      <c r="AK22" s="35">
        <v>0.87344312257292434</v>
      </c>
      <c r="AL22" s="35">
        <v>2.6009369328670289</v>
      </c>
      <c r="AM22" s="35">
        <v>0.49579603696008212</v>
      </c>
      <c r="AN22" s="35">
        <v>3.2348726686158549</v>
      </c>
      <c r="AO22" s="35">
        <v>0.65976553797782911</v>
      </c>
      <c r="AP22" s="35">
        <v>1.9256062673105045</v>
      </c>
      <c r="AQ22" s="35">
        <v>0.33952992481322503</v>
      </c>
      <c r="AR22" s="35">
        <v>2.0010905685014024</v>
      </c>
      <c r="AS22" s="35">
        <v>0.3230065763591734</v>
      </c>
      <c r="AT22" s="35">
        <v>2.0994321816934298</v>
      </c>
      <c r="AU22" s="35">
        <v>0.18344748661396648</v>
      </c>
      <c r="AV22" s="35">
        <v>4.7154716857517203</v>
      </c>
      <c r="AW22" s="35">
        <v>3.3266891502577964</v>
      </c>
      <c r="AX22" s="35">
        <v>0.66081062320087303</v>
      </c>
    </row>
    <row r="23" spans="1:50" x14ac:dyDescent="0.3">
      <c r="A23" s="2" t="s">
        <v>255</v>
      </c>
      <c r="B23" s="13">
        <v>2</v>
      </c>
      <c r="C23" s="2" t="s">
        <v>261</v>
      </c>
      <c r="D23" s="10">
        <v>62.284745257112661</v>
      </c>
      <c r="E23" s="35">
        <v>0.75316429699286092</v>
      </c>
      <c r="F23" s="10">
        <v>14.67678314627388</v>
      </c>
      <c r="G23" s="35">
        <v>8.2691163335388254</v>
      </c>
      <c r="H23" s="35">
        <v>0.13222106551627535</v>
      </c>
      <c r="I23" s="35">
        <v>3.4744154187427769</v>
      </c>
      <c r="J23" s="35">
        <v>7.3772720087205617</v>
      </c>
      <c r="K23" s="35">
        <v>1.9722040475054083</v>
      </c>
      <c r="L23" s="35">
        <v>0.87395831954020509</v>
      </c>
      <c r="M23" s="46">
        <f t="shared" si="1"/>
        <v>8.3229329928059207E-3</v>
      </c>
      <c r="N23" s="10">
        <v>7.0287488835080021</v>
      </c>
      <c r="O23" s="10">
        <v>1.378502575687756</v>
      </c>
      <c r="P23" s="34">
        <v>46.843283002029409</v>
      </c>
      <c r="Q23" s="10">
        <v>28.437144326966902</v>
      </c>
      <c r="R23" s="34">
        <v>254.05697677295521</v>
      </c>
      <c r="S23" s="20">
        <v>26.4</v>
      </c>
      <c r="T23" s="10">
        <v>24.823513930248762</v>
      </c>
      <c r="U23" s="10">
        <v>14.806557419368874</v>
      </c>
      <c r="V23" s="34">
        <v>4.9901481978317461</v>
      </c>
      <c r="W23" s="34">
        <v>100</v>
      </c>
      <c r="X23" s="10">
        <v>15.477340630998954</v>
      </c>
      <c r="Y23" s="10">
        <v>23.84795150933245</v>
      </c>
      <c r="Z23" s="34">
        <v>394.10667926916113</v>
      </c>
      <c r="AA23" s="10">
        <v>22.036079626322643</v>
      </c>
      <c r="AB23" s="34">
        <v>100.35520603876871</v>
      </c>
      <c r="AC23" s="35">
        <v>3.8249727124263764</v>
      </c>
      <c r="AD23" s="35">
        <v>1.4720727766916919</v>
      </c>
      <c r="AE23" s="34">
        <v>188.46898606009202</v>
      </c>
      <c r="AF23" s="10">
        <v>10.859266877920467</v>
      </c>
      <c r="AG23" s="10">
        <v>19.86048591099782</v>
      </c>
      <c r="AH23" s="35">
        <v>2.7315510096237223</v>
      </c>
      <c r="AI23" s="10">
        <v>11.210068212974578</v>
      </c>
      <c r="AJ23" s="35">
        <v>2.3523888495495759</v>
      </c>
      <c r="AK23" s="35">
        <v>0.92478453232947255</v>
      </c>
      <c r="AL23" s="35">
        <v>3.6929239637220146</v>
      </c>
      <c r="AM23" s="35">
        <v>0.50362529660214861</v>
      </c>
      <c r="AN23" s="35">
        <v>3.2900959254368187</v>
      </c>
      <c r="AO23" s="35">
        <v>0.71995644074262799</v>
      </c>
      <c r="AP23" s="35">
        <v>2.3155461419874266</v>
      </c>
      <c r="AQ23" s="35">
        <v>0.3631054996913255</v>
      </c>
      <c r="AR23" s="35">
        <v>2.5376561596321729</v>
      </c>
      <c r="AS23" s="35">
        <v>0.39945839193694532</v>
      </c>
      <c r="AT23" s="35">
        <v>3.078873094171068</v>
      </c>
      <c r="AU23" s="35">
        <v>0.16040584479372547</v>
      </c>
      <c r="AV23" s="35">
        <v>4.9752759014702397</v>
      </c>
      <c r="AW23" s="35">
        <v>3.9466843815801829</v>
      </c>
      <c r="AX23" s="35">
        <v>0.90218249150264274</v>
      </c>
    </row>
    <row r="24" spans="1:50" x14ac:dyDescent="0.3">
      <c r="A24" s="2" t="s">
        <v>256</v>
      </c>
      <c r="B24" s="13">
        <v>2</v>
      </c>
      <c r="C24" s="2" t="s">
        <v>261</v>
      </c>
      <c r="D24" s="10">
        <v>58.977289531924704</v>
      </c>
      <c r="E24" s="35">
        <v>0.637560193843559</v>
      </c>
      <c r="F24" s="10">
        <v>18.382091187113183</v>
      </c>
      <c r="G24" s="35">
        <v>8.0736684211490459</v>
      </c>
      <c r="H24" s="35">
        <v>0.13295627010501404</v>
      </c>
      <c r="I24" s="35">
        <v>3.9050219003370787</v>
      </c>
      <c r="J24" s="35">
        <v>6.1239197048198388</v>
      </c>
      <c r="K24" s="35">
        <v>2.8278274137169443</v>
      </c>
      <c r="L24" s="35">
        <v>0.77653908298255714</v>
      </c>
      <c r="M24" s="46">
        <f t="shared" si="1"/>
        <v>7.2426859672134261E-3</v>
      </c>
      <c r="N24" s="10">
        <v>6.8626181579766881</v>
      </c>
      <c r="O24" s="10">
        <v>1.3459204423890212</v>
      </c>
      <c r="P24" s="34">
        <v>50.357993875628871</v>
      </c>
      <c r="Q24" s="10">
        <v>24.746241059800976</v>
      </c>
      <c r="R24" s="34">
        <v>211.34701570955775</v>
      </c>
      <c r="S24" s="10">
        <v>6.4513418979844097</v>
      </c>
      <c r="T24" s="10">
        <v>25.84085065545824</v>
      </c>
      <c r="U24" s="10">
        <v>18.23989997026381</v>
      </c>
      <c r="V24" s="34">
        <v>91.581006812076922</v>
      </c>
      <c r="W24" s="34">
        <v>62.936006549820554</v>
      </c>
      <c r="X24" s="10">
        <v>12.723801207268433</v>
      </c>
      <c r="Y24" s="10">
        <v>21.460732428858794</v>
      </c>
      <c r="Z24" s="34">
        <v>449.66810106365489</v>
      </c>
      <c r="AA24" s="10">
        <v>15.591102349692321</v>
      </c>
      <c r="AB24" s="34">
        <v>84.992123296840887</v>
      </c>
      <c r="AC24" s="35">
        <v>2.1276908436335469</v>
      </c>
      <c r="AD24" s="35">
        <v>1.2556251197304813</v>
      </c>
      <c r="AE24" s="34">
        <v>213.53712800762699</v>
      </c>
      <c r="AF24" s="10">
        <v>8.7525408911377305</v>
      </c>
      <c r="AG24" s="10">
        <v>17.138517123820737</v>
      </c>
      <c r="AH24" s="35">
        <v>2.2737329297514175</v>
      </c>
      <c r="AI24" s="10">
        <v>10.132891316608115</v>
      </c>
      <c r="AJ24" s="35">
        <v>2.4206984584835705</v>
      </c>
      <c r="AK24" s="35">
        <v>0.71901415563308668</v>
      </c>
      <c r="AL24" s="35">
        <v>2.6513031243681398</v>
      </c>
      <c r="AM24" s="35">
        <v>0.48097597340594717</v>
      </c>
      <c r="AN24" s="35">
        <v>2.7422835148663558</v>
      </c>
      <c r="AO24" s="35">
        <v>0.5309609297525103</v>
      </c>
      <c r="AP24" s="35">
        <v>1.5719494111980024</v>
      </c>
      <c r="AQ24" s="35">
        <v>0.29909551695454084</v>
      </c>
      <c r="AR24" s="35">
        <v>2.0344628064230217</v>
      </c>
      <c r="AS24" s="35">
        <v>0.31419405259280342</v>
      </c>
      <c r="AT24" s="35">
        <v>2.9859352507466053</v>
      </c>
      <c r="AU24" s="35">
        <v>0.19733763598414317</v>
      </c>
      <c r="AV24" s="35">
        <v>3.7744300586265767</v>
      </c>
      <c r="AW24" s="35">
        <v>3.2657447165309392</v>
      </c>
      <c r="AX24" s="35">
        <v>0.55633262263814942</v>
      </c>
    </row>
    <row r="25" spans="1:50" x14ac:dyDescent="0.3">
      <c r="A25" s="2" t="s">
        <v>257</v>
      </c>
      <c r="B25" s="13">
        <v>2</v>
      </c>
      <c r="C25" s="2" t="s">
        <v>261</v>
      </c>
      <c r="D25" s="10">
        <v>59.307933307067806</v>
      </c>
      <c r="E25" s="35">
        <v>0.58111601785050693</v>
      </c>
      <c r="F25" s="10">
        <v>17.828655972920775</v>
      </c>
      <c r="G25" s="35">
        <v>6.7781883347813601</v>
      </c>
      <c r="H25" s="35">
        <v>0.11315741106485171</v>
      </c>
      <c r="I25" s="35">
        <v>3.2428206432190376</v>
      </c>
      <c r="J25" s="35">
        <v>8.0597206718627952</v>
      </c>
      <c r="K25" s="35">
        <v>3.0990598242687479</v>
      </c>
      <c r="L25" s="35">
        <v>0.83726165488504734</v>
      </c>
      <c r="M25" s="46">
        <f t="shared" si="1"/>
        <v>7.3834808203163838E-3</v>
      </c>
      <c r="N25" s="10">
        <v>5.7614600845641553</v>
      </c>
      <c r="O25" s="10">
        <v>1.129957507079125</v>
      </c>
      <c r="P25" s="34">
        <v>50.08495549982873</v>
      </c>
      <c r="Q25" s="10">
        <v>25.227297865333792</v>
      </c>
      <c r="R25" s="34">
        <v>208.0100823335649</v>
      </c>
      <c r="S25" s="10">
        <v>6.0592214103376536</v>
      </c>
      <c r="T25" s="10">
        <v>22.861424034973258</v>
      </c>
      <c r="U25" s="10">
        <v>11.427688467289443</v>
      </c>
      <c r="V25" s="34">
        <v>83.23129212485901</v>
      </c>
      <c r="W25" s="34">
        <v>78.401144350437022</v>
      </c>
      <c r="X25" s="10">
        <v>16.987781720986682</v>
      </c>
      <c r="Y25" s="10">
        <v>17.964704672757467</v>
      </c>
      <c r="Z25" s="34">
        <v>448.64933665962405</v>
      </c>
      <c r="AA25" s="10">
        <v>15.248824841780136</v>
      </c>
      <c r="AB25" s="34">
        <v>72.873596614904855</v>
      </c>
      <c r="AC25" s="35">
        <v>3.1251862091712628</v>
      </c>
      <c r="AD25" s="35">
        <v>0.71842857824117257</v>
      </c>
      <c r="AE25" s="34">
        <v>163.54500918793352</v>
      </c>
      <c r="AF25" s="10">
        <v>8.9050476783668362</v>
      </c>
      <c r="AG25" s="10">
        <v>16.195957666252653</v>
      </c>
      <c r="AH25" s="35">
        <v>2.0139006906948929</v>
      </c>
      <c r="AI25" s="10">
        <v>8.9314785925284266</v>
      </c>
      <c r="AJ25" s="35">
        <v>1.7219873619966624</v>
      </c>
      <c r="AK25" s="35">
        <v>0.79814387632438066</v>
      </c>
      <c r="AL25" s="35">
        <v>2.1677677187018762</v>
      </c>
      <c r="AM25" s="35">
        <v>0.35393863974487727</v>
      </c>
      <c r="AN25" s="35">
        <v>2.6019153928790817</v>
      </c>
      <c r="AO25" s="35">
        <v>0.55068101636330991</v>
      </c>
      <c r="AP25" s="35">
        <v>1.4861387739760823</v>
      </c>
      <c r="AQ25" s="35">
        <v>0.25122750093308888</v>
      </c>
      <c r="AR25" s="35">
        <v>1.7733963933951542</v>
      </c>
      <c r="AS25" s="35">
        <v>0.30806910443955837</v>
      </c>
      <c r="AT25" s="35">
        <v>1.9929743633539436</v>
      </c>
      <c r="AU25" s="35">
        <v>0.22577776710097597</v>
      </c>
      <c r="AV25" s="35">
        <v>3.977973021588165</v>
      </c>
      <c r="AW25" s="35">
        <v>3.008489711351169</v>
      </c>
      <c r="AX25" s="35">
        <v>0.63995108486106855</v>
      </c>
    </row>
    <row r="26" spans="1:50" x14ac:dyDescent="0.3">
      <c r="A26" s="2" t="s">
        <v>258</v>
      </c>
      <c r="B26" s="13">
        <v>2</v>
      </c>
      <c r="C26" s="2" t="s">
        <v>261</v>
      </c>
      <c r="D26" s="10">
        <v>59.735065341419237</v>
      </c>
      <c r="E26" s="35">
        <v>0.69912749618180325</v>
      </c>
      <c r="F26" s="10">
        <v>17.625951602003941</v>
      </c>
      <c r="G26" s="35">
        <v>6.6614233028769263</v>
      </c>
      <c r="H26" s="35">
        <v>0.10031497038456876</v>
      </c>
      <c r="I26" s="35">
        <v>1.6040767732669423</v>
      </c>
      <c r="J26" s="35">
        <v>8.8992896999093087</v>
      </c>
      <c r="K26" s="35">
        <v>3.420398173479438</v>
      </c>
      <c r="L26" s="35">
        <v>1.1281979769539359</v>
      </c>
      <c r="M26" s="46">
        <f t="shared" si="1"/>
        <v>7.2875526260299623E-3</v>
      </c>
      <c r="N26" s="10">
        <v>5.6622098074453877</v>
      </c>
      <c r="O26" s="10">
        <v>1.1104921989690335</v>
      </c>
      <c r="P26" s="34">
        <v>33.556525428191328</v>
      </c>
      <c r="Q26" s="10">
        <v>24.899537938838382</v>
      </c>
      <c r="R26" s="34">
        <v>224.010606321746</v>
      </c>
      <c r="S26" s="10">
        <v>1.8068913602980523</v>
      </c>
      <c r="T26" s="10">
        <v>16.138888836952919</v>
      </c>
      <c r="U26" s="10">
        <v>3.8359568357643798</v>
      </c>
      <c r="V26" s="34">
        <v>54.508528438660178</v>
      </c>
      <c r="W26" s="34">
        <v>89.311666378571715</v>
      </c>
      <c r="X26" s="10">
        <v>19.120124481950967</v>
      </c>
      <c r="Y26" s="10">
        <v>27.032090319094888</v>
      </c>
      <c r="Z26" s="34">
        <v>488.29041220000369</v>
      </c>
      <c r="AA26" s="10">
        <v>23.992030413252799</v>
      </c>
      <c r="AB26" s="34">
        <v>99.037299825167565</v>
      </c>
      <c r="AC26" s="35">
        <v>3.7513210156561763</v>
      </c>
      <c r="AD26" s="35">
        <v>1.3804705805341548</v>
      </c>
      <c r="AE26" s="34">
        <v>199.03901402519512</v>
      </c>
      <c r="AF26" s="10">
        <v>10.127197503827549</v>
      </c>
      <c r="AG26" s="10">
        <v>21.715876229068133</v>
      </c>
      <c r="AH26" s="35">
        <v>2.6342685807232322</v>
      </c>
      <c r="AI26" s="10">
        <v>12.326330347996763</v>
      </c>
      <c r="AJ26" s="35">
        <v>2.4668460900000473</v>
      </c>
      <c r="AK26" s="35">
        <v>0.90507607802182077</v>
      </c>
      <c r="AL26" s="35">
        <v>3.4006229816443452</v>
      </c>
      <c r="AM26" s="35">
        <v>0.4833343566794065</v>
      </c>
      <c r="AN26" s="35">
        <v>3.3959929315993871</v>
      </c>
      <c r="AO26" s="35">
        <v>0.71283803266110835</v>
      </c>
      <c r="AP26" s="35">
        <v>2.2351940613619719</v>
      </c>
      <c r="AQ26" s="35">
        <v>0.30502535686852944</v>
      </c>
      <c r="AR26" s="35">
        <v>2.2462242877142553</v>
      </c>
      <c r="AS26" s="35">
        <v>0.36117750246300162</v>
      </c>
      <c r="AT26" s="35">
        <v>2.3192100767232868</v>
      </c>
      <c r="AU26" s="35">
        <v>0.21627292102829776</v>
      </c>
      <c r="AV26" s="35">
        <v>4.195523371730701</v>
      </c>
      <c r="AW26" s="35">
        <v>3.9972412982491878</v>
      </c>
      <c r="AX26" s="35">
        <v>0.67472348203472776</v>
      </c>
    </row>
    <row r="27" spans="1:50" x14ac:dyDescent="0.3">
      <c r="A27" s="2" t="s">
        <v>259</v>
      </c>
      <c r="B27" s="13">
        <v>2</v>
      </c>
      <c r="C27" s="2" t="s">
        <v>261</v>
      </c>
      <c r="D27" s="10">
        <v>59.237771185740371</v>
      </c>
      <c r="E27" s="35">
        <v>0.58115975355198346</v>
      </c>
      <c r="F27" s="10">
        <v>17.939002050504033</v>
      </c>
      <c r="G27" s="35">
        <v>6.7693718617910417</v>
      </c>
      <c r="H27" s="35">
        <v>0.111986956734365</v>
      </c>
      <c r="I27" s="35">
        <v>3.1796385776739053</v>
      </c>
      <c r="J27" s="35">
        <v>7.9753440223595335</v>
      </c>
      <c r="K27" s="35">
        <v>3.1712145525904774</v>
      </c>
      <c r="L27" s="35">
        <v>0.87658503352913608</v>
      </c>
      <c r="M27" s="46">
        <f t="shared" si="1"/>
        <v>6.2735165722568485E-3</v>
      </c>
      <c r="N27" s="10">
        <v>5.7539660825223855</v>
      </c>
      <c r="O27" s="10">
        <v>1.1284877574425958</v>
      </c>
      <c r="P27" s="34">
        <v>49.625601941958735</v>
      </c>
      <c r="Q27" s="10">
        <v>21.434859124432545</v>
      </c>
      <c r="R27" s="34">
        <v>192.65984483049979</v>
      </c>
      <c r="S27" s="10">
        <v>5.9205755278492997</v>
      </c>
      <c r="T27" s="10">
        <v>23.658002534164876</v>
      </c>
      <c r="U27" s="10">
        <v>8.9944891733860146</v>
      </c>
      <c r="V27" s="34">
        <v>71.006949606719843</v>
      </c>
      <c r="W27" s="34">
        <v>84.065397121267665</v>
      </c>
      <c r="X27" s="10">
        <v>18.473240847858708</v>
      </c>
      <c r="Y27" s="10">
        <v>19.720755241703753</v>
      </c>
      <c r="Z27" s="34">
        <v>457.79671307893818</v>
      </c>
      <c r="AA27" s="10">
        <v>16.006511482674387</v>
      </c>
      <c r="AB27" s="34">
        <v>73.163451983535722</v>
      </c>
      <c r="AC27" s="35">
        <v>2.4746506966372714</v>
      </c>
      <c r="AD27" s="35">
        <v>1.1368432161462323</v>
      </c>
      <c r="AE27" s="34">
        <v>144.25260255733969</v>
      </c>
      <c r="AF27" s="10">
        <v>8.0857466262205584</v>
      </c>
      <c r="AG27" s="10">
        <v>15.521797399735233</v>
      </c>
      <c r="AH27" s="35">
        <v>2.0221041329524745</v>
      </c>
      <c r="AI27" s="10">
        <v>7.4072615186259059</v>
      </c>
      <c r="AJ27" s="35">
        <v>2.0017149967146928</v>
      </c>
      <c r="AK27" s="35">
        <v>0.61791929979894789</v>
      </c>
      <c r="AL27" s="35">
        <v>1.8324439734732907</v>
      </c>
      <c r="AM27" s="35">
        <v>0.41055905408676974</v>
      </c>
      <c r="AN27" s="35">
        <v>2.5084362193854894</v>
      </c>
      <c r="AO27" s="35">
        <v>0.57518408961668055</v>
      </c>
      <c r="AP27" s="35">
        <v>1.5035946403294826</v>
      </c>
      <c r="AQ27" s="35">
        <v>0.28596075596617038</v>
      </c>
      <c r="AR27" s="35">
        <v>2.1068252655861399</v>
      </c>
      <c r="AS27" s="35">
        <v>0.23756575080628722</v>
      </c>
      <c r="AT27" s="35">
        <v>2.077084913061872</v>
      </c>
      <c r="AU27" s="35">
        <v>0.20229923139717002</v>
      </c>
      <c r="AV27" s="35">
        <v>4.0679270931443225</v>
      </c>
      <c r="AW27" s="35">
        <v>2.9481720902150754</v>
      </c>
      <c r="AX27" s="35">
        <v>0.5477513643252645</v>
      </c>
    </row>
    <row r="28" spans="1:50" x14ac:dyDescent="0.3">
      <c r="A28" s="2" t="s">
        <v>260</v>
      </c>
      <c r="B28" s="13">
        <v>2</v>
      </c>
      <c r="C28" s="2" t="s">
        <v>261</v>
      </c>
      <c r="D28" s="10">
        <v>61.142225614500326</v>
      </c>
      <c r="E28" s="35">
        <v>0.73164730901240116</v>
      </c>
      <c r="F28" s="10">
        <v>17.715046974665423</v>
      </c>
      <c r="G28" s="35">
        <v>6.4594502401256095</v>
      </c>
      <c r="H28" s="35">
        <v>0.10031989788659527</v>
      </c>
      <c r="I28" s="35">
        <v>1.6452556590885921</v>
      </c>
      <c r="J28" s="35">
        <v>7.8827755732294946</v>
      </c>
      <c r="K28" s="35">
        <v>3.2894845028257431</v>
      </c>
      <c r="L28" s="35">
        <v>0.94798367525065363</v>
      </c>
      <c r="M28" s="46">
        <f t="shared" si="1"/>
        <v>7.1610727707153111E-3</v>
      </c>
      <c r="N28" s="10">
        <v>5.4905327041067675</v>
      </c>
      <c r="O28" s="10">
        <v>1.0768222908443905</v>
      </c>
      <c r="P28" s="34">
        <v>34.819475217016063</v>
      </c>
      <c r="Q28" s="10">
        <v>24.467391494412418</v>
      </c>
      <c r="R28" s="34">
        <v>224.2137689138915</v>
      </c>
      <c r="S28" s="10">
        <v>1.6480858862215841</v>
      </c>
      <c r="T28" s="10">
        <v>17.325803281450646</v>
      </c>
      <c r="U28" s="10">
        <v>6.0468664710759921</v>
      </c>
      <c r="V28" s="34">
        <v>110.14009958430135</v>
      </c>
      <c r="W28" s="34">
        <v>91.292521383036174</v>
      </c>
      <c r="X28" s="10">
        <v>18.098993792950839</v>
      </c>
      <c r="Y28" s="10">
        <v>24.000653005685013</v>
      </c>
      <c r="Z28" s="34">
        <v>447.24123153329413</v>
      </c>
      <c r="AA28" s="10">
        <v>20.022893724856978</v>
      </c>
      <c r="AB28" s="34">
        <v>87.534175777477984</v>
      </c>
      <c r="AC28" s="35">
        <v>3.7299009500977904</v>
      </c>
      <c r="AD28" s="35">
        <v>1.3685047263225456</v>
      </c>
      <c r="AE28" s="34">
        <v>201.13719471998937</v>
      </c>
      <c r="AF28" s="10">
        <v>10.332832397300169</v>
      </c>
      <c r="AG28" s="10">
        <v>19.822635898339559</v>
      </c>
      <c r="AH28" s="35">
        <v>2.4482413207801148</v>
      </c>
      <c r="AI28" s="10">
        <v>10.009924173344279</v>
      </c>
      <c r="AJ28" s="35">
        <v>2.2460692616621669</v>
      </c>
      <c r="AK28" s="35">
        <v>0.78547184053048347</v>
      </c>
      <c r="AL28" s="35">
        <v>2.5716888091721755</v>
      </c>
      <c r="AM28" s="35">
        <v>0.46764039329125989</v>
      </c>
      <c r="AN28" s="35">
        <v>3.0440209547084747</v>
      </c>
      <c r="AO28" s="35">
        <v>0.7017728323328144</v>
      </c>
      <c r="AP28" s="35">
        <v>2.0962271093451394</v>
      </c>
      <c r="AQ28" s="35">
        <v>0.37619522157309349</v>
      </c>
      <c r="AR28" s="35">
        <v>2.1595939382652984</v>
      </c>
      <c r="AS28" s="35">
        <v>0.38385070113010811</v>
      </c>
      <c r="AT28" s="35">
        <v>2.5898213725386801</v>
      </c>
      <c r="AU28" s="35">
        <v>0.20395501518073925</v>
      </c>
      <c r="AV28" s="35">
        <v>4.576278817128868</v>
      </c>
      <c r="AW28" s="35">
        <v>3.7148496135420608</v>
      </c>
      <c r="AX28" s="35">
        <v>0.724603896054824</v>
      </c>
    </row>
    <row r="29" spans="1:50" x14ac:dyDescent="0.3">
      <c r="E29" s="52"/>
      <c r="G29" s="61"/>
      <c r="J29" s="61"/>
      <c r="K29" s="61"/>
      <c r="Q29" s="52"/>
      <c r="S29" s="52"/>
      <c r="U29" s="52"/>
      <c r="X29" s="52"/>
      <c r="Y29" s="52"/>
      <c r="AA29" s="52"/>
      <c r="AC29" s="61"/>
      <c r="AD29" s="61"/>
      <c r="AF29" s="52"/>
      <c r="AG29" s="52"/>
      <c r="AH29" s="61"/>
      <c r="AI29" s="52"/>
      <c r="AJ29" s="61"/>
      <c r="AK29" s="61"/>
      <c r="AL29" s="61"/>
      <c r="AM29" s="61"/>
      <c r="AN29" s="61"/>
      <c r="AO29" s="61"/>
      <c r="AP29" s="61"/>
      <c r="AQ29" s="61"/>
      <c r="AR29" s="61"/>
      <c r="AT29" s="61"/>
      <c r="AV29" s="61"/>
      <c r="AW29" s="61"/>
      <c r="AX29" s="61"/>
    </row>
    <row r="30" spans="1:50" x14ac:dyDescent="0.3">
      <c r="E30" s="52"/>
      <c r="G30" s="61"/>
      <c r="J30" s="61"/>
      <c r="K30" s="61"/>
      <c r="Q30" s="52"/>
      <c r="S30" s="52"/>
      <c r="U30" s="52"/>
      <c r="X30" s="52"/>
      <c r="Y30" s="52"/>
      <c r="AA30" s="52"/>
      <c r="AC30" s="61"/>
      <c r="AD30" s="61"/>
      <c r="AF30" s="52"/>
      <c r="AG30" s="52"/>
      <c r="AH30" s="61"/>
      <c r="AI30" s="52"/>
      <c r="AJ30" s="61"/>
      <c r="AK30" s="61"/>
      <c r="AL30" s="61"/>
      <c r="AM30" s="61"/>
      <c r="AN30" s="61"/>
      <c r="AO30" s="61"/>
      <c r="AP30" s="61"/>
      <c r="AQ30" s="61"/>
      <c r="AR30" s="61"/>
      <c r="AT30" s="61"/>
      <c r="AV30" s="61"/>
      <c r="AW30" s="61"/>
      <c r="AX30" s="61"/>
    </row>
    <row r="31" spans="1:50" s="13" customFormat="1" x14ac:dyDescent="0.3">
      <c r="A31" s="13" t="s">
        <v>288</v>
      </c>
      <c r="B31" s="13">
        <v>1</v>
      </c>
      <c r="D31" s="20">
        <v>1.6</v>
      </c>
      <c r="E31" s="24">
        <v>1.1000000000000003E-3</v>
      </c>
      <c r="F31" s="24">
        <v>6.6E-3</v>
      </c>
      <c r="G31" s="24">
        <v>2.2000000000000002E-2</v>
      </c>
      <c r="H31" s="54">
        <v>3.3000000000000005E-4</v>
      </c>
      <c r="I31" s="24">
        <v>3.3E-3</v>
      </c>
      <c r="J31" s="24">
        <v>0.11</v>
      </c>
      <c r="K31" s="24">
        <v>1.1000000000000001E-2</v>
      </c>
      <c r="L31" s="24">
        <v>8.8000000000000023E-3</v>
      </c>
      <c r="M31" s="23"/>
      <c r="N31" s="23"/>
      <c r="O31" s="23"/>
      <c r="P31" s="23"/>
      <c r="Q31" s="20">
        <v>1.1000000000000003</v>
      </c>
      <c r="R31" s="21">
        <v>0.33</v>
      </c>
      <c r="S31" s="20">
        <v>4.4000000000000012</v>
      </c>
      <c r="T31" s="24">
        <v>0.22</v>
      </c>
      <c r="U31" s="20">
        <v>2.2000000000000006</v>
      </c>
      <c r="V31" s="23">
        <v>1.1000000000000003</v>
      </c>
      <c r="W31" s="23">
        <v>2.2000000000000006</v>
      </c>
      <c r="X31" s="20">
        <v>0.44</v>
      </c>
      <c r="Y31" s="20">
        <v>0.44</v>
      </c>
      <c r="Z31" s="21">
        <v>0.22</v>
      </c>
      <c r="AA31" s="20">
        <v>8.8000000000000009E-2</v>
      </c>
      <c r="AB31" s="21">
        <v>9.8999999999999991E-2</v>
      </c>
      <c r="AC31" s="24">
        <v>5.5E-2</v>
      </c>
      <c r="AD31" s="24">
        <v>0.66</v>
      </c>
      <c r="AE31" s="20">
        <v>3.3000000000000008E-2</v>
      </c>
      <c r="AF31" s="20">
        <v>3.3000000000000008E-2</v>
      </c>
      <c r="AG31" s="20">
        <v>2.2000000000000002E-2</v>
      </c>
      <c r="AH31" s="24">
        <v>0.11</v>
      </c>
      <c r="AI31" s="20">
        <v>0.22</v>
      </c>
      <c r="AJ31" s="24">
        <v>3.3000000000000008E-2</v>
      </c>
      <c r="AK31" s="24">
        <v>7.7000000000000013E-2</v>
      </c>
      <c r="AL31" s="24">
        <v>1.1000000000000001E-2</v>
      </c>
      <c r="AM31" s="24">
        <v>5.5E-2</v>
      </c>
      <c r="AN31" s="24">
        <v>1.1000000000000001E-2</v>
      </c>
      <c r="AO31" s="24">
        <v>3.3000000000000008E-2</v>
      </c>
      <c r="AP31" s="24">
        <v>1.1000000000000001E-2</v>
      </c>
      <c r="AQ31" s="24">
        <v>4.4000000000000004E-2</v>
      </c>
      <c r="AR31" s="24">
        <v>2.2000000000000002E-2</v>
      </c>
      <c r="AS31" s="24">
        <v>5.5E-2</v>
      </c>
      <c r="AT31" s="24">
        <v>2.2000000000000002E-2</v>
      </c>
      <c r="AU31" s="23">
        <v>4.4000000000000004E-2</v>
      </c>
      <c r="AV31" s="24">
        <v>4.4000000000000011E-3</v>
      </c>
      <c r="AW31" s="24">
        <v>8.8000000000000009E-2</v>
      </c>
      <c r="AX31" s="24">
        <v>2.2000000000000002E-2</v>
      </c>
    </row>
    <row r="32" spans="1:50" x14ac:dyDescent="0.3">
      <c r="A32" s="13" t="s">
        <v>288</v>
      </c>
      <c r="B32" s="2">
        <v>2</v>
      </c>
      <c r="C32" s="14"/>
      <c r="D32" s="10">
        <v>8.8533224491047363E-2</v>
      </c>
      <c r="E32" s="35">
        <v>1.379902265305367E-3</v>
      </c>
      <c r="F32" s="35">
        <v>1.0909069316305117E-3</v>
      </c>
      <c r="G32" s="35">
        <v>6.0997250492762984E-4</v>
      </c>
      <c r="H32" s="35">
        <v>2.7153068794518271E-3</v>
      </c>
      <c r="I32" s="35">
        <v>9.5831023503383796E-4</v>
      </c>
      <c r="J32" s="35">
        <v>7.5106441961842865E-2</v>
      </c>
      <c r="K32" s="35">
        <v>2.3345321782411801E-2</v>
      </c>
      <c r="L32" s="35">
        <v>7.1204421633596526E-2</v>
      </c>
      <c r="M32" s="10"/>
      <c r="N32" s="10"/>
      <c r="O32" s="10"/>
      <c r="P32" s="10"/>
      <c r="Q32" s="10">
        <v>9.0422090203158126E-2</v>
      </c>
      <c r="R32" s="35">
        <v>1.627187996491768E-3</v>
      </c>
      <c r="S32" s="10">
        <v>0.13860047661248762</v>
      </c>
      <c r="T32" s="35">
        <v>6.4325165835375214E-3</v>
      </c>
      <c r="U32" s="10">
        <v>0.34284566095581043</v>
      </c>
      <c r="V32" s="34">
        <v>0.17011118392187233</v>
      </c>
      <c r="W32" s="10">
        <v>3.9262027237290609E-2</v>
      </c>
      <c r="X32" s="46">
        <v>4.1457976780043102E-4</v>
      </c>
      <c r="Y32" s="35">
        <v>1.3927316551229483E-2</v>
      </c>
      <c r="Z32" s="46">
        <v>8.1988754056216561E-4</v>
      </c>
      <c r="AA32" s="10">
        <v>8.177685754554586E-3</v>
      </c>
      <c r="AB32" s="34">
        <v>5.2863833128868585</v>
      </c>
      <c r="AC32" s="35">
        <v>1.6858025125903182E-3</v>
      </c>
      <c r="AD32" s="35">
        <v>8.1162182599106222E-3</v>
      </c>
      <c r="AE32" s="46">
        <v>2.9366285305324798E-4</v>
      </c>
      <c r="AF32" s="35">
        <v>3.6866679800732806E-3</v>
      </c>
      <c r="AG32" s="10">
        <v>8.4895503116049782E-3</v>
      </c>
      <c r="AH32" s="35">
        <v>3.9936819992196504E-2</v>
      </c>
      <c r="AI32" s="10">
        <v>2.6057075209058429E-2</v>
      </c>
      <c r="AJ32" s="35">
        <v>2.2539450741082094E-2</v>
      </c>
      <c r="AK32" s="35">
        <v>2.7183960218852356E-2</v>
      </c>
      <c r="AL32" s="35">
        <v>1.3230191034464416E-2</v>
      </c>
      <c r="AM32" s="35">
        <v>1.2310337923010574E-2</v>
      </c>
      <c r="AN32" s="35">
        <v>1.1339279298155988E-2</v>
      </c>
      <c r="AO32" s="35">
        <v>4.6016533008279251E-2</v>
      </c>
      <c r="AP32" s="35">
        <v>4.2657630417167483E-2</v>
      </c>
      <c r="AQ32" s="35">
        <v>9.2786189431200664E-2</v>
      </c>
      <c r="AR32" s="35">
        <v>1.0475898299425504E-2</v>
      </c>
      <c r="AS32" s="35">
        <v>2.8833836037829151E-2</v>
      </c>
      <c r="AT32" s="35">
        <v>2.8407516222286596E-2</v>
      </c>
      <c r="AU32" s="46">
        <v>2.0680254616651569E-2</v>
      </c>
      <c r="AV32" s="35">
        <v>0.11358846295102085</v>
      </c>
      <c r="AW32" s="35">
        <v>5.4015203937122586E-2</v>
      </c>
      <c r="AX32" s="35">
        <v>3.3693571898375539E-2</v>
      </c>
    </row>
    <row r="34" spans="1:21" x14ac:dyDescent="0.3">
      <c r="A34" s="12" t="s">
        <v>320</v>
      </c>
    </row>
    <row r="35" spans="1:21" x14ac:dyDescent="0.3">
      <c r="A35" s="12" t="s">
        <v>321</v>
      </c>
      <c r="N35" s="7"/>
      <c r="O35" s="7"/>
      <c r="P35" s="7"/>
    </row>
    <row r="36" spans="1:21" x14ac:dyDescent="0.3">
      <c r="A36" s="2" t="s">
        <v>287</v>
      </c>
      <c r="S36" s="7"/>
      <c r="U36" s="7"/>
    </row>
    <row r="37" spans="1:21" x14ac:dyDescent="0.3">
      <c r="A37" s="2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E37"/>
  <sheetViews>
    <sheetView topLeftCell="A20" workbookViewId="0">
      <selection activeCell="A39" sqref="A39"/>
    </sheetView>
  </sheetViews>
  <sheetFormatPr defaultColWidth="8.81640625" defaultRowHeight="14" x14ac:dyDescent="0.3"/>
  <cols>
    <col min="1" max="1" width="29" style="2" bestFit="1" customWidth="1"/>
    <col min="2" max="2" width="15.81640625" style="2" customWidth="1"/>
    <col min="3" max="3" width="22.81640625" style="2" customWidth="1"/>
    <col min="4" max="17" width="13.1796875" style="2" customWidth="1"/>
    <col min="18" max="83" width="9.1796875" style="13"/>
    <col min="84" max="16384" width="8.81640625" style="2"/>
  </cols>
  <sheetData>
    <row r="1" spans="1:83" ht="16.5" customHeight="1" x14ac:dyDescent="0.3">
      <c r="A1" s="3" t="s">
        <v>216</v>
      </c>
      <c r="B1" s="3" t="s">
        <v>262</v>
      </c>
      <c r="C1" s="3" t="s">
        <v>291</v>
      </c>
      <c r="D1" s="3" t="s">
        <v>167</v>
      </c>
      <c r="E1" s="3" t="s">
        <v>166</v>
      </c>
      <c r="F1" s="3" t="s">
        <v>174</v>
      </c>
      <c r="G1" s="3" t="s">
        <v>173</v>
      </c>
      <c r="H1" s="3" t="s">
        <v>164</v>
      </c>
      <c r="I1" s="3" t="s">
        <v>170</v>
      </c>
      <c r="J1" s="3" t="s">
        <v>219</v>
      </c>
      <c r="K1" s="3" t="s">
        <v>220</v>
      </c>
      <c r="L1" s="3" t="s">
        <v>172</v>
      </c>
      <c r="M1" s="3" t="s">
        <v>175</v>
      </c>
      <c r="N1" s="3" t="s">
        <v>176</v>
      </c>
      <c r="O1" s="3" t="s">
        <v>177</v>
      </c>
      <c r="P1" s="3" t="s">
        <v>178</v>
      </c>
      <c r="Q1" s="3" t="s">
        <v>180</v>
      </c>
    </row>
    <row r="2" spans="1:83" s="68" customFormat="1" ht="28" customHeight="1" x14ac:dyDescent="0.35">
      <c r="A2" s="39" t="s">
        <v>286</v>
      </c>
      <c r="C2" s="39"/>
      <c r="D2" s="39" t="s">
        <v>285</v>
      </c>
      <c r="E2" s="39" t="s">
        <v>285</v>
      </c>
      <c r="F2" s="39" t="s">
        <v>285</v>
      </c>
      <c r="G2" s="39" t="s">
        <v>285</v>
      </c>
      <c r="H2" s="39" t="s">
        <v>285</v>
      </c>
      <c r="I2" s="39" t="s">
        <v>285</v>
      </c>
      <c r="J2" s="39" t="s">
        <v>324</v>
      </c>
      <c r="K2" s="39"/>
      <c r="L2" s="39" t="s">
        <v>285</v>
      </c>
      <c r="M2" s="39" t="s">
        <v>285</v>
      </c>
      <c r="N2" s="39" t="s">
        <v>285</v>
      </c>
      <c r="O2" s="39" t="s">
        <v>285</v>
      </c>
      <c r="P2" s="39" t="s">
        <v>285</v>
      </c>
      <c r="Q2" s="39" t="s">
        <v>285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</row>
    <row r="3" spans="1:83" s="15" customFormat="1" ht="17.25" customHeight="1" x14ac:dyDescent="0.3">
      <c r="A3" s="15" t="s">
        <v>7</v>
      </c>
      <c r="B3" s="13">
        <v>1</v>
      </c>
      <c r="C3" s="29">
        <v>2</v>
      </c>
      <c r="D3" s="16">
        <v>38.866970743617671</v>
      </c>
      <c r="E3" s="17">
        <v>2.7444492645518064E-2</v>
      </c>
      <c r="F3" s="16">
        <v>11.96718816670406</v>
      </c>
      <c r="G3" s="17">
        <v>0.17849546689153842</v>
      </c>
      <c r="H3" s="16">
        <v>48.838126995763844</v>
      </c>
      <c r="I3" s="16" t="s">
        <v>266</v>
      </c>
      <c r="J3" s="17">
        <f>P3/(58.69/74.69)*(1/10000)</f>
        <v>0.1217860167841486</v>
      </c>
      <c r="K3" s="18">
        <v>87.915880977029886</v>
      </c>
      <c r="L3" s="17">
        <v>3.251973203097462</v>
      </c>
      <c r="M3" s="17">
        <v>2.8002842212083099</v>
      </c>
      <c r="N3" s="18">
        <v>168.33807995760637</v>
      </c>
      <c r="O3" s="18">
        <v>173.45882718043421</v>
      </c>
      <c r="P3" s="19">
        <v>956.97165953429908</v>
      </c>
      <c r="Q3" s="16">
        <v>87.164478634616358</v>
      </c>
    </row>
    <row r="4" spans="1:83" s="15" customFormat="1" x14ac:dyDescent="0.3">
      <c r="A4" s="15" t="s">
        <v>8</v>
      </c>
      <c r="B4" s="13">
        <v>1</v>
      </c>
      <c r="C4" s="29">
        <v>2</v>
      </c>
      <c r="D4" s="16">
        <v>37.667725982988799</v>
      </c>
      <c r="E4" s="17">
        <v>2.9937374479521564E-2</v>
      </c>
      <c r="F4" s="16">
        <v>13.493200646787948</v>
      </c>
      <c r="G4" s="17">
        <v>0.16955598523454213</v>
      </c>
      <c r="H4" s="16">
        <v>48.471080213239617</v>
      </c>
      <c r="I4" s="16">
        <v>0.17606068333423766</v>
      </c>
      <c r="J4" s="17">
        <f t="shared" ref="J4:J29" si="0">P4/(58.69/74.69)*(1/10000)</f>
        <v>0.10730051699683964</v>
      </c>
      <c r="K4" s="18">
        <v>86.493837032504459</v>
      </c>
      <c r="L4" s="17">
        <v>3.7062935237456975</v>
      </c>
      <c r="M4" s="17">
        <v>4.1098190342242029</v>
      </c>
      <c r="N4" s="18">
        <v>181.59378508115464</v>
      </c>
      <c r="O4" s="18">
        <v>156.01731116680921</v>
      </c>
      <c r="P4" s="19">
        <v>843.14732126717331</v>
      </c>
      <c r="Q4" s="16">
        <v>75.991576441917857</v>
      </c>
    </row>
    <row r="5" spans="1:83" s="15" customFormat="1" x14ac:dyDescent="0.3">
      <c r="A5" s="15" t="s">
        <v>9</v>
      </c>
      <c r="B5" s="13">
        <v>1</v>
      </c>
      <c r="C5" s="29">
        <v>2</v>
      </c>
      <c r="D5" s="16">
        <v>37.169443850942173</v>
      </c>
      <c r="E5" s="17">
        <v>1.1001046196953726E-2</v>
      </c>
      <c r="F5" s="16">
        <v>10.342506148998297</v>
      </c>
      <c r="G5" s="17">
        <v>0.15542359026054853</v>
      </c>
      <c r="H5" s="16">
        <v>52.221808772456782</v>
      </c>
      <c r="I5" s="16" t="s">
        <v>266</v>
      </c>
      <c r="J5" s="17">
        <f t="shared" si="0"/>
        <v>0.12744282332992696</v>
      </c>
      <c r="K5" s="18">
        <v>90.001431284833245</v>
      </c>
      <c r="L5" s="17">
        <v>3.5595373347476396</v>
      </c>
      <c r="M5" s="17">
        <v>2.1148409458819328</v>
      </c>
      <c r="N5" s="18">
        <v>134.53048391178626</v>
      </c>
      <c r="O5" s="18">
        <v>156.34463675562208</v>
      </c>
      <c r="P5" s="19">
        <v>1001.4217835364054</v>
      </c>
      <c r="Q5" s="16">
        <v>74.29298939131273</v>
      </c>
    </row>
    <row r="6" spans="1:83" s="15" customFormat="1" x14ac:dyDescent="0.3">
      <c r="A6" s="15" t="s">
        <v>10</v>
      </c>
      <c r="B6" s="13">
        <v>1</v>
      </c>
      <c r="C6" s="29">
        <v>2</v>
      </c>
      <c r="D6" s="16">
        <v>35.856150367957127</v>
      </c>
      <c r="E6" s="17">
        <v>7.8488737238465583E-2</v>
      </c>
      <c r="F6" s="16">
        <v>10.968234066022063</v>
      </c>
      <c r="G6" s="17">
        <v>0.16301096608238186</v>
      </c>
      <c r="H6" s="16">
        <v>52.746088115892888</v>
      </c>
      <c r="I6" s="16">
        <v>0.21764890620152594</v>
      </c>
      <c r="J6" s="17">
        <f t="shared" si="0"/>
        <v>0.11389177165809768</v>
      </c>
      <c r="K6" s="18">
        <v>89.554086955660082</v>
      </c>
      <c r="L6" s="17">
        <v>3.7192759593745599</v>
      </c>
      <c r="M6" s="17" t="s">
        <v>322</v>
      </c>
      <c r="N6" s="18">
        <v>150.18290994046765</v>
      </c>
      <c r="O6" s="18">
        <v>154.15488513572242</v>
      </c>
      <c r="P6" s="19">
        <v>894.94016315621252</v>
      </c>
      <c r="Q6" s="16">
        <v>60.34485830517842</v>
      </c>
    </row>
    <row r="7" spans="1:83" s="15" customFormat="1" x14ac:dyDescent="0.3">
      <c r="A7" s="15" t="s">
        <v>11</v>
      </c>
      <c r="B7" s="13">
        <v>1</v>
      </c>
      <c r="C7" s="29">
        <v>2</v>
      </c>
      <c r="D7" s="16">
        <v>40.135300920742743</v>
      </c>
      <c r="E7" s="17">
        <v>0.28424443874441369</v>
      </c>
      <c r="F7" s="16">
        <v>11.801923441525551</v>
      </c>
      <c r="G7" s="17">
        <v>0.20675494949474538</v>
      </c>
      <c r="H7" s="16">
        <v>47.33038202313287</v>
      </c>
      <c r="I7" s="16">
        <v>0.24855799466977085</v>
      </c>
      <c r="J7" s="17">
        <f t="shared" si="0"/>
        <v>0.13227178570209228</v>
      </c>
      <c r="K7" s="18">
        <v>87.729234292071055</v>
      </c>
      <c r="L7" s="17">
        <v>3.5084543458774888</v>
      </c>
      <c r="M7" s="17" t="s">
        <v>322</v>
      </c>
      <c r="N7" s="18">
        <v>137.02140915370194</v>
      </c>
      <c r="O7" s="18">
        <v>184.33882651099927</v>
      </c>
      <c r="P7" s="19">
        <v>1039.3668634162264</v>
      </c>
      <c r="Q7" s="16">
        <v>111.88592950511148</v>
      </c>
    </row>
    <row r="8" spans="1:83" s="15" customFormat="1" x14ac:dyDescent="0.3">
      <c r="A8" s="15" t="s">
        <v>221</v>
      </c>
      <c r="B8" s="13">
        <v>1</v>
      </c>
      <c r="C8" s="29">
        <v>4</v>
      </c>
      <c r="D8" s="16">
        <v>38.695147626799283</v>
      </c>
      <c r="E8" s="17">
        <v>3.4211794432554211E-2</v>
      </c>
      <c r="F8" s="16">
        <v>10.343007932399741</v>
      </c>
      <c r="G8" s="17">
        <v>0.1907525795405009</v>
      </c>
      <c r="H8" s="16">
        <v>50.69699145804816</v>
      </c>
      <c r="I8" s="16" t="s">
        <v>266</v>
      </c>
      <c r="J8" s="17">
        <f t="shared" si="0"/>
        <v>0.11691689558729873</v>
      </c>
      <c r="K8" s="18">
        <v>89.73113650826518</v>
      </c>
      <c r="L8" s="17">
        <v>4.208223232744067</v>
      </c>
      <c r="M8" s="17">
        <v>2.7786168303666106</v>
      </c>
      <c r="N8" s="18">
        <v>135.4552709635216</v>
      </c>
      <c r="O8" s="18">
        <v>176.52960080905331</v>
      </c>
      <c r="P8" s="19">
        <v>918.71101914828785</v>
      </c>
      <c r="Q8" s="16">
        <v>101.53293447613746</v>
      </c>
    </row>
    <row r="9" spans="1:83" s="15" customFormat="1" ht="14.25" customHeight="1" x14ac:dyDescent="0.3">
      <c r="A9" s="15" t="s">
        <v>45</v>
      </c>
      <c r="B9" s="13">
        <v>1</v>
      </c>
      <c r="C9" s="29">
        <v>1</v>
      </c>
      <c r="D9" s="16">
        <v>41.147000725684819</v>
      </c>
      <c r="E9" s="17">
        <v>2.2839310260850915E-2</v>
      </c>
      <c r="F9" s="16">
        <v>9.1547575736217972</v>
      </c>
      <c r="G9" s="17">
        <v>0.18033354775417526</v>
      </c>
      <c r="H9" s="16">
        <v>49.450227012598965</v>
      </c>
      <c r="I9" s="16">
        <v>0.13066350421801243</v>
      </c>
      <c r="J9" s="17">
        <f t="shared" si="0"/>
        <v>0.12289888239872686</v>
      </c>
      <c r="K9" s="18">
        <v>90.59228181644005</v>
      </c>
      <c r="L9" s="17">
        <v>2.4249176753742101</v>
      </c>
      <c r="M9" s="17">
        <v>3.9748331139988267</v>
      </c>
      <c r="N9" s="18">
        <v>101.0796151322307</v>
      </c>
      <c r="O9" s="18">
        <v>172.67845468946658</v>
      </c>
      <c r="P9" s="19">
        <v>965.71634863854308</v>
      </c>
      <c r="Q9" s="16">
        <v>139.47588649251381</v>
      </c>
    </row>
    <row r="10" spans="1:83" s="15" customFormat="1" x14ac:dyDescent="0.3">
      <c r="A10" s="15" t="s">
        <v>46</v>
      </c>
      <c r="B10" s="13">
        <v>1</v>
      </c>
      <c r="C10" s="29">
        <v>1</v>
      </c>
      <c r="D10" s="16">
        <v>41.072734539233849</v>
      </c>
      <c r="E10" s="17">
        <v>0.23944300705294941</v>
      </c>
      <c r="F10" s="16">
        <v>14.231608129863751</v>
      </c>
      <c r="G10" s="17">
        <v>0.21426990261247686</v>
      </c>
      <c r="H10" s="16">
        <v>44.082059933785928</v>
      </c>
      <c r="I10" s="16">
        <v>0.13167013311477099</v>
      </c>
      <c r="J10" s="17">
        <f t="shared" si="0"/>
        <v>0.12698068577325966</v>
      </c>
      <c r="K10" s="18">
        <v>84.667189092129036</v>
      </c>
      <c r="L10" s="17">
        <v>3.1396760639390342</v>
      </c>
      <c r="M10" s="17">
        <v>13.115952261631397</v>
      </c>
      <c r="N10" s="18">
        <v>108.67152610253899</v>
      </c>
      <c r="O10" s="18">
        <v>187.6104547092759</v>
      </c>
      <c r="P10" s="19">
        <v>997.79039336358403</v>
      </c>
      <c r="Q10" s="16">
        <v>155.67368148741176</v>
      </c>
    </row>
    <row r="11" spans="1:83" s="15" customFormat="1" x14ac:dyDescent="0.3">
      <c r="A11" s="15" t="s">
        <v>118</v>
      </c>
      <c r="B11" s="13">
        <v>1</v>
      </c>
      <c r="C11" s="29" t="s">
        <v>235</v>
      </c>
      <c r="D11" s="16">
        <v>40.988859771073614</v>
      </c>
      <c r="E11" s="17">
        <v>1.1127686750495648E-2</v>
      </c>
      <c r="F11" s="16">
        <v>11.429734629527358</v>
      </c>
      <c r="G11" s="17">
        <v>0.16951935860678577</v>
      </c>
      <c r="H11" s="16">
        <v>47.386701363040252</v>
      </c>
      <c r="I11" s="16" t="s">
        <v>266</v>
      </c>
      <c r="J11" s="17">
        <f t="shared" si="0"/>
        <v>0.15124220695524643</v>
      </c>
      <c r="K11" s="18">
        <v>88.082531832062131</v>
      </c>
      <c r="L11" s="17">
        <v>3.2432486639005331</v>
      </c>
      <c r="M11" s="17">
        <v>2.4332788909844223</v>
      </c>
      <c r="N11" s="18">
        <v>176.94691116148266</v>
      </c>
      <c r="O11" s="18">
        <v>172.063842675563</v>
      </c>
      <c r="P11" s="19">
        <v>1188.4328727009522</v>
      </c>
      <c r="Q11" s="16">
        <v>77.71650451226688</v>
      </c>
    </row>
    <row r="12" spans="1:83" s="15" customFormat="1" x14ac:dyDescent="0.3">
      <c r="A12" s="15" t="s">
        <v>119</v>
      </c>
      <c r="B12" s="13">
        <v>1</v>
      </c>
      <c r="C12" s="29" t="s">
        <v>235</v>
      </c>
      <c r="D12" s="16">
        <v>41.506705962498529</v>
      </c>
      <c r="E12" s="17">
        <v>1.5510962474325034E-2</v>
      </c>
      <c r="F12" s="16">
        <v>12.186510139774031</v>
      </c>
      <c r="G12" s="17">
        <v>0.17766693516968443</v>
      </c>
      <c r="H12" s="16">
        <v>45.977541799537178</v>
      </c>
      <c r="I12" s="16" t="s">
        <v>266</v>
      </c>
      <c r="J12" s="17">
        <f t="shared" si="0"/>
        <v>0.16905663242935942</v>
      </c>
      <c r="K12" s="18">
        <v>87.056561671093093</v>
      </c>
      <c r="L12" s="17">
        <v>3.920417104681623</v>
      </c>
      <c r="M12" s="17">
        <v>2.7703286458167624</v>
      </c>
      <c r="N12" s="18">
        <v>216.1364297506247</v>
      </c>
      <c r="O12" s="18">
        <v>183.12578344018658</v>
      </c>
      <c r="P12" s="19">
        <v>1328.4152841450132</v>
      </c>
      <c r="Q12" s="16">
        <v>79.291958750021891</v>
      </c>
    </row>
    <row r="13" spans="1:83" s="15" customFormat="1" x14ac:dyDescent="0.3">
      <c r="A13" s="15" t="s">
        <v>120</v>
      </c>
      <c r="B13" s="13">
        <v>1</v>
      </c>
      <c r="C13" s="29" t="s">
        <v>235</v>
      </c>
      <c r="D13" s="16">
        <v>41.505930000940651</v>
      </c>
      <c r="E13" s="17">
        <v>1.7513452570264817E-2</v>
      </c>
      <c r="F13" s="16">
        <v>12.201238671937446</v>
      </c>
      <c r="G13" s="17">
        <v>0.17362776701173596</v>
      </c>
      <c r="H13" s="16">
        <v>45.943220315798442</v>
      </c>
      <c r="I13" s="16">
        <v>0.12696888794977587</v>
      </c>
      <c r="J13" s="17">
        <f t="shared" si="0"/>
        <v>0.16619272440796257</v>
      </c>
      <c r="K13" s="18">
        <v>87.034520770734076</v>
      </c>
      <c r="L13" s="17">
        <v>3.7498841616556517</v>
      </c>
      <c r="M13" s="17">
        <v>2.8067409194857276</v>
      </c>
      <c r="N13" s="18">
        <v>231.70222257614554</v>
      </c>
      <c r="O13" s="18">
        <v>175.42838837951953</v>
      </c>
      <c r="P13" s="19">
        <v>1305.9112324947546</v>
      </c>
      <c r="Q13" s="16">
        <v>84.079389186464866</v>
      </c>
    </row>
    <row r="14" spans="1:83" s="15" customFormat="1" x14ac:dyDescent="0.3">
      <c r="A14" s="15" t="s">
        <v>121</v>
      </c>
      <c r="B14" s="13">
        <v>1</v>
      </c>
      <c r="C14" s="29" t="s">
        <v>235</v>
      </c>
      <c r="D14" s="16">
        <v>41.934351422846625</v>
      </c>
      <c r="E14" s="17">
        <v>1.1766887480301332E-2</v>
      </c>
      <c r="F14" s="16">
        <v>11.670074410863178</v>
      </c>
      <c r="G14" s="17">
        <v>0.16785757597515211</v>
      </c>
      <c r="H14" s="16">
        <v>46.180529062403465</v>
      </c>
      <c r="I14" s="16" t="s">
        <v>266</v>
      </c>
      <c r="J14" s="17">
        <f t="shared" si="0"/>
        <v>0.16244692773941385</v>
      </c>
      <c r="K14" s="18">
        <v>87.58469269781888</v>
      </c>
      <c r="L14" s="17">
        <v>4.1069018679632174</v>
      </c>
      <c r="M14" s="17">
        <v>2.4885888871699859</v>
      </c>
      <c r="N14" s="18">
        <v>208.2088167250833</v>
      </c>
      <c r="O14" s="18">
        <v>179.0745140027355</v>
      </c>
      <c r="P14" s="19">
        <v>1276.4774653937875</v>
      </c>
      <c r="Q14" s="16">
        <v>77.109924485284921</v>
      </c>
    </row>
    <row r="15" spans="1:83" s="15" customFormat="1" x14ac:dyDescent="0.3">
      <c r="A15" s="15" t="s">
        <v>122</v>
      </c>
      <c r="B15" s="13">
        <v>1</v>
      </c>
      <c r="C15" s="29" t="s">
        <v>235</v>
      </c>
      <c r="D15" s="16">
        <v>40.392395673431558</v>
      </c>
      <c r="E15" s="17">
        <v>1.9602144194753819E-2</v>
      </c>
      <c r="F15" s="16">
        <v>10.946021476756904</v>
      </c>
      <c r="G15" s="17">
        <v>0.16249556935113577</v>
      </c>
      <c r="H15" s="16">
        <v>48.354986194445956</v>
      </c>
      <c r="I15" s="16">
        <v>0.13078216065843859</v>
      </c>
      <c r="J15" s="17">
        <f t="shared" si="0"/>
        <v>0.15248608790849466</v>
      </c>
      <c r="K15" s="18">
        <v>88.732851636840621</v>
      </c>
      <c r="L15" s="17">
        <v>3.5975490383386926</v>
      </c>
      <c r="M15" s="17">
        <v>2.5455008737432512</v>
      </c>
      <c r="N15" s="18">
        <v>205.28982737114049</v>
      </c>
      <c r="O15" s="18">
        <v>169.56142179667137</v>
      </c>
      <c r="P15" s="19">
        <v>1198.2070557436807</v>
      </c>
      <c r="Q15" s="16">
        <v>68.504441815546329</v>
      </c>
    </row>
    <row r="16" spans="1:83" s="15" customFormat="1" x14ac:dyDescent="0.3">
      <c r="A16" s="15" t="s">
        <v>123</v>
      </c>
      <c r="B16" s="13">
        <v>1</v>
      </c>
      <c r="C16" s="29" t="s">
        <v>235</v>
      </c>
      <c r="D16" s="16">
        <v>41.232443727515935</v>
      </c>
      <c r="E16" s="17">
        <v>7.6618384131090886E-2</v>
      </c>
      <c r="F16" s="16">
        <v>12.043955993578932</v>
      </c>
      <c r="G16" s="17">
        <v>0.17497012771194831</v>
      </c>
      <c r="H16" s="16">
        <v>46.280599399507572</v>
      </c>
      <c r="I16" s="16">
        <v>0.17675060906632126</v>
      </c>
      <c r="J16" s="17">
        <f t="shared" si="0"/>
        <v>0.16638967556469386</v>
      </c>
      <c r="K16" s="18">
        <v>87.261778737954927</v>
      </c>
      <c r="L16" s="17">
        <v>3.2616390584001294</v>
      </c>
      <c r="M16" s="17">
        <v>3.668343296550959</v>
      </c>
      <c r="N16" s="18">
        <v>157.81406492920144</v>
      </c>
      <c r="O16" s="18">
        <v>178.51896842423002</v>
      </c>
      <c r="P16" s="19">
        <v>1307.4588377148054</v>
      </c>
      <c r="Q16" s="16">
        <v>69.506888453540839</v>
      </c>
    </row>
    <row r="17" spans="1:17" s="15" customFormat="1" x14ac:dyDescent="0.3">
      <c r="A17" s="15" t="s">
        <v>124</v>
      </c>
      <c r="B17" s="13">
        <v>1</v>
      </c>
      <c r="C17" s="29" t="s">
        <v>235</v>
      </c>
      <c r="D17" s="16">
        <v>42.193280415914749</v>
      </c>
      <c r="E17" s="17">
        <v>9.433354309982217E-2</v>
      </c>
      <c r="F17" s="16">
        <v>11.44223594009636</v>
      </c>
      <c r="G17" s="17">
        <v>0.16303047965998846</v>
      </c>
      <c r="H17" s="16">
        <v>45.952577304161878</v>
      </c>
      <c r="I17" s="16">
        <v>0.18365735605641606</v>
      </c>
      <c r="J17" s="17">
        <f t="shared" si="0"/>
        <v>0.15455761392940331</v>
      </c>
      <c r="K17" s="18">
        <v>87.744390170197946</v>
      </c>
      <c r="L17" s="17">
        <v>2.7400951748164486</v>
      </c>
      <c r="M17" s="17">
        <v>2.9809175641812851</v>
      </c>
      <c r="N17" s="18">
        <v>174.8439241007743</v>
      </c>
      <c r="O17" s="18">
        <v>168.337866679873</v>
      </c>
      <c r="P17" s="19">
        <v>1214.4847183714928</v>
      </c>
      <c r="Q17" s="16">
        <v>59.984206117779635</v>
      </c>
    </row>
    <row r="18" spans="1:17" s="15" customFormat="1" x14ac:dyDescent="0.3">
      <c r="A18" s="15" t="s">
        <v>125</v>
      </c>
      <c r="B18" s="13">
        <v>1</v>
      </c>
      <c r="C18" s="29" t="s">
        <v>235</v>
      </c>
      <c r="D18" s="16">
        <v>41.311606135736305</v>
      </c>
      <c r="E18" s="17">
        <v>1.0670620706811542E-2</v>
      </c>
      <c r="F18" s="16">
        <v>12.247693096494974</v>
      </c>
      <c r="G18" s="17">
        <v>0.18162353566328798</v>
      </c>
      <c r="H18" s="16">
        <v>46.20332519595253</v>
      </c>
      <c r="I18" s="16">
        <v>0.13573605559938953</v>
      </c>
      <c r="J18" s="17">
        <f t="shared" si="0"/>
        <v>0.15074882209309196</v>
      </c>
      <c r="K18" s="18">
        <v>87.05533032120762</v>
      </c>
      <c r="L18" s="17">
        <v>3.4284360814841564</v>
      </c>
      <c r="M18" s="17">
        <v>2.4981430605298569</v>
      </c>
      <c r="N18" s="18">
        <v>150.68734022958233</v>
      </c>
      <c r="O18" s="18">
        <v>180.39671264043483</v>
      </c>
      <c r="P18" s="19">
        <v>1184.5559470670191</v>
      </c>
      <c r="Q18" s="16">
        <v>84.023087135613082</v>
      </c>
    </row>
    <row r="19" spans="1:17" s="15" customFormat="1" x14ac:dyDescent="0.3">
      <c r="A19" s="15" t="s">
        <v>104</v>
      </c>
      <c r="B19" s="13">
        <v>1</v>
      </c>
      <c r="C19" s="29" t="s">
        <v>233</v>
      </c>
      <c r="D19" s="16">
        <v>40.576570394783865</v>
      </c>
      <c r="E19" s="17">
        <v>1.5759366100115205E-2</v>
      </c>
      <c r="F19" s="16">
        <v>11.638616842870844</v>
      </c>
      <c r="G19" s="17">
        <v>0.16985970041236592</v>
      </c>
      <c r="H19" s="16">
        <v>47.503225429081816</v>
      </c>
      <c r="I19" s="16" t="s">
        <v>266</v>
      </c>
      <c r="J19" s="17">
        <f t="shared" si="0"/>
        <v>0.15479800464949534</v>
      </c>
      <c r="K19" s="18">
        <v>87.917222618665676</v>
      </c>
      <c r="L19" s="17">
        <v>2.8218849415564495</v>
      </c>
      <c r="M19" s="17">
        <v>2.8225369549186867</v>
      </c>
      <c r="N19" s="18">
        <v>183.79733149480327</v>
      </c>
      <c r="O19" s="18">
        <v>176.6055568558568</v>
      </c>
      <c r="P19" s="19">
        <v>1216.3736635264265</v>
      </c>
      <c r="Q19" s="16">
        <v>78.665146012204687</v>
      </c>
    </row>
    <row r="20" spans="1:17" s="15" customFormat="1" x14ac:dyDescent="0.3">
      <c r="A20" s="15" t="s">
        <v>105</v>
      </c>
      <c r="B20" s="13">
        <v>1</v>
      </c>
      <c r="C20" s="29" t="s">
        <v>233</v>
      </c>
      <c r="D20" s="16">
        <v>40.778824240163843</v>
      </c>
      <c r="E20" s="17">
        <v>1.8703694095101739E-2</v>
      </c>
      <c r="F20" s="16">
        <v>12.091750071017113</v>
      </c>
      <c r="G20" s="17">
        <v>0.17857364802536221</v>
      </c>
      <c r="H20" s="16">
        <v>46.766756262051409</v>
      </c>
      <c r="I20" s="16">
        <v>0.20456808691392858</v>
      </c>
      <c r="J20" s="17">
        <f t="shared" si="0"/>
        <v>0.15358203194125997</v>
      </c>
      <c r="K20" s="18">
        <v>87.333737046152976</v>
      </c>
      <c r="L20" s="17">
        <v>4.2524809380218942</v>
      </c>
      <c r="M20" s="17">
        <v>2.5102074887784434</v>
      </c>
      <c r="N20" s="18">
        <v>215.62903576584708</v>
      </c>
      <c r="O20" s="18">
        <v>175.16616296286495</v>
      </c>
      <c r="P20" s="19">
        <v>1206.818778234375</v>
      </c>
      <c r="Q20" s="16">
        <v>80.754345973789881</v>
      </c>
    </row>
    <row r="21" spans="1:17" s="15" customFormat="1" x14ac:dyDescent="0.3">
      <c r="A21" s="15" t="s">
        <v>110</v>
      </c>
      <c r="B21" s="13">
        <v>1</v>
      </c>
      <c r="C21" s="29" t="s">
        <v>234</v>
      </c>
      <c r="D21" s="16">
        <v>41.732366865862659</v>
      </c>
      <c r="E21" s="17">
        <v>9.217189408073527E-3</v>
      </c>
      <c r="F21" s="16">
        <v>13.056143279384086</v>
      </c>
      <c r="G21" s="17">
        <v>0.18921852933795794</v>
      </c>
      <c r="H21" s="16">
        <v>44.849212718958221</v>
      </c>
      <c r="I21" s="16">
        <v>0.12861469964096428</v>
      </c>
      <c r="J21" s="17">
        <f t="shared" si="0"/>
        <v>0.1297063717942942</v>
      </c>
      <c r="K21" s="18">
        <v>85.962669667268628</v>
      </c>
      <c r="L21" s="17">
        <v>3.734306980621191</v>
      </c>
      <c r="M21" s="17">
        <v>2.7641527560914474</v>
      </c>
      <c r="N21" s="18">
        <v>150.25448023674286</v>
      </c>
      <c r="O21" s="18">
        <v>180.64292321983731</v>
      </c>
      <c r="P21" s="19">
        <v>1019.2083224805364</v>
      </c>
      <c r="Q21" s="16">
        <v>101.9888157653529</v>
      </c>
    </row>
    <row r="22" spans="1:17" s="15" customFormat="1" x14ac:dyDescent="0.3">
      <c r="A22" s="15" t="s">
        <v>111</v>
      </c>
      <c r="B22" s="13">
        <v>1</v>
      </c>
      <c r="C22" s="29" t="s">
        <v>234</v>
      </c>
      <c r="D22" s="16">
        <v>41.021967109092884</v>
      </c>
      <c r="E22" s="17">
        <v>1.2499747557397564E-2</v>
      </c>
      <c r="F22" s="16">
        <v>12.971504303668024</v>
      </c>
      <c r="G22" s="17">
        <v>0.18536816912942661</v>
      </c>
      <c r="H22" s="16">
        <v>45.616368889052595</v>
      </c>
      <c r="I22" s="16">
        <v>0.17437999967462475</v>
      </c>
      <c r="J22" s="17">
        <f t="shared" si="0"/>
        <v>0.15453846247253714</v>
      </c>
      <c r="K22" s="18">
        <v>86.243429120939936</v>
      </c>
      <c r="L22" s="17">
        <v>4.3247231669587398</v>
      </c>
      <c r="M22" s="17">
        <v>2.6226636341756633</v>
      </c>
      <c r="N22" s="18">
        <v>180.00130066487284</v>
      </c>
      <c r="O22" s="18">
        <v>182.29034456270514</v>
      </c>
      <c r="P22" s="19">
        <v>1214.3342298183429</v>
      </c>
      <c r="Q22" s="16">
        <v>88.842735015720763</v>
      </c>
    </row>
    <row r="23" spans="1:17" s="15" customFormat="1" x14ac:dyDescent="0.3">
      <c r="A23" s="15" t="s">
        <v>142</v>
      </c>
      <c r="B23" s="13">
        <v>1</v>
      </c>
      <c r="C23" s="29" t="s">
        <v>232</v>
      </c>
      <c r="D23" s="16">
        <v>41.854569805047234</v>
      </c>
      <c r="E23" s="17">
        <v>1.4153581771004986E-2</v>
      </c>
      <c r="F23" s="16">
        <v>12.175210981398314</v>
      </c>
      <c r="G23" s="17">
        <v>0.18169331286104201</v>
      </c>
      <c r="H23" s="16">
        <v>45.692231473596692</v>
      </c>
      <c r="I23" s="16" t="s">
        <v>266</v>
      </c>
      <c r="J23" s="17">
        <f t="shared" si="0"/>
        <v>0.13856216256151851</v>
      </c>
      <c r="K23" s="18">
        <v>86.996755580268726</v>
      </c>
      <c r="L23" s="17">
        <v>3.1798199206593711</v>
      </c>
      <c r="M23" s="17">
        <v>2.525873249726255</v>
      </c>
      <c r="N23" s="18">
        <v>154.26285912643775</v>
      </c>
      <c r="O23" s="18">
        <v>181.31683950916619</v>
      </c>
      <c r="P23" s="19">
        <v>1088.7954640160024</v>
      </c>
      <c r="Q23" s="16">
        <v>77.678121950999696</v>
      </c>
    </row>
    <row r="24" spans="1:17" s="15" customFormat="1" x14ac:dyDescent="0.3">
      <c r="A24" s="15" t="s">
        <v>143</v>
      </c>
      <c r="B24" s="13">
        <v>1</v>
      </c>
      <c r="C24" s="29" t="s">
        <v>232</v>
      </c>
      <c r="D24" s="16">
        <v>41.335661021318224</v>
      </c>
      <c r="E24" s="17">
        <v>1.4127522993922337E-2</v>
      </c>
      <c r="F24" s="16">
        <v>12.413634081061725</v>
      </c>
      <c r="G24" s="17">
        <v>0.18595035597521106</v>
      </c>
      <c r="H24" s="16">
        <v>46.004152257816763</v>
      </c>
      <c r="I24" s="16" t="s">
        <v>266</v>
      </c>
      <c r="J24" s="17">
        <f t="shared" si="0"/>
        <v>0.14334480936937885</v>
      </c>
      <c r="K24" s="18">
        <v>86.853667534650455</v>
      </c>
      <c r="L24" s="17">
        <v>3.9592539581902799</v>
      </c>
      <c r="M24" s="17">
        <v>2.9419539312030762</v>
      </c>
      <c r="N24" s="18">
        <v>140.55910257905771</v>
      </c>
      <c r="O24" s="18">
        <v>180.72238470364118</v>
      </c>
      <c r="P24" s="19">
        <v>1126.376604885372</v>
      </c>
      <c r="Q24" s="16">
        <v>87.81088206336662</v>
      </c>
    </row>
    <row r="25" spans="1:17" s="15" customFormat="1" x14ac:dyDescent="0.3">
      <c r="A25" s="15" t="s">
        <v>144</v>
      </c>
      <c r="B25" s="13">
        <v>1</v>
      </c>
      <c r="C25" s="29" t="s">
        <v>232</v>
      </c>
      <c r="D25" s="16">
        <v>41.629068996572762</v>
      </c>
      <c r="E25" s="17">
        <v>1.6755880820483675E-2</v>
      </c>
      <c r="F25" s="16">
        <v>11.949234037413186</v>
      </c>
      <c r="G25" s="17">
        <v>0.17917835720971176</v>
      </c>
      <c r="H25" s="16">
        <v>46.082507160729811</v>
      </c>
      <c r="I25" s="16">
        <v>0.12334309720630431</v>
      </c>
      <c r="J25" s="17">
        <f t="shared" si="0"/>
        <v>0.13778724235461443</v>
      </c>
      <c r="K25" s="18">
        <v>87.301811611959408</v>
      </c>
      <c r="L25" s="17">
        <v>3.7143836877703738</v>
      </c>
      <c r="M25" s="17">
        <v>2.66359096196173</v>
      </c>
      <c r="N25" s="18">
        <v>159.35781432517754</v>
      </c>
      <c r="O25" s="18">
        <v>176.69749614432527</v>
      </c>
      <c r="P25" s="19">
        <v>1082.7062864898005</v>
      </c>
      <c r="Q25" s="16">
        <v>80.781180019372073</v>
      </c>
    </row>
    <row r="26" spans="1:17" s="15" customFormat="1" x14ac:dyDescent="0.3">
      <c r="A26" s="15" t="s">
        <v>145</v>
      </c>
      <c r="B26" s="13">
        <v>1</v>
      </c>
      <c r="C26" s="29" t="s">
        <v>232</v>
      </c>
      <c r="D26" s="16">
        <v>40.172423128568504</v>
      </c>
      <c r="E26" s="17">
        <v>1.0909465799093836E-2</v>
      </c>
      <c r="F26" s="16">
        <v>12.037796475916046</v>
      </c>
      <c r="G26" s="17">
        <v>0.18150297421389211</v>
      </c>
      <c r="H26" s="16">
        <v>47.400772647960693</v>
      </c>
      <c r="I26" s="16">
        <v>0.17785905317000131</v>
      </c>
      <c r="J26" s="17">
        <f t="shared" si="0"/>
        <v>0.139973754999066</v>
      </c>
      <c r="K26" s="18">
        <v>87.530839597294516</v>
      </c>
      <c r="L26" s="17">
        <v>4.3268439577141606</v>
      </c>
      <c r="M26" s="17">
        <v>2.2414706755999241</v>
      </c>
      <c r="N26" s="18">
        <v>154.8584611536634</v>
      </c>
      <c r="O26" s="18">
        <v>178.983467172562</v>
      </c>
      <c r="P26" s="19">
        <v>1099.887492421366</v>
      </c>
      <c r="Q26" s="16">
        <v>74.070805553761048</v>
      </c>
    </row>
    <row r="27" spans="1:17" s="15" customFormat="1" x14ac:dyDescent="0.3">
      <c r="A27" s="15" t="s">
        <v>309</v>
      </c>
      <c r="B27" s="13">
        <v>1</v>
      </c>
      <c r="C27" s="29" t="s">
        <v>232</v>
      </c>
      <c r="D27" s="16">
        <v>43.287938983815458</v>
      </c>
      <c r="E27" s="17">
        <v>0.57307892086341072</v>
      </c>
      <c r="F27" s="16">
        <v>13.632071079048892</v>
      </c>
      <c r="G27" s="17">
        <v>0.21177313326785382</v>
      </c>
      <c r="H27" s="16">
        <v>41.827924633221542</v>
      </c>
      <c r="I27" s="16">
        <v>0.43114249960275064</v>
      </c>
      <c r="J27" s="17">
        <f t="shared" si="0"/>
        <v>0.10535447277609523</v>
      </c>
      <c r="K27" s="18">
        <v>84.5441278881583</v>
      </c>
      <c r="L27" s="17" t="s">
        <v>322</v>
      </c>
      <c r="M27" s="17" t="s">
        <v>322</v>
      </c>
      <c r="N27" s="18">
        <v>238.77753412327905</v>
      </c>
      <c r="O27" s="18">
        <v>166.61813922116161</v>
      </c>
      <c r="P27" s="19">
        <v>827.85567107096392</v>
      </c>
      <c r="Q27" s="16">
        <v>98.785602319149362</v>
      </c>
    </row>
    <row r="28" spans="1:17" s="15" customFormat="1" x14ac:dyDescent="0.3">
      <c r="A28" s="15" t="s">
        <v>156</v>
      </c>
      <c r="B28" s="13">
        <v>1</v>
      </c>
      <c r="C28" s="29" t="s">
        <v>233</v>
      </c>
      <c r="D28" s="16">
        <v>42.802177799096377</v>
      </c>
      <c r="E28" s="17">
        <v>4.7955943259550736E-2</v>
      </c>
      <c r="F28" s="16">
        <v>10.560605188158865</v>
      </c>
      <c r="G28" s="17">
        <v>0.152509546153376</v>
      </c>
      <c r="H28" s="16">
        <v>46.354525069825513</v>
      </c>
      <c r="I28" s="16" t="s">
        <v>266</v>
      </c>
      <c r="J28" s="17">
        <f t="shared" si="0"/>
        <v>0.19832016250648851</v>
      </c>
      <c r="K28" s="18">
        <v>88.668657982753032</v>
      </c>
      <c r="L28" s="17">
        <v>2.6165601408193071</v>
      </c>
      <c r="M28" s="17">
        <v>2.6140669422096492</v>
      </c>
      <c r="N28" s="18">
        <v>218.03572466764032</v>
      </c>
      <c r="O28" s="18">
        <v>172.89354453967903</v>
      </c>
      <c r="P28" s="19">
        <v>1558.3626104573316</v>
      </c>
      <c r="Q28" s="16">
        <v>70.891656211458027</v>
      </c>
    </row>
    <row r="29" spans="1:17" s="15" customFormat="1" x14ac:dyDescent="0.3">
      <c r="A29" s="15" t="s">
        <v>157</v>
      </c>
      <c r="B29" s="13">
        <v>1</v>
      </c>
      <c r="C29" s="29" t="s">
        <v>233</v>
      </c>
      <c r="D29" s="16">
        <v>43.137152785831027</v>
      </c>
      <c r="E29" s="17">
        <v>1.5571920282421084E-2</v>
      </c>
      <c r="F29" s="16">
        <v>12.027353947140229</v>
      </c>
      <c r="G29" s="17">
        <v>0.16927515202099419</v>
      </c>
      <c r="H29" s="16">
        <v>44.634301078255703</v>
      </c>
      <c r="I29" s="16" t="s">
        <v>266</v>
      </c>
      <c r="J29" s="17">
        <f t="shared" si="0"/>
        <v>0.16721592098432503</v>
      </c>
      <c r="K29" s="18">
        <v>86.869448707644693</v>
      </c>
      <c r="L29" s="17">
        <v>3.2434477557352235</v>
      </c>
      <c r="M29" s="17">
        <v>2.0461451574512934</v>
      </c>
      <c r="N29" s="18">
        <v>124.12457676875206</v>
      </c>
      <c r="O29" s="18">
        <v>178.00348378019103</v>
      </c>
      <c r="P29" s="19">
        <v>1313.951319128402</v>
      </c>
      <c r="Q29" s="16">
        <v>91.692681761297507</v>
      </c>
    </row>
    <row r="30" spans="1:17" s="15" customFormat="1" x14ac:dyDescent="0.3">
      <c r="B30" s="13"/>
      <c r="C30" s="29"/>
      <c r="D30" s="16"/>
      <c r="E30" s="17"/>
      <c r="F30" s="16"/>
      <c r="G30" s="17"/>
      <c r="H30" s="16"/>
      <c r="I30" s="16"/>
      <c r="J30" s="17"/>
      <c r="K30" s="18"/>
      <c r="L30" s="17"/>
      <c r="M30" s="17"/>
      <c r="N30" s="18"/>
      <c r="O30" s="18"/>
      <c r="P30" s="19"/>
      <c r="Q30" s="16"/>
    </row>
    <row r="31" spans="1:17" s="13" customFormat="1" x14ac:dyDescent="0.3">
      <c r="A31" s="13" t="s">
        <v>323</v>
      </c>
      <c r="D31" s="20">
        <v>40.571511267050568</v>
      </c>
      <c r="E31" s="20">
        <v>3.3367090496703625E-2</v>
      </c>
      <c r="F31" s="20">
        <v>9.5909363221384165</v>
      </c>
      <c r="G31" s="20">
        <v>0.13864852521227919</v>
      </c>
      <c r="H31" s="20">
        <v>49.560039920092542</v>
      </c>
      <c r="I31" s="20">
        <v>8.5770689449921653E-2</v>
      </c>
      <c r="J31" s="17">
        <f>P31/(58.69/74.69)*(1/10000)</f>
        <v>0.36479512177308149</v>
      </c>
      <c r="K31" s="17"/>
      <c r="L31" s="24">
        <v>2.3491854786927826</v>
      </c>
      <c r="M31" s="24">
        <v>4.2213350865850741</v>
      </c>
      <c r="N31" s="21">
        <v>97.720128524276035</v>
      </c>
      <c r="O31" s="21">
        <v>143.94464640279534</v>
      </c>
      <c r="P31" s="22">
        <v>2866.4915914931248</v>
      </c>
      <c r="Q31" s="20">
        <v>54.797330157280975</v>
      </c>
    </row>
    <row r="32" spans="1:17" s="1" customFormat="1" x14ac:dyDescent="0.3">
      <c r="A32" s="25" t="s">
        <v>351</v>
      </c>
      <c r="D32" s="26">
        <v>40.81</v>
      </c>
      <c r="E32" s="26"/>
      <c r="F32" s="26">
        <v>9.5500000000000007</v>
      </c>
      <c r="G32" s="26">
        <v>0.14000000000000001</v>
      </c>
      <c r="H32" s="26">
        <v>49.42</v>
      </c>
      <c r="I32" s="26"/>
      <c r="J32" s="27"/>
      <c r="K32" s="27"/>
      <c r="L32" s="53"/>
      <c r="M32" s="53"/>
      <c r="N32" s="28"/>
      <c r="O32" s="28"/>
      <c r="P32" s="28">
        <v>2907</v>
      </c>
      <c r="Q32" s="26"/>
    </row>
    <row r="33" spans="1:17" s="13" customFormat="1" x14ac:dyDescent="0.3">
      <c r="A33" s="55"/>
      <c r="D33" s="56"/>
      <c r="E33" s="56"/>
      <c r="F33" s="57"/>
      <c r="G33" s="56"/>
      <c r="H33" s="56"/>
      <c r="I33" s="56"/>
      <c r="J33" s="23"/>
      <c r="K33" s="23"/>
      <c r="L33" s="59"/>
      <c r="M33" s="59"/>
      <c r="N33" s="58"/>
      <c r="O33" s="58"/>
      <c r="P33" s="58"/>
      <c r="Q33" s="56"/>
    </row>
    <row r="34" spans="1:17" s="13" customFormat="1" x14ac:dyDescent="0.3">
      <c r="A34" s="13" t="s">
        <v>288</v>
      </c>
      <c r="B34" s="13">
        <v>1</v>
      </c>
      <c r="D34" s="20">
        <v>1.6</v>
      </c>
      <c r="E34" s="24">
        <v>6.6E-3</v>
      </c>
      <c r="F34" s="20">
        <v>2.2000000000000002E-2</v>
      </c>
      <c r="G34" s="54">
        <v>3.3000000000000005E-4</v>
      </c>
      <c r="H34" s="24">
        <v>3.3E-3</v>
      </c>
      <c r="I34" s="20">
        <v>0.11</v>
      </c>
      <c r="J34" s="23"/>
      <c r="K34" s="23"/>
      <c r="L34" s="24">
        <v>1.1000000000000003</v>
      </c>
      <c r="M34" s="24">
        <v>0.33</v>
      </c>
      <c r="N34" s="21">
        <v>4.4000000000000012</v>
      </c>
      <c r="O34" s="21">
        <v>0.22</v>
      </c>
      <c r="P34" s="22">
        <v>2.2000000000000006</v>
      </c>
      <c r="Q34" s="20">
        <v>2.2000000000000006</v>
      </c>
    </row>
    <row r="35" spans="1:17" x14ac:dyDescent="0.3">
      <c r="A35" s="2" t="s">
        <v>338</v>
      </c>
    </row>
    <row r="37" spans="1:17" x14ac:dyDescent="0.3">
      <c r="K37" s="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74"/>
  <sheetViews>
    <sheetView zoomScaleNormal="100" zoomScaleSheetLayoutView="40" workbookViewId="0">
      <pane xSplit="5" ySplit="1" topLeftCell="I2" activePane="bottomRight" state="frozen"/>
      <selection activeCell="A22" sqref="A22"/>
      <selection pane="topRight" activeCell="A22" sqref="A22"/>
      <selection pane="bottomLeft" activeCell="A22" sqref="A22"/>
      <selection pane="bottomRight" activeCell="O70" sqref="O70"/>
    </sheetView>
  </sheetViews>
  <sheetFormatPr defaultColWidth="8.81640625" defaultRowHeight="14" x14ac:dyDescent="0.3"/>
  <cols>
    <col min="1" max="1" width="41.26953125" style="2" bestFit="1" customWidth="1"/>
    <col min="2" max="2" width="13.1796875" style="2" bestFit="1" customWidth="1"/>
    <col min="3" max="3" width="11.81640625" style="2" bestFit="1" customWidth="1"/>
    <col min="4" max="4" width="17.453125" style="2" bestFit="1" customWidth="1"/>
    <col min="5" max="5" width="8.1796875" style="2" customWidth="1"/>
    <col min="6" max="39" width="13.1796875" style="2" customWidth="1"/>
    <col min="40" max="16384" width="8.81640625" style="2"/>
  </cols>
  <sheetData>
    <row r="1" spans="1:39" s="5" customFormat="1" ht="16.5" customHeight="1" x14ac:dyDescent="0.3">
      <c r="A1" s="3" t="s">
        <v>216</v>
      </c>
      <c r="B1" s="3" t="s">
        <v>262</v>
      </c>
      <c r="C1" s="3" t="s">
        <v>226</v>
      </c>
      <c r="D1" s="3" t="s">
        <v>225</v>
      </c>
      <c r="E1" s="3" t="s">
        <v>224</v>
      </c>
      <c r="F1" s="3" t="s">
        <v>167</v>
      </c>
      <c r="G1" s="3" t="s">
        <v>171</v>
      </c>
      <c r="H1" s="3" t="s">
        <v>166</v>
      </c>
      <c r="I1" s="3" t="s">
        <v>174</v>
      </c>
      <c r="J1" s="3" t="s">
        <v>173</v>
      </c>
      <c r="K1" s="3" t="s">
        <v>164</v>
      </c>
      <c r="L1" s="3" t="s">
        <v>170</v>
      </c>
      <c r="M1" s="3" t="s">
        <v>165</v>
      </c>
      <c r="N1" s="3" t="s">
        <v>218</v>
      </c>
      <c r="O1" s="3" t="s">
        <v>236</v>
      </c>
      <c r="P1" s="3" t="s">
        <v>172</v>
      </c>
      <c r="Q1" s="3" t="s">
        <v>175</v>
      </c>
      <c r="R1" s="3" t="s">
        <v>176</v>
      </c>
      <c r="S1" s="3" t="s">
        <v>177</v>
      </c>
      <c r="T1" s="3" t="s">
        <v>178</v>
      </c>
      <c r="U1" s="3" t="s">
        <v>180</v>
      </c>
      <c r="V1" s="3" t="s">
        <v>181</v>
      </c>
      <c r="W1" s="3" t="s">
        <v>183</v>
      </c>
      <c r="X1" s="3" t="s">
        <v>184</v>
      </c>
      <c r="Y1" s="3" t="s">
        <v>185</v>
      </c>
      <c r="Z1" s="3" t="s">
        <v>189</v>
      </c>
      <c r="AA1" s="3" t="s">
        <v>190</v>
      </c>
      <c r="AB1" s="3" t="s">
        <v>191</v>
      </c>
      <c r="AC1" s="3" t="s">
        <v>192</v>
      </c>
      <c r="AD1" s="3" t="s">
        <v>193</v>
      </c>
      <c r="AE1" s="3" t="s">
        <v>194</v>
      </c>
      <c r="AF1" s="3" t="s">
        <v>195</v>
      </c>
      <c r="AG1" s="3" t="s">
        <v>196</v>
      </c>
      <c r="AH1" s="3" t="s">
        <v>197</v>
      </c>
      <c r="AI1" s="3" t="s">
        <v>198</v>
      </c>
      <c r="AJ1" s="3" t="s">
        <v>199</v>
      </c>
      <c r="AK1" s="3" t="s">
        <v>200</v>
      </c>
      <c r="AL1" s="3" t="s">
        <v>201</v>
      </c>
      <c r="AM1" s="3" t="s">
        <v>202</v>
      </c>
    </row>
    <row r="2" spans="1:39" s="64" customFormat="1" ht="30" customHeight="1" x14ac:dyDescent="0.35">
      <c r="A2" s="39" t="s">
        <v>286</v>
      </c>
      <c r="C2" s="65"/>
      <c r="D2" s="65"/>
      <c r="E2" s="65"/>
      <c r="F2" s="66" t="s">
        <v>285</v>
      </c>
      <c r="G2" s="66" t="s">
        <v>285</v>
      </c>
      <c r="H2" s="66" t="s">
        <v>285</v>
      </c>
      <c r="I2" s="66" t="s">
        <v>285</v>
      </c>
      <c r="J2" s="66" t="s">
        <v>285</v>
      </c>
      <c r="K2" s="66" t="s">
        <v>285</v>
      </c>
      <c r="L2" s="66" t="s">
        <v>285</v>
      </c>
      <c r="M2" s="66" t="s">
        <v>285</v>
      </c>
      <c r="N2" s="67" t="s">
        <v>319</v>
      </c>
      <c r="O2" s="65"/>
      <c r="P2" s="66" t="s">
        <v>285</v>
      </c>
      <c r="Q2" s="66" t="s">
        <v>285</v>
      </c>
      <c r="R2" s="66" t="s">
        <v>285</v>
      </c>
      <c r="S2" s="66" t="s">
        <v>285</v>
      </c>
      <c r="T2" s="66" t="s">
        <v>285</v>
      </c>
      <c r="U2" s="66" t="s">
        <v>285</v>
      </c>
      <c r="V2" s="66" t="s">
        <v>285</v>
      </c>
      <c r="W2" s="66" t="s">
        <v>285</v>
      </c>
      <c r="X2" s="66" t="s">
        <v>285</v>
      </c>
      <c r="Y2" s="66" t="s">
        <v>285</v>
      </c>
      <c r="Z2" s="66" t="s">
        <v>285</v>
      </c>
      <c r="AA2" s="66" t="s">
        <v>285</v>
      </c>
      <c r="AB2" s="66" t="s">
        <v>285</v>
      </c>
      <c r="AC2" s="66" t="s">
        <v>285</v>
      </c>
      <c r="AD2" s="66" t="s">
        <v>285</v>
      </c>
      <c r="AE2" s="66" t="s">
        <v>285</v>
      </c>
      <c r="AF2" s="66" t="s">
        <v>285</v>
      </c>
      <c r="AG2" s="66" t="s">
        <v>285</v>
      </c>
      <c r="AH2" s="66" t="s">
        <v>285</v>
      </c>
      <c r="AI2" s="66" t="s">
        <v>285</v>
      </c>
      <c r="AJ2" s="66" t="s">
        <v>285</v>
      </c>
      <c r="AK2" s="66" t="s">
        <v>285</v>
      </c>
      <c r="AL2" s="66" t="s">
        <v>285</v>
      </c>
      <c r="AM2" s="66" t="s">
        <v>285</v>
      </c>
    </row>
    <row r="3" spans="1:39" s="15" customFormat="1" x14ac:dyDescent="0.3">
      <c r="A3" s="15" t="s">
        <v>0</v>
      </c>
      <c r="B3" s="2">
        <v>1</v>
      </c>
      <c r="C3" s="15" t="s">
        <v>215</v>
      </c>
      <c r="D3" s="29">
        <v>1</v>
      </c>
      <c r="E3" s="15" t="s">
        <v>227</v>
      </c>
      <c r="F3" s="16">
        <v>54.961860923520803</v>
      </c>
      <c r="G3" s="17">
        <v>0.164999527940037</v>
      </c>
      <c r="H3" s="17">
        <v>1.4456515600652959</v>
      </c>
      <c r="I3" s="17">
        <v>6.5416805861128466</v>
      </c>
      <c r="J3" s="17">
        <v>0.18524843966227281</v>
      </c>
      <c r="K3" s="16">
        <v>17.152995293877503</v>
      </c>
      <c r="L3" s="16">
        <v>19.398554883962859</v>
      </c>
      <c r="M3" s="17">
        <v>0.17290263139088666</v>
      </c>
      <c r="N3" s="17">
        <f>((R3)/((51.996*2)/(151.99)))*(1/10000)</f>
        <v>0.21830932121747587</v>
      </c>
      <c r="O3" s="18">
        <v>82.368437669775645</v>
      </c>
      <c r="P3" s="18">
        <v>77.729103788120412</v>
      </c>
      <c r="Q3" s="18">
        <v>180.17274029564544</v>
      </c>
      <c r="R3" s="19">
        <v>1493.6787243929043</v>
      </c>
      <c r="S3" s="16">
        <v>47.27876244876294</v>
      </c>
      <c r="T3" s="18">
        <v>143.46504995234946</v>
      </c>
      <c r="U3" s="16">
        <v>36.98696813742086</v>
      </c>
      <c r="V3" s="17">
        <v>2.0555262689142513</v>
      </c>
      <c r="W3" s="16">
        <v>23.8194177118448</v>
      </c>
      <c r="X3" s="17">
        <v>7.5947159794352528</v>
      </c>
      <c r="Y3" s="17">
        <v>2.9867582788079781</v>
      </c>
      <c r="Z3" s="17">
        <v>0.25983713420513144</v>
      </c>
      <c r="AA3" s="17">
        <v>1.0337659482360622</v>
      </c>
      <c r="AB3" s="17">
        <v>0.27294266752983382</v>
      </c>
      <c r="AC3" s="17">
        <v>1.6830031078431718</v>
      </c>
      <c r="AD3" s="17">
        <v>1.0164818398787523</v>
      </c>
      <c r="AE3" s="17">
        <v>0.27355084428732884</v>
      </c>
      <c r="AF3" s="17">
        <v>0.66212046033145544</v>
      </c>
      <c r="AG3" s="17">
        <v>0.21325645325292547</v>
      </c>
      <c r="AH3" s="17">
        <v>1.5880455771095425</v>
      </c>
      <c r="AI3" s="17">
        <v>0.33212045216466585</v>
      </c>
      <c r="AJ3" s="17">
        <v>1.0492606361984715</v>
      </c>
      <c r="AK3" s="17">
        <v>0.10385222332836894</v>
      </c>
      <c r="AL3" s="17">
        <v>0.9236383501082196</v>
      </c>
      <c r="AM3" s="17">
        <v>0.12941167380418797</v>
      </c>
    </row>
    <row r="4" spans="1:39" s="15" customFormat="1" x14ac:dyDescent="0.3">
      <c r="A4" s="15" t="s">
        <v>1</v>
      </c>
      <c r="B4" s="2">
        <v>1</v>
      </c>
      <c r="C4" s="15" t="s">
        <v>215</v>
      </c>
      <c r="D4" s="29">
        <v>1</v>
      </c>
      <c r="E4" s="15" t="s">
        <v>228</v>
      </c>
      <c r="F4" s="16">
        <v>53.155388263683335</v>
      </c>
      <c r="G4" s="17">
        <v>0.178729471817863</v>
      </c>
      <c r="H4" s="17">
        <v>2.0550236943800408</v>
      </c>
      <c r="I4" s="17">
        <v>6.4097944614153679</v>
      </c>
      <c r="J4" s="17">
        <v>0.16928932591175863</v>
      </c>
      <c r="K4" s="16">
        <v>17.781150906890307</v>
      </c>
      <c r="L4" s="16">
        <v>20.159960035916459</v>
      </c>
      <c r="M4" s="17">
        <v>0.19037780249795633</v>
      </c>
      <c r="N4" s="17">
        <f t="shared" ref="N4:N63" si="0">((R4)/((51.996*2)/(151.99)))*(1/10000)</f>
        <v>0.25786955937235201</v>
      </c>
      <c r="O4" s="18">
        <v>83.171694508694827</v>
      </c>
      <c r="P4" s="18">
        <v>90.36042247461053</v>
      </c>
      <c r="Q4" s="18">
        <v>224.12790122350401</v>
      </c>
      <c r="R4" s="19">
        <v>1764.3510242943371</v>
      </c>
      <c r="S4" s="16">
        <v>45.589523331285385</v>
      </c>
      <c r="T4" s="18">
        <v>132.45919902800202</v>
      </c>
      <c r="U4" s="16">
        <v>33.047083526682016</v>
      </c>
      <c r="V4" s="17">
        <v>3.4155521510441296</v>
      </c>
      <c r="W4" s="16">
        <v>26.859494005881789</v>
      </c>
      <c r="X4" s="17">
        <v>8.2834947778559798</v>
      </c>
      <c r="Y4" s="17">
        <v>4.8401728427391113</v>
      </c>
      <c r="Z4" s="17">
        <v>0.29469136095057746</v>
      </c>
      <c r="AA4" s="17">
        <v>1.5140658446894277</v>
      </c>
      <c r="AB4" s="17">
        <v>0.3297387401942467</v>
      </c>
      <c r="AC4" s="17">
        <v>1.6845003201996025</v>
      </c>
      <c r="AD4" s="17">
        <v>0.90751822555950568</v>
      </c>
      <c r="AE4" s="17">
        <v>0.38283081312423195</v>
      </c>
      <c r="AF4" s="17">
        <v>1.1428322473339521</v>
      </c>
      <c r="AG4" s="17">
        <v>0.25959967009995233</v>
      </c>
      <c r="AH4" s="17">
        <v>1.6001168875802534</v>
      </c>
      <c r="AI4" s="17">
        <v>0.32244739606070782</v>
      </c>
      <c r="AJ4" s="17">
        <v>1.0995834993729188</v>
      </c>
      <c r="AK4" s="17">
        <v>0.13919604979858854</v>
      </c>
      <c r="AL4" s="17">
        <v>0.79325987944996124</v>
      </c>
      <c r="AM4" s="17">
        <v>0.13178318358262925</v>
      </c>
    </row>
    <row r="5" spans="1:39" s="15" customFormat="1" x14ac:dyDescent="0.3">
      <c r="A5" s="15" t="s">
        <v>3</v>
      </c>
      <c r="B5" s="2">
        <v>1</v>
      </c>
      <c r="C5" s="15" t="s">
        <v>215</v>
      </c>
      <c r="D5" s="29">
        <v>1</v>
      </c>
      <c r="E5" s="15" t="s">
        <v>228</v>
      </c>
      <c r="F5" s="16">
        <v>53.41185094893298</v>
      </c>
      <c r="G5" s="17">
        <v>0.2264046736342088</v>
      </c>
      <c r="H5" s="17">
        <v>2.498301864912527</v>
      </c>
      <c r="I5" s="17">
        <v>6.1411735122983817</v>
      </c>
      <c r="J5" s="17">
        <v>0.16235262227472677</v>
      </c>
      <c r="K5" s="16">
        <v>16.014713269494123</v>
      </c>
      <c r="L5" s="16">
        <v>21.274437256142242</v>
      </c>
      <c r="M5" s="17">
        <v>0.20434355963703854</v>
      </c>
      <c r="N5" s="17">
        <f t="shared" si="0"/>
        <v>0.31410173085366894</v>
      </c>
      <c r="O5" s="18">
        <v>82.288613933706358</v>
      </c>
      <c r="P5" s="18">
        <v>104.92335712054212</v>
      </c>
      <c r="Q5" s="18">
        <v>247.69822665455141</v>
      </c>
      <c r="R5" s="19">
        <v>2149.0931768494465</v>
      </c>
      <c r="S5" s="16">
        <v>44.684143377423254</v>
      </c>
      <c r="T5" s="18">
        <v>136.78066218311628</v>
      </c>
      <c r="U5" s="16">
        <v>33.99559961672464</v>
      </c>
      <c r="V5" s="17">
        <v>2.5651826208626143</v>
      </c>
      <c r="W5" s="16">
        <v>26.558495191276659</v>
      </c>
      <c r="X5" s="17">
        <v>9.556463535243962</v>
      </c>
      <c r="Y5" s="17">
        <v>6.4787976751350813</v>
      </c>
      <c r="Z5" s="17">
        <v>0.58044817497453272</v>
      </c>
      <c r="AA5" s="17">
        <v>1.7694268077596589</v>
      </c>
      <c r="AB5" s="17">
        <v>0.35982972909442856</v>
      </c>
      <c r="AC5" s="17">
        <v>1.705867141065522</v>
      </c>
      <c r="AD5" s="17">
        <v>1.1241369287709051</v>
      </c>
      <c r="AE5" s="17">
        <v>0.16828985555434808</v>
      </c>
      <c r="AF5" s="17">
        <v>1.5526841217814393</v>
      </c>
      <c r="AG5" s="17">
        <v>0.31898116330302173</v>
      </c>
      <c r="AH5" s="17">
        <v>1.8180640855237704</v>
      </c>
      <c r="AI5" s="17">
        <v>0.46431426233654066</v>
      </c>
      <c r="AJ5" s="17">
        <v>1.077643471951621</v>
      </c>
      <c r="AK5" s="17">
        <v>0.15887545205341022</v>
      </c>
      <c r="AL5" s="17">
        <v>0.99318778843640976</v>
      </c>
      <c r="AM5" s="17">
        <v>0.15511259453265122</v>
      </c>
    </row>
    <row r="6" spans="1:39" s="15" customFormat="1" x14ac:dyDescent="0.3">
      <c r="A6" s="15" t="s">
        <v>4</v>
      </c>
      <c r="B6" s="2">
        <v>1</v>
      </c>
      <c r="C6" s="15" t="s">
        <v>215</v>
      </c>
      <c r="D6" s="29">
        <v>1</v>
      </c>
      <c r="E6" s="15" t="s">
        <v>227</v>
      </c>
      <c r="F6" s="16">
        <v>53.811311691091511</v>
      </c>
      <c r="G6" s="17">
        <v>0.15443950069796733</v>
      </c>
      <c r="H6" s="17">
        <v>1.4483751584735103</v>
      </c>
      <c r="I6" s="17">
        <v>6.6842688145415705</v>
      </c>
      <c r="J6" s="17">
        <v>0.18860402748108285</v>
      </c>
      <c r="K6" s="16">
        <v>17.004336198703019</v>
      </c>
      <c r="L6" s="16">
        <v>20.587283926749894</v>
      </c>
      <c r="M6" s="17">
        <v>0.14884680855957133</v>
      </c>
      <c r="N6" s="17">
        <f t="shared" si="0"/>
        <v>0.15570147174466753</v>
      </c>
      <c r="O6" s="18">
        <v>81.924557757503308</v>
      </c>
      <c r="P6" s="18">
        <v>90.60503787923524</v>
      </c>
      <c r="Q6" s="18">
        <v>181.82667200752545</v>
      </c>
      <c r="R6" s="19">
        <v>1065.3139976098075</v>
      </c>
      <c r="S6" s="16">
        <v>47.918433893438987</v>
      </c>
      <c r="T6" s="18">
        <v>124.79481682214161</v>
      </c>
      <c r="U6" s="16">
        <v>38.151493300829884</v>
      </c>
      <c r="V6" s="17">
        <v>2.2996045560555345</v>
      </c>
      <c r="W6" s="16">
        <v>23.108208600668309</v>
      </c>
      <c r="X6" s="17">
        <v>8.0731491505850794</v>
      </c>
      <c r="Y6" s="17">
        <v>3.6353739918510866</v>
      </c>
      <c r="Z6" s="17">
        <v>0.26372519970835051</v>
      </c>
      <c r="AA6" s="17">
        <v>1.3317251387094213</v>
      </c>
      <c r="AB6" s="17">
        <v>0.27660312653409447</v>
      </c>
      <c r="AC6" s="17">
        <v>2.1109613363979305</v>
      </c>
      <c r="AD6" s="17">
        <v>0.9837834064117309</v>
      </c>
      <c r="AE6" s="17">
        <v>0.35839874197967353</v>
      </c>
      <c r="AF6" s="17">
        <v>1.040462694212303</v>
      </c>
      <c r="AG6" s="17">
        <v>0.21426637367141346</v>
      </c>
      <c r="AH6" s="17">
        <v>1.4884548492649263</v>
      </c>
      <c r="AI6" s="17">
        <v>0.31313721775178655</v>
      </c>
      <c r="AJ6" s="17">
        <v>0.81299652014264168</v>
      </c>
      <c r="AK6" s="17">
        <v>0.12911540657298623</v>
      </c>
      <c r="AL6" s="17">
        <v>0.83800749138218444</v>
      </c>
      <c r="AM6" s="17">
        <v>0.12070146054648397</v>
      </c>
    </row>
    <row r="7" spans="1:39" s="15" customFormat="1" x14ac:dyDescent="0.3">
      <c r="A7" s="15" t="s">
        <v>5</v>
      </c>
      <c r="B7" s="2">
        <v>1</v>
      </c>
      <c r="C7" s="15" t="s">
        <v>215</v>
      </c>
      <c r="D7" s="29">
        <v>1</v>
      </c>
      <c r="E7" s="15" t="s">
        <v>228</v>
      </c>
      <c r="F7" s="16">
        <v>53.94757925337781</v>
      </c>
      <c r="G7" s="17">
        <v>0.1990924490727832</v>
      </c>
      <c r="H7" s="17">
        <v>2.4171120577026284</v>
      </c>
      <c r="I7" s="17">
        <v>5.8418535225424861</v>
      </c>
      <c r="J7" s="17">
        <v>0.15530575245521519</v>
      </c>
      <c r="K7" s="16">
        <v>16.384645971950146</v>
      </c>
      <c r="L7" s="16">
        <v>20.843816956125252</v>
      </c>
      <c r="M7" s="17">
        <v>0.21810371662604006</v>
      </c>
      <c r="N7" s="17">
        <f t="shared" si="0"/>
        <v>0.52344154788516883</v>
      </c>
      <c r="O7" s="18">
        <v>83.324882165151209</v>
      </c>
      <c r="P7" s="18">
        <v>103.69684251549668</v>
      </c>
      <c r="Q7" s="18">
        <v>240.87237769951244</v>
      </c>
      <c r="R7" s="19">
        <v>3581.4022927610026</v>
      </c>
      <c r="S7" s="16">
        <v>41.407066701866846</v>
      </c>
      <c r="T7" s="18">
        <v>137.42818048997231</v>
      </c>
      <c r="U7" s="16">
        <v>33.006833292198685</v>
      </c>
      <c r="V7" s="17">
        <v>3.2422560202749655</v>
      </c>
      <c r="W7" s="16">
        <v>28.046813335273878</v>
      </c>
      <c r="X7" s="17">
        <v>9.7578859300607679</v>
      </c>
      <c r="Y7" s="17">
        <v>5.4348408337879963</v>
      </c>
      <c r="Z7" s="17">
        <v>0.31340791125521655</v>
      </c>
      <c r="AA7" s="17">
        <v>1.6681004836440125</v>
      </c>
      <c r="AB7" s="17">
        <v>0.23461009216738812</v>
      </c>
      <c r="AC7" s="17">
        <v>1.716634221639473</v>
      </c>
      <c r="AD7" s="17">
        <v>1.4252425777849591</v>
      </c>
      <c r="AE7" s="17">
        <v>0.28737659118770104</v>
      </c>
      <c r="AF7" s="17">
        <v>1.3951352480754502</v>
      </c>
      <c r="AG7" s="17">
        <v>0.27188275941699119</v>
      </c>
      <c r="AH7" s="17">
        <v>1.7994439027244185</v>
      </c>
      <c r="AI7" s="17">
        <v>0.32987347206611634</v>
      </c>
      <c r="AJ7" s="17">
        <v>1.0781894966522716</v>
      </c>
      <c r="AK7" s="17">
        <v>0.13522388660123641</v>
      </c>
      <c r="AL7" s="17">
        <v>0.92042686854883182</v>
      </c>
      <c r="AM7" s="17">
        <v>0.14529875906477502</v>
      </c>
    </row>
    <row r="8" spans="1:39" s="15" customFormat="1" x14ac:dyDescent="0.3">
      <c r="A8" s="15" t="s">
        <v>12</v>
      </c>
      <c r="B8" s="2">
        <v>1</v>
      </c>
      <c r="C8" s="15" t="s">
        <v>215</v>
      </c>
      <c r="D8" s="29">
        <v>2</v>
      </c>
      <c r="E8" s="15" t="s">
        <v>228</v>
      </c>
      <c r="F8" s="16">
        <v>53.917088799044052</v>
      </c>
      <c r="G8" s="17">
        <v>0.23582900331242707</v>
      </c>
      <c r="H8" s="17">
        <v>2.4658182813697218</v>
      </c>
      <c r="I8" s="17">
        <v>6.739911279333259</v>
      </c>
      <c r="J8" s="17">
        <v>0.17543274183471019</v>
      </c>
      <c r="K8" s="16">
        <v>17.094290815716594</v>
      </c>
      <c r="L8" s="16">
        <v>19.125636605946237</v>
      </c>
      <c r="M8" s="17">
        <v>0.23563313733288363</v>
      </c>
      <c r="N8" s="17">
        <f t="shared" si="0"/>
        <v>0.3026994909803607</v>
      </c>
      <c r="O8" s="18">
        <v>81.879886094631871</v>
      </c>
      <c r="P8" s="18">
        <v>96.353752125245279</v>
      </c>
      <c r="Q8" s="18">
        <v>244.15402083480697</v>
      </c>
      <c r="R8" s="19">
        <v>2071.0787200493237</v>
      </c>
      <c r="S8" s="16">
        <v>47.867702128886684</v>
      </c>
      <c r="T8" s="18">
        <v>155.68840664733537</v>
      </c>
      <c r="U8" s="16">
        <v>44.993330838342558</v>
      </c>
      <c r="V8" s="17">
        <v>4.5851891926301107</v>
      </c>
      <c r="W8" s="16">
        <v>27.054368846365804</v>
      </c>
      <c r="X8" s="17">
        <v>8.2220628571965779</v>
      </c>
      <c r="Y8" s="17">
        <v>5.7599452952095493</v>
      </c>
      <c r="Z8" s="17">
        <v>0.4617624432354594</v>
      </c>
      <c r="AA8" s="17">
        <v>1.6952938483978461</v>
      </c>
      <c r="AB8" s="17">
        <v>0.3159796248889663</v>
      </c>
      <c r="AC8" s="17">
        <v>1.9568599487655953</v>
      </c>
      <c r="AD8" s="17">
        <v>0.58134016917658271</v>
      </c>
      <c r="AE8" s="17">
        <v>0.28984844448800423</v>
      </c>
      <c r="AF8" s="17">
        <v>1.3279753431571406</v>
      </c>
      <c r="AG8" s="17">
        <v>0.22529374901013358</v>
      </c>
      <c r="AH8" s="17">
        <v>1.6452110852949584</v>
      </c>
      <c r="AI8" s="17">
        <v>0.36297386547808974</v>
      </c>
      <c r="AJ8" s="17">
        <v>1.0681142998452555</v>
      </c>
      <c r="AK8" s="17">
        <v>0.17271568829718822</v>
      </c>
      <c r="AL8" s="17">
        <v>0.89374446644822825</v>
      </c>
      <c r="AM8" s="17">
        <v>0.17904134971703028</v>
      </c>
    </row>
    <row r="9" spans="1:39" s="15" customFormat="1" x14ac:dyDescent="0.3">
      <c r="A9" s="15" t="s">
        <v>16</v>
      </c>
      <c r="B9" s="2">
        <v>1</v>
      </c>
      <c r="C9" s="15" t="s">
        <v>215</v>
      </c>
      <c r="D9" s="29">
        <v>3</v>
      </c>
      <c r="E9" s="15" t="s">
        <v>228</v>
      </c>
      <c r="F9" s="16">
        <v>53.839012048541392</v>
      </c>
      <c r="G9" s="17">
        <v>0.21411079764820745</v>
      </c>
      <c r="H9" s="17">
        <v>2.1023962639017757</v>
      </c>
      <c r="I9" s="17">
        <v>6.5984067670176021</v>
      </c>
      <c r="J9" s="17">
        <v>0.17295428917653174</v>
      </c>
      <c r="K9" s="16">
        <v>17.079277027205368</v>
      </c>
      <c r="L9" s="16">
        <v>19.767565982783097</v>
      </c>
      <c r="M9" s="17">
        <v>0.18531222720931559</v>
      </c>
      <c r="N9" s="17">
        <f t="shared" si="0"/>
        <v>0.29708489393628046</v>
      </c>
      <c r="O9" s="18">
        <v>82.179708625508169</v>
      </c>
      <c r="P9" s="18">
        <v>103.45045459314414</v>
      </c>
      <c r="Q9" s="18">
        <v>211.78342955956541</v>
      </c>
      <c r="R9" s="19">
        <v>2032.6634837964129</v>
      </c>
      <c r="S9" s="16">
        <v>46.17211845690835</v>
      </c>
      <c r="T9" s="18">
        <v>129.15815260495381</v>
      </c>
      <c r="U9" s="16">
        <v>34.470851945927897</v>
      </c>
      <c r="V9" s="17">
        <v>3.9495861264912646</v>
      </c>
      <c r="W9" s="16">
        <v>23.667950719601983</v>
      </c>
      <c r="X9" s="17">
        <v>9.1677204888969666</v>
      </c>
      <c r="Y9" s="17">
        <v>5.5525396877758677</v>
      </c>
      <c r="Z9" s="17">
        <v>0.36413590124115536</v>
      </c>
      <c r="AA9" s="17">
        <v>1.3603361441028452</v>
      </c>
      <c r="AB9" s="17">
        <v>0.32558250802641492</v>
      </c>
      <c r="AC9" s="17">
        <v>1.8604949462367328</v>
      </c>
      <c r="AD9" s="17">
        <v>0.79265099003872941</v>
      </c>
      <c r="AE9" s="17">
        <v>0.38114639602643047</v>
      </c>
      <c r="AF9" s="17">
        <v>1.1261203704941012</v>
      </c>
      <c r="AG9" s="17">
        <v>0.2250564075396812</v>
      </c>
      <c r="AH9" s="17">
        <v>1.6960595365183864</v>
      </c>
      <c r="AI9" s="17">
        <v>0.38493139294124362</v>
      </c>
      <c r="AJ9" s="17">
        <v>1.2477679950962253</v>
      </c>
      <c r="AK9" s="17">
        <v>0.12238094186593503</v>
      </c>
      <c r="AL9" s="17">
        <v>0.98954781889536503</v>
      </c>
      <c r="AM9" s="17">
        <v>0.10204358985205972</v>
      </c>
    </row>
    <row r="10" spans="1:39" s="15" customFormat="1" x14ac:dyDescent="0.3">
      <c r="A10" s="15" t="s">
        <v>18</v>
      </c>
      <c r="B10" s="2">
        <v>1</v>
      </c>
      <c r="C10" s="15" t="s">
        <v>215</v>
      </c>
      <c r="D10" s="29">
        <v>3</v>
      </c>
      <c r="E10" s="15" t="s">
        <v>228</v>
      </c>
      <c r="F10" s="16">
        <v>53.341552225974134</v>
      </c>
      <c r="G10" s="17">
        <v>0.17610594232264584</v>
      </c>
      <c r="H10" s="17">
        <v>1.9090114152321445</v>
      </c>
      <c r="I10" s="17">
        <v>6.2949111602109937</v>
      </c>
      <c r="J10" s="17">
        <v>0.16859618114021158</v>
      </c>
      <c r="K10" s="16">
        <v>16.808481567125479</v>
      </c>
      <c r="L10" s="16">
        <v>21.199613666407473</v>
      </c>
      <c r="M10" s="17">
        <v>0.20664549616999844</v>
      </c>
      <c r="N10" s="17">
        <f t="shared" si="0"/>
        <v>0.23367876622816425</v>
      </c>
      <c r="O10" s="18">
        <v>82.630672221759639</v>
      </c>
      <c r="P10" s="18">
        <v>86.772265590374303</v>
      </c>
      <c r="Q10" s="18">
        <v>211.82144799343968</v>
      </c>
      <c r="R10" s="19">
        <v>1598.8369141127216</v>
      </c>
      <c r="S10" s="16">
        <v>45.259188972288392</v>
      </c>
      <c r="T10" s="18">
        <v>130.11073262295452</v>
      </c>
      <c r="U10" s="16">
        <v>60.954266627661077</v>
      </c>
      <c r="V10" s="17">
        <v>3.2135844513785141</v>
      </c>
      <c r="W10" s="16">
        <v>30.669722149508804</v>
      </c>
      <c r="X10" s="17">
        <v>7.1975239798499722</v>
      </c>
      <c r="Y10" s="17">
        <v>4.2057812823802241</v>
      </c>
      <c r="Z10" s="17">
        <v>0.46861341043128141</v>
      </c>
      <c r="AA10" s="17">
        <v>1.468940165488376</v>
      </c>
      <c r="AB10" s="17">
        <v>0.33370698606947652</v>
      </c>
      <c r="AC10" s="17">
        <v>1.588311145968025</v>
      </c>
      <c r="AD10" s="17">
        <v>0.37228354823792414</v>
      </c>
      <c r="AE10" s="17">
        <v>0.21000153144519149</v>
      </c>
      <c r="AF10" s="17">
        <v>0.87032708000136394</v>
      </c>
      <c r="AG10" s="17">
        <v>0.20913867475152642</v>
      </c>
      <c r="AH10" s="17">
        <v>1.5894215821298168</v>
      </c>
      <c r="AI10" s="17">
        <v>0.26192066342915932</v>
      </c>
      <c r="AJ10" s="17">
        <v>0.69449744445242489</v>
      </c>
      <c r="AK10" s="17">
        <v>0.10281475751673505</v>
      </c>
      <c r="AL10" s="17">
        <v>0.65006504591724457</v>
      </c>
      <c r="AM10" s="17">
        <v>0.10513251885700292</v>
      </c>
    </row>
    <row r="11" spans="1:39" s="15" customFormat="1" x14ac:dyDescent="0.3">
      <c r="A11" s="15" t="s">
        <v>19</v>
      </c>
      <c r="B11" s="2">
        <v>1</v>
      </c>
      <c r="C11" s="15" t="s">
        <v>215</v>
      </c>
      <c r="D11" s="29">
        <v>3</v>
      </c>
      <c r="E11" s="15" t="s">
        <v>227</v>
      </c>
      <c r="F11" s="16">
        <v>54.359447112109883</v>
      </c>
      <c r="G11" s="17">
        <v>0.14458722826556955</v>
      </c>
      <c r="H11" s="17">
        <v>1.5148642881463084</v>
      </c>
      <c r="I11" s="17">
        <v>6.2866167113217672</v>
      </c>
      <c r="J11" s="17">
        <v>0.1785713935124443</v>
      </c>
      <c r="K11" s="16">
        <v>17.275339805239575</v>
      </c>
      <c r="L11" s="16">
        <v>19.975826511365504</v>
      </c>
      <c r="M11" s="17">
        <v>0.16978274954392872</v>
      </c>
      <c r="N11" s="17">
        <f t="shared" si="0"/>
        <v>0.19522155311191325</v>
      </c>
      <c r="O11" s="18">
        <v>83.038946741404132</v>
      </c>
      <c r="P11" s="18">
        <v>78.28190754782463</v>
      </c>
      <c r="Q11" s="18">
        <v>172.28286104440605</v>
      </c>
      <c r="R11" s="19">
        <v>1335.7115436024792</v>
      </c>
      <c r="S11" s="16">
        <v>47.084769729523117</v>
      </c>
      <c r="T11" s="18">
        <v>141.5067291043957</v>
      </c>
      <c r="U11" s="16">
        <v>36.593443100330624</v>
      </c>
      <c r="V11" s="17">
        <v>2.3351332127768138</v>
      </c>
      <c r="W11" s="16">
        <v>21.130417388959017</v>
      </c>
      <c r="X11" s="17">
        <v>7.0135407644553851</v>
      </c>
      <c r="Y11" s="17">
        <v>2.7781108721522934</v>
      </c>
      <c r="Z11" s="17">
        <v>0.42087826466894335</v>
      </c>
      <c r="AA11" s="17">
        <v>1.0132916382094241</v>
      </c>
      <c r="AB11" s="17">
        <v>0.27186111128883117</v>
      </c>
      <c r="AC11" s="17">
        <v>2.1063618113132567</v>
      </c>
      <c r="AD11" s="17">
        <v>0.69164636154495585</v>
      </c>
      <c r="AE11" s="17">
        <v>0.30601156557088033</v>
      </c>
      <c r="AF11" s="17">
        <v>0.8012875596985275</v>
      </c>
      <c r="AG11" s="17">
        <v>0.23025999151160115</v>
      </c>
      <c r="AH11" s="17">
        <v>1.2722018147543348</v>
      </c>
      <c r="AI11" s="17">
        <v>0.32421757842808507</v>
      </c>
      <c r="AJ11" s="17">
        <v>0.91705720921646749</v>
      </c>
      <c r="AK11" s="17">
        <v>8.4642698382513107E-2</v>
      </c>
      <c r="AL11" s="17">
        <v>0.72309903008625753</v>
      </c>
      <c r="AM11" s="17">
        <v>0.1005271291935199</v>
      </c>
    </row>
    <row r="12" spans="1:39" s="15" customFormat="1" x14ac:dyDescent="0.3">
      <c r="A12" s="15" t="s">
        <v>20</v>
      </c>
      <c r="B12" s="2">
        <v>1</v>
      </c>
      <c r="C12" s="15" t="s">
        <v>215</v>
      </c>
      <c r="D12" s="29">
        <v>3</v>
      </c>
      <c r="E12" s="15" t="s">
        <v>227</v>
      </c>
      <c r="F12" s="16">
        <v>53.414696809417507</v>
      </c>
      <c r="G12" s="17">
        <v>0.16200285074580947</v>
      </c>
      <c r="H12" s="17">
        <v>1.7109614093134038</v>
      </c>
      <c r="I12" s="17">
        <v>6.6674675972510515</v>
      </c>
      <c r="J12" s="17">
        <v>0.19121756160982989</v>
      </c>
      <c r="K12" s="16">
        <v>17.323254051674422</v>
      </c>
      <c r="L12" s="16">
        <v>20.354988240757454</v>
      </c>
      <c r="M12" s="17">
        <v>0.19336636633346352</v>
      </c>
      <c r="N12" s="17">
        <f t="shared" si="0"/>
        <v>0.20882357416128144</v>
      </c>
      <c r="O12" s="18">
        <v>82.234881387129136</v>
      </c>
      <c r="P12" s="18">
        <v>74.646651659690562</v>
      </c>
      <c r="Q12" s="18">
        <v>181.58219142010824</v>
      </c>
      <c r="R12" s="19">
        <v>1428.7769671807341</v>
      </c>
      <c r="S12" s="16">
        <v>48.042555822146554</v>
      </c>
      <c r="T12" s="18">
        <v>142.91177178057583</v>
      </c>
      <c r="U12" s="16">
        <v>35.010952453877472</v>
      </c>
      <c r="V12" s="17">
        <v>2.2303415285511918</v>
      </c>
      <c r="W12" s="16">
        <v>22.202181407293168</v>
      </c>
      <c r="X12" s="17">
        <v>7.6436392702693494</v>
      </c>
      <c r="Y12" s="17">
        <v>2.9102320208500081</v>
      </c>
      <c r="Z12" s="17">
        <v>0.31039438765000427</v>
      </c>
      <c r="AA12" s="17">
        <v>1.121079212775836</v>
      </c>
      <c r="AB12" s="17">
        <v>0.2219300734892298</v>
      </c>
      <c r="AC12" s="17">
        <v>1.9598790465410318</v>
      </c>
      <c r="AD12" s="17">
        <v>0.54896683662813472</v>
      </c>
      <c r="AE12" s="17">
        <v>0.29678509349463406</v>
      </c>
      <c r="AF12" s="17">
        <v>1.249815362804247</v>
      </c>
      <c r="AG12" s="17">
        <v>0.19277163704654429</v>
      </c>
      <c r="AH12" s="17">
        <v>1.5154468433299826</v>
      </c>
      <c r="AI12" s="17">
        <v>0.28127753580143489</v>
      </c>
      <c r="AJ12" s="17">
        <v>0.80458453076289238</v>
      </c>
      <c r="AK12" s="17">
        <v>0.13317166962496327</v>
      </c>
      <c r="AL12" s="17">
        <v>0.88114237241113913</v>
      </c>
      <c r="AM12" s="17">
        <v>8.7655231975565892E-2</v>
      </c>
    </row>
    <row r="13" spans="1:39" s="15" customFormat="1" x14ac:dyDescent="0.3">
      <c r="A13" s="15" t="s">
        <v>21</v>
      </c>
      <c r="B13" s="2">
        <v>1</v>
      </c>
      <c r="C13" s="15" t="s">
        <v>215</v>
      </c>
      <c r="D13" s="29">
        <v>3</v>
      </c>
      <c r="E13" s="15" t="s">
        <v>228</v>
      </c>
      <c r="F13" s="16">
        <v>53.455301073822625</v>
      </c>
      <c r="G13" s="17">
        <v>0.22780597692664784</v>
      </c>
      <c r="H13" s="17">
        <v>2.570579914012936</v>
      </c>
      <c r="I13" s="17">
        <v>6.4132173042946601</v>
      </c>
      <c r="J13" s="17">
        <v>0.16176902721076294</v>
      </c>
      <c r="K13" s="16">
        <v>16.477873458145655</v>
      </c>
      <c r="L13" s="16">
        <v>20.483275766071777</v>
      </c>
      <c r="M13" s="17">
        <v>0.21214719251246586</v>
      </c>
      <c r="N13" s="17">
        <f t="shared" si="0"/>
        <v>0.25157286742062929</v>
      </c>
      <c r="O13" s="18">
        <v>82.071370924605574</v>
      </c>
      <c r="P13" s="18">
        <v>94.931035229334555</v>
      </c>
      <c r="Q13" s="18">
        <v>260.09464323647273</v>
      </c>
      <c r="R13" s="19">
        <v>1721.2688748474295</v>
      </c>
      <c r="S13" s="16">
        <v>45.513470784317938</v>
      </c>
      <c r="T13" s="18">
        <v>129.78802383187025</v>
      </c>
      <c r="U13" s="16">
        <v>32.755157991538006</v>
      </c>
      <c r="V13" s="17">
        <v>5.0910899087902095</v>
      </c>
      <c r="W13" s="16">
        <v>25.221486975739747</v>
      </c>
      <c r="X13" s="17">
        <v>8.5485895558701195</v>
      </c>
      <c r="Y13" s="17">
        <v>5.4491800600112104</v>
      </c>
      <c r="Z13" s="17">
        <v>0.38873074271639002</v>
      </c>
      <c r="AA13" s="17">
        <v>1.870553690361652</v>
      </c>
      <c r="AB13" s="17">
        <v>0.38482300941881087</v>
      </c>
      <c r="AC13" s="17">
        <v>2.5025401791212918</v>
      </c>
      <c r="AD13" s="17">
        <v>0.92857407938725867</v>
      </c>
      <c r="AE13" s="17">
        <v>0.33174321503935622</v>
      </c>
      <c r="AF13" s="17">
        <v>1.5753471190895258</v>
      </c>
      <c r="AG13" s="17">
        <v>0.27477821120688756</v>
      </c>
      <c r="AH13" s="17">
        <v>1.9360493450680725</v>
      </c>
      <c r="AI13" s="17">
        <v>0.40000659067737271</v>
      </c>
      <c r="AJ13" s="17">
        <v>1.1650843509472086</v>
      </c>
      <c r="AK13" s="17">
        <v>0.10881368487979504</v>
      </c>
      <c r="AL13" s="17">
        <v>0.82514553115553735</v>
      </c>
      <c r="AM13" s="17">
        <v>0.15509168982125884</v>
      </c>
    </row>
    <row r="14" spans="1:39" s="15" customFormat="1" x14ac:dyDescent="0.3">
      <c r="A14" s="15" t="s">
        <v>22</v>
      </c>
      <c r="B14" s="2">
        <v>1</v>
      </c>
      <c r="C14" s="15" t="s">
        <v>215</v>
      </c>
      <c r="D14" s="29">
        <v>3</v>
      </c>
      <c r="E14" s="15" t="s">
        <v>228</v>
      </c>
      <c r="F14" s="16">
        <v>53.24025132640314</v>
      </c>
      <c r="G14" s="17">
        <v>0.23620892828779833</v>
      </c>
      <c r="H14" s="17">
        <v>2.4125575697828316</v>
      </c>
      <c r="I14" s="17">
        <v>6.3507744473488659</v>
      </c>
      <c r="J14" s="17">
        <v>0.16210177998324085</v>
      </c>
      <c r="K14" s="16">
        <v>16.395127973338656</v>
      </c>
      <c r="L14" s="16">
        <v>20.999753104579398</v>
      </c>
      <c r="M14" s="17">
        <v>0.21029938674219295</v>
      </c>
      <c r="N14" s="17">
        <f t="shared" si="0"/>
        <v>0.26239373569208746</v>
      </c>
      <c r="O14" s="18">
        <v>82.141157805320915</v>
      </c>
      <c r="P14" s="18">
        <v>89.649014841474511</v>
      </c>
      <c r="Q14" s="18">
        <v>248.80400370583234</v>
      </c>
      <c r="R14" s="19">
        <v>1795.3055702409081</v>
      </c>
      <c r="S14" s="16">
        <v>43.415667910238156</v>
      </c>
      <c r="T14" s="18">
        <v>128.40150533452464</v>
      </c>
      <c r="U14" s="16">
        <v>34.589715594741683</v>
      </c>
      <c r="V14" s="17">
        <v>4.4348350120860092</v>
      </c>
      <c r="W14" s="16">
        <v>26.910743136288595</v>
      </c>
      <c r="X14" s="17">
        <v>8.7445087354982292</v>
      </c>
      <c r="Y14" s="17">
        <v>5.3243366257721343</v>
      </c>
      <c r="Z14" s="17">
        <v>0.39737320784446767</v>
      </c>
      <c r="AA14" s="17">
        <v>1.6004474175684045</v>
      </c>
      <c r="AB14" s="17">
        <v>0.39874849246178234</v>
      </c>
      <c r="AC14" s="17">
        <v>2.1075588577372977</v>
      </c>
      <c r="AD14" s="17">
        <v>1.388914831195561</v>
      </c>
      <c r="AE14" s="17">
        <v>0.36127769895189621</v>
      </c>
      <c r="AF14" s="17">
        <v>1.4875493368213861</v>
      </c>
      <c r="AG14" s="17">
        <v>0.29135967479311736</v>
      </c>
      <c r="AH14" s="17">
        <v>1.9151515025946635</v>
      </c>
      <c r="AI14" s="17">
        <v>0.36333095292744183</v>
      </c>
      <c r="AJ14" s="17">
        <v>1.0852633219610017</v>
      </c>
      <c r="AK14" s="17">
        <v>0.11994688705376429</v>
      </c>
      <c r="AL14" s="17">
        <v>0.75094902790107665</v>
      </c>
      <c r="AM14" s="17">
        <v>0.15562123994173152</v>
      </c>
    </row>
    <row r="15" spans="1:39" s="15" customFormat="1" x14ac:dyDescent="0.3">
      <c r="A15" s="15" t="s">
        <v>30</v>
      </c>
      <c r="B15" s="2">
        <v>1</v>
      </c>
      <c r="C15" s="15" t="s">
        <v>215</v>
      </c>
      <c r="D15" s="29">
        <v>4</v>
      </c>
      <c r="E15" s="15" t="s">
        <v>228</v>
      </c>
      <c r="F15" s="16">
        <v>54.030279036918252</v>
      </c>
      <c r="G15" s="17">
        <v>0.21000895223643834</v>
      </c>
      <c r="H15" s="17">
        <v>2.1270539791645193</v>
      </c>
      <c r="I15" s="17">
        <v>6.8637282679402016</v>
      </c>
      <c r="J15" s="17">
        <v>0.18220319430038992</v>
      </c>
      <c r="K15" s="16">
        <v>16.731994258858602</v>
      </c>
      <c r="L15" s="16">
        <v>19.690430542815662</v>
      </c>
      <c r="M15" s="17">
        <v>0.19249186220948966</v>
      </c>
      <c r="N15" s="17">
        <f t="shared" si="0"/>
        <v>0.27446490161658843</v>
      </c>
      <c r="O15" s="18">
        <v>81.284525180613031</v>
      </c>
      <c r="P15" s="18">
        <v>98.54974626243316</v>
      </c>
      <c r="Q15" s="18">
        <v>211.14275482356081</v>
      </c>
      <c r="R15" s="19">
        <v>1877.8968385362366</v>
      </c>
      <c r="S15" s="16">
        <v>46.895146387869559</v>
      </c>
      <c r="T15" s="18">
        <v>148.78887484080624</v>
      </c>
      <c r="U15" s="16">
        <v>32.899718485205035</v>
      </c>
      <c r="V15" s="17">
        <v>3.1249605855307871</v>
      </c>
      <c r="W15" s="16">
        <v>24.257563128085568</v>
      </c>
      <c r="X15" s="17">
        <v>8.6407042641777476</v>
      </c>
      <c r="Y15" s="17">
        <v>5.2800528067164674</v>
      </c>
      <c r="Z15" s="17">
        <v>0.35828380078772515</v>
      </c>
      <c r="AA15" s="17">
        <v>1.2593350995585992</v>
      </c>
      <c r="AB15" s="17">
        <v>0.24960506666569393</v>
      </c>
      <c r="AC15" s="17">
        <v>2.1586104719139825</v>
      </c>
      <c r="AD15" s="17">
        <v>0.7532199908337569</v>
      </c>
      <c r="AE15" s="17">
        <v>0.25281821745670063</v>
      </c>
      <c r="AF15" s="17">
        <v>1.6584018917632226</v>
      </c>
      <c r="AG15" s="17">
        <v>0.27681831542370011</v>
      </c>
      <c r="AH15" s="17">
        <v>1.4107871349466838</v>
      </c>
      <c r="AI15" s="17">
        <v>0.33850789577265517</v>
      </c>
      <c r="AJ15" s="17">
        <v>1.1105350800147269</v>
      </c>
      <c r="AK15" s="17">
        <v>0.11419598665058583</v>
      </c>
      <c r="AL15" s="17">
        <v>0.97202765086973475</v>
      </c>
      <c r="AM15" s="17">
        <v>0.14766818132506654</v>
      </c>
    </row>
    <row r="16" spans="1:39" s="15" customFormat="1" x14ac:dyDescent="0.3">
      <c r="A16" s="15" t="s">
        <v>32</v>
      </c>
      <c r="B16" s="2">
        <v>1</v>
      </c>
      <c r="C16" s="15" t="s">
        <v>215</v>
      </c>
      <c r="D16" s="29">
        <v>4</v>
      </c>
      <c r="E16" s="15" t="s">
        <v>228</v>
      </c>
      <c r="F16" s="16">
        <v>53.409997638977813</v>
      </c>
      <c r="G16" s="17">
        <v>0.20064240857322266</v>
      </c>
      <c r="H16" s="17">
        <v>2.2625655684504467</v>
      </c>
      <c r="I16" s="17">
        <v>6.6182884210709352</v>
      </c>
      <c r="J16" s="17">
        <v>0.17546691138377443</v>
      </c>
      <c r="K16" s="16">
        <v>16.781235703328807</v>
      </c>
      <c r="L16" s="16">
        <v>20.264956686112953</v>
      </c>
      <c r="M16" s="17">
        <v>0.21584811000097018</v>
      </c>
      <c r="N16" s="17">
        <f t="shared" si="0"/>
        <v>0.28665867806906598</v>
      </c>
      <c r="O16" s="18">
        <v>81.875831963142573</v>
      </c>
      <c r="P16" s="18">
        <v>97.100134787535325</v>
      </c>
      <c r="Q16" s="18">
        <v>233.34817762112152</v>
      </c>
      <c r="R16" s="19">
        <v>1961.3270116296012</v>
      </c>
      <c r="S16" s="16">
        <v>43.749348231927989</v>
      </c>
      <c r="T16" s="18">
        <v>129.43428963829811</v>
      </c>
      <c r="U16" s="16">
        <v>26.997524954213141</v>
      </c>
      <c r="V16" s="17">
        <v>3.2400467596100846</v>
      </c>
      <c r="W16" s="16">
        <v>24.291104777459203</v>
      </c>
      <c r="X16" s="17">
        <v>8.3993312277651508</v>
      </c>
      <c r="Y16" s="17">
        <v>3.4459020765491926</v>
      </c>
      <c r="Z16" s="17">
        <v>0.36591227008010324</v>
      </c>
      <c r="AA16" s="17">
        <v>1.3741711647362262</v>
      </c>
      <c r="AB16" s="17">
        <v>0.29554338326741236</v>
      </c>
      <c r="AC16" s="17">
        <v>2.2078744263350574</v>
      </c>
      <c r="AD16" s="17">
        <v>0.77534087108770255</v>
      </c>
      <c r="AE16" s="17">
        <v>0.31840125331735281</v>
      </c>
      <c r="AF16" s="17">
        <v>0.91107782618308031</v>
      </c>
      <c r="AG16" s="17">
        <v>0.24686071777267601</v>
      </c>
      <c r="AH16" s="17">
        <v>1.576574487097</v>
      </c>
      <c r="AI16" s="17">
        <v>0.3683781936677078</v>
      </c>
      <c r="AJ16" s="17">
        <v>1.034645752084675</v>
      </c>
      <c r="AK16" s="17">
        <v>0.13442993338828102</v>
      </c>
      <c r="AL16" s="17">
        <v>0.81811860494107624</v>
      </c>
      <c r="AM16" s="17">
        <v>0.17782104476210472</v>
      </c>
    </row>
    <row r="17" spans="1:39" s="15" customFormat="1" x14ac:dyDescent="0.3">
      <c r="A17" s="15" t="s">
        <v>33</v>
      </c>
      <c r="B17" s="2">
        <v>1</v>
      </c>
      <c r="C17" s="15" t="s">
        <v>215</v>
      </c>
      <c r="D17" s="29">
        <v>4</v>
      </c>
      <c r="E17" s="15" t="s">
        <v>228</v>
      </c>
      <c r="F17" s="16">
        <v>53.75770740797978</v>
      </c>
      <c r="G17" s="17">
        <v>0.23007579126356398</v>
      </c>
      <c r="H17" s="17">
        <v>2.2182897715769272</v>
      </c>
      <c r="I17" s="17">
        <v>6.8059504661341101</v>
      </c>
      <c r="J17" s="17">
        <v>0.1767113201172521</v>
      </c>
      <c r="K17" s="16">
        <v>16.629834156756424</v>
      </c>
      <c r="L17" s="16">
        <v>19.942097277312975</v>
      </c>
      <c r="M17" s="17">
        <v>0.21402576794754447</v>
      </c>
      <c r="N17" s="17">
        <f t="shared" si="0"/>
        <v>0.21055848988013393</v>
      </c>
      <c r="O17" s="18">
        <v>81.319931242511075</v>
      </c>
      <c r="P17" s="18">
        <v>94.71444203442833</v>
      </c>
      <c r="Q17" s="18">
        <v>253.6968770488287</v>
      </c>
      <c r="R17" s="19">
        <v>1440.6473109819651</v>
      </c>
      <c r="S17" s="16">
        <v>46.802538465531903</v>
      </c>
      <c r="T17" s="18">
        <v>123.52295736232237</v>
      </c>
      <c r="U17" s="16">
        <v>43.668391313532652</v>
      </c>
      <c r="V17" s="17">
        <v>3.9473520006509091</v>
      </c>
      <c r="W17" s="16">
        <v>23.804400299825403</v>
      </c>
      <c r="X17" s="17">
        <v>8.9566185144769808</v>
      </c>
      <c r="Y17" s="17">
        <v>5.031965927896862</v>
      </c>
      <c r="Z17" s="17">
        <v>0.36924045925905202</v>
      </c>
      <c r="AA17" s="17">
        <v>1.5312034915039734</v>
      </c>
      <c r="AB17" s="17">
        <v>0.28174397650268929</v>
      </c>
      <c r="AC17" s="17">
        <v>2.227646368769681</v>
      </c>
      <c r="AD17" s="17">
        <v>0.48126733873867422</v>
      </c>
      <c r="AE17" s="17">
        <v>0.3104800330914273</v>
      </c>
      <c r="AF17" s="17">
        <v>1.1904733603145734</v>
      </c>
      <c r="AG17" s="17">
        <v>0.23990109896358278</v>
      </c>
      <c r="AH17" s="17">
        <v>1.6674052767088463</v>
      </c>
      <c r="AI17" s="17">
        <v>0.35216598156900686</v>
      </c>
      <c r="AJ17" s="17">
        <v>0.92188544007839468</v>
      </c>
      <c r="AK17" s="17">
        <v>0.14392922390616805</v>
      </c>
      <c r="AL17" s="17">
        <v>0.95459466781928415</v>
      </c>
      <c r="AM17" s="17">
        <v>0.14271520419760603</v>
      </c>
    </row>
    <row r="18" spans="1:39" s="15" customFormat="1" x14ac:dyDescent="0.3">
      <c r="A18" s="15" t="s">
        <v>34</v>
      </c>
      <c r="B18" s="2">
        <v>1</v>
      </c>
      <c r="C18" s="15" t="s">
        <v>215</v>
      </c>
      <c r="D18" s="29">
        <v>4</v>
      </c>
      <c r="E18" s="15" t="s">
        <v>227</v>
      </c>
      <c r="F18" s="16">
        <v>55.085891727070987</v>
      </c>
      <c r="G18" s="17">
        <v>0.1431331904036062</v>
      </c>
      <c r="H18" s="17">
        <v>1.4497543340633656</v>
      </c>
      <c r="I18" s="17">
        <v>5.7077088621421828</v>
      </c>
      <c r="J18" s="17">
        <v>0.16770781848007779</v>
      </c>
      <c r="K18" s="16">
        <v>17.298339939074474</v>
      </c>
      <c r="L18" s="16">
        <v>19.977414307176623</v>
      </c>
      <c r="M18" s="17">
        <v>0.16815607543918437</v>
      </c>
      <c r="N18" s="17">
        <f t="shared" si="0"/>
        <v>0.26830572191076663</v>
      </c>
      <c r="O18" s="18">
        <v>84.374036255990077</v>
      </c>
      <c r="P18" s="18">
        <v>73.913263921251797</v>
      </c>
      <c r="Q18" s="18">
        <v>167.95088249740741</v>
      </c>
      <c r="R18" s="19">
        <v>1835.7555518747579</v>
      </c>
      <c r="S18" s="16">
        <v>43.954783299823937</v>
      </c>
      <c r="T18" s="18">
        <v>150.2545047884343</v>
      </c>
      <c r="U18" s="16">
        <v>32.58821662360301</v>
      </c>
      <c r="V18" s="17">
        <v>2.5352805637223872</v>
      </c>
      <c r="W18" s="16">
        <v>21.643151477590898</v>
      </c>
      <c r="X18" s="17">
        <v>6.3498775112682369</v>
      </c>
      <c r="Y18" s="17">
        <v>2.7898639672647696</v>
      </c>
      <c r="Z18" s="17">
        <v>0.31200526115669269</v>
      </c>
      <c r="AA18" s="17">
        <v>1.1757707054735469</v>
      </c>
      <c r="AB18" s="17">
        <v>0.20835889605481686</v>
      </c>
      <c r="AC18" s="17">
        <v>1.7289102212120051</v>
      </c>
      <c r="AD18" s="17">
        <v>0.83521216043540603</v>
      </c>
      <c r="AE18" s="17">
        <v>0.28786439955739895</v>
      </c>
      <c r="AF18" s="17">
        <v>0.89585133358251123</v>
      </c>
      <c r="AG18" s="17">
        <v>0.19088359915227512</v>
      </c>
      <c r="AH18" s="17">
        <v>1.180417428594466</v>
      </c>
      <c r="AI18" s="17">
        <v>0.2995793420492518</v>
      </c>
      <c r="AJ18" s="17">
        <v>0.74272049022251596</v>
      </c>
      <c r="AK18" s="17">
        <v>0.12474339216347315</v>
      </c>
      <c r="AL18" s="17">
        <v>0.57497165097538472</v>
      </c>
      <c r="AM18" s="17">
        <v>9.5022816110772804E-2</v>
      </c>
    </row>
    <row r="19" spans="1:39" s="15" customFormat="1" ht="14.25" customHeight="1" x14ac:dyDescent="0.3">
      <c r="A19" s="15" t="s">
        <v>42</v>
      </c>
      <c r="B19" s="2">
        <v>1</v>
      </c>
      <c r="C19" s="15" t="s">
        <v>215</v>
      </c>
      <c r="D19" s="29">
        <v>5</v>
      </c>
      <c r="E19" s="15" t="s">
        <v>227</v>
      </c>
      <c r="F19" s="16">
        <v>54.343425900660549</v>
      </c>
      <c r="G19" s="17">
        <v>0.17187895744221318</v>
      </c>
      <c r="H19" s="17">
        <v>1.7374608573684183</v>
      </c>
      <c r="I19" s="17">
        <v>6.7119553176333167</v>
      </c>
      <c r="J19" s="17">
        <v>0.18563621420184187</v>
      </c>
      <c r="K19" s="16">
        <v>17.102670392436785</v>
      </c>
      <c r="L19" s="16">
        <v>19.574989397116134</v>
      </c>
      <c r="M19" s="17">
        <v>0.18413982851431981</v>
      </c>
      <c r="N19" s="17">
        <f t="shared" si="0"/>
        <v>0.16483679766695636</v>
      </c>
      <c r="O19" s="18">
        <v>81.948723258358214</v>
      </c>
      <c r="P19" s="18">
        <v>85.296872146758801</v>
      </c>
      <c r="Q19" s="18">
        <v>210.33942032143048</v>
      </c>
      <c r="R19" s="19">
        <v>1127.8181632332473</v>
      </c>
      <c r="S19" s="16">
        <v>45.054618234137997</v>
      </c>
      <c r="T19" s="18">
        <v>125.6104629695901</v>
      </c>
      <c r="U19" s="16">
        <v>37.46345776035659</v>
      </c>
      <c r="V19" s="17">
        <v>3.0555134698676283</v>
      </c>
      <c r="W19" s="16">
        <v>21.635677607713422</v>
      </c>
      <c r="X19" s="17">
        <v>7.7012013265235391</v>
      </c>
      <c r="Y19" s="17">
        <v>3.6253387187560167</v>
      </c>
      <c r="Z19" s="17">
        <v>0.28086790174650045</v>
      </c>
      <c r="AA19" s="17">
        <v>1.2475288301013436</v>
      </c>
      <c r="AB19" s="17">
        <v>0.31965702129154278</v>
      </c>
      <c r="AC19" s="17">
        <v>1.5792262378262829</v>
      </c>
      <c r="AD19" s="17">
        <v>0.71330680398265223</v>
      </c>
      <c r="AE19" s="17">
        <v>0.34376148263635342</v>
      </c>
      <c r="AF19" s="17">
        <v>1.2658375086384133</v>
      </c>
      <c r="AG19" s="17">
        <v>0.20139759783132327</v>
      </c>
      <c r="AH19" s="17">
        <v>1.5261898315106481</v>
      </c>
      <c r="AI19" s="17">
        <v>0.42352211541656315</v>
      </c>
      <c r="AJ19" s="17">
        <v>1.0932595133023748</v>
      </c>
      <c r="AK19" s="17">
        <v>0.13539248769603676</v>
      </c>
      <c r="AL19" s="17">
        <v>0.76473045192695555</v>
      </c>
      <c r="AM19" s="17">
        <v>0.10322477950531603</v>
      </c>
    </row>
    <row r="20" spans="1:39" s="15" customFormat="1" ht="14.25" customHeight="1" x14ac:dyDescent="0.3">
      <c r="A20" s="15" t="s">
        <v>47</v>
      </c>
      <c r="B20" s="2">
        <v>1</v>
      </c>
      <c r="C20" s="15" t="s">
        <v>213</v>
      </c>
      <c r="D20" s="29">
        <v>1</v>
      </c>
      <c r="E20" s="15" t="s">
        <v>228</v>
      </c>
      <c r="F20" s="16">
        <v>54.218150332383011</v>
      </c>
      <c r="G20" s="17">
        <v>0.23371070314909745</v>
      </c>
      <c r="H20" s="17">
        <v>2.8323716485251857</v>
      </c>
      <c r="I20" s="17">
        <v>6.8366273314847046</v>
      </c>
      <c r="J20" s="17">
        <v>0.18744900753709023</v>
      </c>
      <c r="K20" s="16">
        <v>17.305548987392473</v>
      </c>
      <c r="L20" s="16">
        <v>18.004348319964127</v>
      </c>
      <c r="M20" s="17">
        <v>0.35409686575071803</v>
      </c>
      <c r="N20" s="17">
        <f t="shared" si="0"/>
        <v>0.25544108715635194</v>
      </c>
      <c r="O20" s="18">
        <v>81.850712099924991</v>
      </c>
      <c r="P20" s="18">
        <v>101.34227742505637</v>
      </c>
      <c r="Q20" s="18">
        <v>247.28447416169504</v>
      </c>
      <c r="R20" s="19">
        <v>1747.7353467704027</v>
      </c>
      <c r="S20" s="16">
        <v>49.371675476804427</v>
      </c>
      <c r="T20" s="18">
        <v>128.44905886571405</v>
      </c>
      <c r="U20" s="16">
        <v>36.696938901010874</v>
      </c>
      <c r="V20" s="17">
        <v>3.8397636212184514</v>
      </c>
      <c r="W20" s="16">
        <v>32.211202414724902</v>
      </c>
      <c r="X20" s="17">
        <v>10.585629006325901</v>
      </c>
      <c r="Y20" s="17">
        <v>7.9046908562973108</v>
      </c>
      <c r="Z20" s="17">
        <v>0.58221986094040912</v>
      </c>
      <c r="AA20" s="17">
        <v>1.9680486824870873</v>
      </c>
      <c r="AB20" s="17">
        <v>0.34190605504083316</v>
      </c>
      <c r="AC20" s="17">
        <v>2.2287310019236402</v>
      </c>
      <c r="AD20" s="17">
        <v>0.8364093796862293</v>
      </c>
      <c r="AE20" s="17">
        <v>0.38067242459518497</v>
      </c>
      <c r="AF20" s="17">
        <v>1.5164973579755463</v>
      </c>
      <c r="AG20" s="17">
        <v>0.31714402823838456</v>
      </c>
      <c r="AH20" s="17">
        <v>1.9754093894802367</v>
      </c>
      <c r="AI20" s="17">
        <v>0.38223125383226059</v>
      </c>
      <c r="AJ20" s="17">
        <v>1.2655658071570748</v>
      </c>
      <c r="AK20" s="17">
        <v>0.12532683831603947</v>
      </c>
      <c r="AL20" s="17">
        <v>0.91825133322622576</v>
      </c>
      <c r="AM20" s="17">
        <v>0.1934816403845013</v>
      </c>
    </row>
    <row r="21" spans="1:39" s="15" customFormat="1" x14ac:dyDescent="0.3">
      <c r="A21" s="15" t="s">
        <v>48</v>
      </c>
      <c r="B21" s="2">
        <v>1</v>
      </c>
      <c r="C21" s="15" t="s">
        <v>213</v>
      </c>
      <c r="D21" s="29">
        <v>1</v>
      </c>
      <c r="E21" s="15" t="s">
        <v>228</v>
      </c>
      <c r="F21" s="16">
        <v>53.266809696549785</v>
      </c>
      <c r="G21" s="17">
        <v>0.25063007885001382</v>
      </c>
      <c r="H21" s="17">
        <v>2.7577913957615179</v>
      </c>
      <c r="I21" s="17">
        <v>6.5986804391053422</v>
      </c>
      <c r="J21" s="17">
        <v>0.16614553485667857</v>
      </c>
      <c r="K21" s="16">
        <v>15.968783342761089</v>
      </c>
      <c r="L21" s="16">
        <v>20.750519814948017</v>
      </c>
      <c r="M21" s="17">
        <v>0.21712395074285568</v>
      </c>
      <c r="N21" s="17">
        <f t="shared" si="0"/>
        <v>0.32037167479616391</v>
      </c>
      <c r="O21" s="18">
        <v>81.173128633717198</v>
      </c>
      <c r="P21" s="18">
        <v>101.57433736228694</v>
      </c>
      <c r="Q21" s="18">
        <v>265.22665077035629</v>
      </c>
      <c r="R21" s="19">
        <v>2191.9923156393629</v>
      </c>
      <c r="S21" s="16">
        <v>44.709358456831289</v>
      </c>
      <c r="T21" s="18">
        <v>131.60507664971303</v>
      </c>
      <c r="U21" s="16">
        <v>32.473357104448844</v>
      </c>
      <c r="V21" s="17">
        <v>4.7074413817410186</v>
      </c>
      <c r="W21" s="16">
        <v>24.964981851013647</v>
      </c>
      <c r="X21" s="17">
        <v>9.6766199415676262</v>
      </c>
      <c r="Y21" s="17">
        <v>6.6477883130855773</v>
      </c>
      <c r="Z21" s="17">
        <v>0.37102098258822741</v>
      </c>
      <c r="AA21" s="17">
        <v>1.8365153909749028</v>
      </c>
      <c r="AB21" s="17">
        <v>0.35948857984004162</v>
      </c>
      <c r="AC21" s="17">
        <v>2.1568962362564057</v>
      </c>
      <c r="AD21" s="17">
        <v>0.8215320374616204</v>
      </c>
      <c r="AE21" s="17">
        <v>0.34840407664622131</v>
      </c>
      <c r="AF21" s="17">
        <v>1.9161693025897177</v>
      </c>
      <c r="AG21" s="17">
        <v>0.2458263143195813</v>
      </c>
      <c r="AH21" s="17">
        <v>2.0657026868389305</v>
      </c>
      <c r="AI21" s="17">
        <v>0.44075543533655082</v>
      </c>
      <c r="AJ21" s="17">
        <v>1.3721225802207018</v>
      </c>
      <c r="AK21" s="17">
        <v>0.17165434771123383</v>
      </c>
      <c r="AL21" s="17">
        <v>0.97761652265635979</v>
      </c>
      <c r="AM21" s="17">
        <v>0.14350260720469973</v>
      </c>
    </row>
    <row r="22" spans="1:39" s="15" customFormat="1" x14ac:dyDescent="0.3">
      <c r="A22" s="15" t="s">
        <v>49</v>
      </c>
      <c r="B22" s="2">
        <v>1</v>
      </c>
      <c r="C22" s="15" t="s">
        <v>213</v>
      </c>
      <c r="D22" s="29">
        <v>1</v>
      </c>
      <c r="E22" s="15" t="s">
        <v>228</v>
      </c>
      <c r="F22" s="16">
        <v>52.853722722980258</v>
      </c>
      <c r="G22" s="17">
        <v>0.22047423335812977</v>
      </c>
      <c r="H22" s="17">
        <v>2.6381284789706494</v>
      </c>
      <c r="I22" s="17">
        <v>6.529221510840574</v>
      </c>
      <c r="J22" s="17">
        <v>0.16534155665681358</v>
      </c>
      <c r="K22" s="16">
        <v>16.035800947989468</v>
      </c>
      <c r="L22" s="16">
        <v>21.390555891817638</v>
      </c>
      <c r="M22" s="17">
        <v>0.22157844780084521</v>
      </c>
      <c r="N22" s="17">
        <f t="shared" si="0"/>
        <v>0.21877584670642097</v>
      </c>
      <c r="O22" s="18">
        <v>81.397810263234632</v>
      </c>
      <c r="P22" s="18">
        <v>110.91136771464092</v>
      </c>
      <c r="Q22" s="18">
        <v>270.15490159343989</v>
      </c>
      <c r="R22" s="19">
        <v>1496.8707053552293</v>
      </c>
      <c r="S22" s="16">
        <v>45.711460773028691</v>
      </c>
      <c r="T22" s="18">
        <v>124.79924133173543</v>
      </c>
      <c r="U22" s="16">
        <v>30.669676519372047</v>
      </c>
      <c r="V22" s="17">
        <v>3.0726221945842722</v>
      </c>
      <c r="W22" s="16">
        <v>28.073066277745561</v>
      </c>
      <c r="X22" s="17">
        <v>10.294092783165867</v>
      </c>
      <c r="Y22" s="17">
        <v>6.0852000743921293</v>
      </c>
      <c r="Z22" s="17">
        <v>0.458487171409942</v>
      </c>
      <c r="AA22" s="17">
        <v>1.6316351702849525</v>
      </c>
      <c r="AB22" s="17">
        <v>0.35761507228423334</v>
      </c>
      <c r="AC22" s="17">
        <v>1.9457938065665636</v>
      </c>
      <c r="AD22" s="17">
        <v>1.1887323495052315</v>
      </c>
      <c r="AE22" s="17">
        <v>0.37625729056866564</v>
      </c>
      <c r="AF22" s="17">
        <v>1.7933016242948532</v>
      </c>
      <c r="AG22" s="17">
        <v>0.32683074256759398</v>
      </c>
      <c r="AH22" s="17">
        <v>1.8564778477493022</v>
      </c>
      <c r="AI22" s="17">
        <v>0.43157781379486587</v>
      </c>
      <c r="AJ22" s="17">
        <v>1.1924170859460144</v>
      </c>
      <c r="AK22" s="17">
        <v>0.195374689341932</v>
      </c>
      <c r="AL22" s="17">
        <v>1.054595062232746</v>
      </c>
      <c r="AM22" s="17">
        <v>0.14704739182969082</v>
      </c>
    </row>
    <row r="23" spans="1:39" s="15" customFormat="1" x14ac:dyDescent="0.3">
      <c r="A23" s="15" t="s">
        <v>50</v>
      </c>
      <c r="B23" s="2">
        <v>1</v>
      </c>
      <c r="C23" s="15" t="s">
        <v>213</v>
      </c>
      <c r="D23" s="29">
        <v>1</v>
      </c>
      <c r="E23" s="15" t="s">
        <v>228</v>
      </c>
      <c r="F23" s="16">
        <v>53.174339398288225</v>
      </c>
      <c r="G23" s="17">
        <v>0.25528510429073881</v>
      </c>
      <c r="H23" s="17">
        <v>2.4450943464468491</v>
      </c>
      <c r="I23" s="17">
        <v>6.6353770308334763</v>
      </c>
      <c r="J23" s="17">
        <v>0.17463842159993945</v>
      </c>
      <c r="K23" s="16">
        <v>16.872171438193323</v>
      </c>
      <c r="L23" s="16">
        <v>20.25272223231801</v>
      </c>
      <c r="M23" s="17">
        <v>0.21186519476930674</v>
      </c>
      <c r="N23" s="17">
        <f t="shared" si="0"/>
        <v>0.32745730664615225</v>
      </c>
      <c r="O23" s="18">
        <v>81.917723628450901</v>
      </c>
      <c r="P23" s="18">
        <v>102.09520371833352</v>
      </c>
      <c r="Q23" s="18">
        <v>233.48781270609425</v>
      </c>
      <c r="R23" s="19">
        <v>2240.472414813255</v>
      </c>
      <c r="S23" s="16">
        <v>45.69510017579266</v>
      </c>
      <c r="T23" s="18">
        <v>123.13310073856695</v>
      </c>
      <c r="U23" s="16">
        <v>29.381654538341785</v>
      </c>
      <c r="V23" s="17">
        <v>4.593244649008339</v>
      </c>
      <c r="W23" s="16">
        <v>22.737445673353541</v>
      </c>
      <c r="X23" s="17">
        <v>9.0313442607880301</v>
      </c>
      <c r="Y23" s="17">
        <v>6.3557673813639139</v>
      </c>
      <c r="Z23" s="17">
        <v>0.38454274269585337</v>
      </c>
      <c r="AA23" s="17">
        <v>1.4343903532497684</v>
      </c>
      <c r="AB23" s="17">
        <v>0.28172688802678819</v>
      </c>
      <c r="AC23" s="17">
        <v>1.5746233058737897</v>
      </c>
      <c r="AD23" s="17">
        <v>1.0601692746795155</v>
      </c>
      <c r="AE23" s="17">
        <v>0.28981574148366684</v>
      </c>
      <c r="AF23" s="17">
        <v>0.9670930006391677</v>
      </c>
      <c r="AG23" s="17">
        <v>0.25233333065942748</v>
      </c>
      <c r="AH23" s="17">
        <v>1.8912412068334838</v>
      </c>
      <c r="AI23" s="17">
        <v>0.35010952276026386</v>
      </c>
      <c r="AJ23" s="17">
        <v>1.1382512160726235</v>
      </c>
      <c r="AK23" s="17">
        <v>0.13460879436035145</v>
      </c>
      <c r="AL23" s="17">
        <v>0.85974824482318513</v>
      </c>
      <c r="AM23" s="17">
        <v>0.11909498286442888</v>
      </c>
    </row>
    <row r="24" spans="1:39" s="15" customFormat="1" x14ac:dyDescent="0.3">
      <c r="A24" s="15" t="s">
        <v>51</v>
      </c>
      <c r="B24" s="2">
        <v>1</v>
      </c>
      <c r="C24" s="15" t="s">
        <v>213</v>
      </c>
      <c r="D24" s="29">
        <v>1</v>
      </c>
      <c r="E24" s="15" t="s">
        <v>227</v>
      </c>
      <c r="F24" s="16">
        <v>54.197159585586441</v>
      </c>
      <c r="G24" s="17">
        <v>0.15229159990908456</v>
      </c>
      <c r="H24" s="17">
        <v>1.7314091982654787</v>
      </c>
      <c r="I24" s="17">
        <v>5.6712035580698688</v>
      </c>
      <c r="J24" s="17">
        <v>0.1629652370158067</v>
      </c>
      <c r="K24" s="16">
        <v>17.886313797952809</v>
      </c>
      <c r="L24" s="16">
        <v>19.976934856137618</v>
      </c>
      <c r="M24" s="17">
        <v>0.1959287415739063</v>
      </c>
      <c r="N24" s="17">
        <f t="shared" si="0"/>
        <v>0.52213435637203875</v>
      </c>
      <c r="O24" s="18">
        <v>84.892154119736219</v>
      </c>
      <c r="P24" s="18">
        <v>85.448388869612259</v>
      </c>
      <c r="Q24" s="18">
        <v>157.47131293178364</v>
      </c>
      <c r="R24" s="19">
        <v>3572.4584504139125</v>
      </c>
      <c r="S24" s="16">
        <v>42.335863646650779</v>
      </c>
      <c r="T24" s="18">
        <v>121.79815146384362</v>
      </c>
      <c r="U24" s="16">
        <v>29.319452488358248</v>
      </c>
      <c r="V24" s="17">
        <v>2.4845038811340885</v>
      </c>
      <c r="W24" s="16">
        <v>24.233662011158643</v>
      </c>
      <c r="X24" s="17">
        <v>7.0809083774241808</v>
      </c>
      <c r="Y24" s="17">
        <v>3.3951952909659058</v>
      </c>
      <c r="Z24" s="17">
        <v>0.24131063037292197</v>
      </c>
      <c r="AA24" s="17">
        <v>0.96369298126428893</v>
      </c>
      <c r="AB24" s="17">
        <v>0.19323079941275642</v>
      </c>
      <c r="AC24" s="17">
        <v>1.3122899200747098</v>
      </c>
      <c r="AD24" s="17">
        <v>0.67290667088417244</v>
      </c>
      <c r="AE24" s="17">
        <v>0.30611887974909319</v>
      </c>
      <c r="AF24" s="17">
        <v>1.0205932705611194</v>
      </c>
      <c r="AG24" s="17">
        <v>0.21405853253546528</v>
      </c>
      <c r="AH24" s="17">
        <v>1.3056520252010113</v>
      </c>
      <c r="AI24" s="17">
        <v>0.28698239685837346</v>
      </c>
      <c r="AJ24" s="17">
        <v>0.76627588506974575</v>
      </c>
      <c r="AK24" s="17">
        <v>0.10055340050206941</v>
      </c>
      <c r="AL24" s="17">
        <v>0.63293194073083958</v>
      </c>
      <c r="AM24" s="17">
        <v>0.11773293940107747</v>
      </c>
    </row>
    <row r="25" spans="1:39" s="15" customFormat="1" x14ac:dyDescent="0.3">
      <c r="A25" s="15" t="s">
        <v>52</v>
      </c>
      <c r="B25" s="2">
        <v>1</v>
      </c>
      <c r="C25" s="15" t="s">
        <v>213</v>
      </c>
      <c r="D25" s="29">
        <v>1</v>
      </c>
      <c r="E25" s="29" t="s">
        <v>227</v>
      </c>
      <c r="F25" s="16">
        <v>54.626417760958049</v>
      </c>
      <c r="G25" s="17">
        <v>0.11384689090575598</v>
      </c>
      <c r="H25" s="17">
        <v>1.0535677424243837</v>
      </c>
      <c r="I25" s="17">
        <v>5.7993606985099522</v>
      </c>
      <c r="J25" s="17">
        <v>0.18111223805280385</v>
      </c>
      <c r="K25" s="16">
        <v>18.340884419144597</v>
      </c>
      <c r="L25" s="16">
        <v>19.752177401171071</v>
      </c>
      <c r="M25" s="17">
        <v>0.12970551430762742</v>
      </c>
      <c r="N25" s="17">
        <f t="shared" si="0"/>
        <v>0.33488919367632763</v>
      </c>
      <c r="O25" s="18">
        <v>84.927396944137769</v>
      </c>
      <c r="P25" s="18">
        <v>84.089450774389391</v>
      </c>
      <c r="Q25" s="18">
        <v>128.0255859132815</v>
      </c>
      <c r="R25" s="19">
        <v>2291.3216019993856</v>
      </c>
      <c r="S25" s="16">
        <v>44.359899591373434</v>
      </c>
      <c r="T25" s="18">
        <v>107.89052960152223</v>
      </c>
      <c r="U25" s="16">
        <v>26.518021840336075</v>
      </c>
      <c r="V25" s="17">
        <v>1.2815676960454292</v>
      </c>
      <c r="W25" s="16">
        <v>15.933003111608441</v>
      </c>
      <c r="X25" s="17">
        <v>6.6141385825971382</v>
      </c>
      <c r="Y25" s="17">
        <v>2.1469856100093252</v>
      </c>
      <c r="Z25" s="17">
        <v>0.11942509296201929</v>
      </c>
      <c r="AA25" s="17">
        <v>0.54909831578729518</v>
      </c>
      <c r="AB25" s="17">
        <v>0.11536622632737931</v>
      </c>
      <c r="AC25" s="17">
        <v>1.2758055570530642</v>
      </c>
      <c r="AD25" s="17">
        <v>0.45034976811021094</v>
      </c>
      <c r="AE25" s="17">
        <v>0.24677082974001399</v>
      </c>
      <c r="AF25" s="17">
        <v>1.2783296248215286</v>
      </c>
      <c r="AG25" s="17">
        <v>0.15404909307587292</v>
      </c>
      <c r="AH25" s="17">
        <v>1.2951769402430673</v>
      </c>
      <c r="AI25" s="17">
        <v>0.31265240693227209</v>
      </c>
      <c r="AJ25" s="17">
        <v>0.96240028496020202</v>
      </c>
      <c r="AK25" s="17">
        <v>9.2238406124055761E-2</v>
      </c>
      <c r="AL25" s="17">
        <v>0.79343751419994091</v>
      </c>
      <c r="AM25" s="17">
        <v>0.10199070721006115</v>
      </c>
    </row>
    <row r="26" spans="1:39" s="15" customFormat="1" x14ac:dyDescent="0.3">
      <c r="A26" s="15" t="s">
        <v>53</v>
      </c>
      <c r="B26" s="2">
        <v>1</v>
      </c>
      <c r="C26" s="15" t="s">
        <v>213</v>
      </c>
      <c r="D26" s="29">
        <v>1</v>
      </c>
      <c r="E26" s="29" t="s">
        <v>228</v>
      </c>
      <c r="F26" s="16">
        <v>53.088531949848196</v>
      </c>
      <c r="G26" s="17">
        <v>0.26372344873135151</v>
      </c>
      <c r="H26" s="17">
        <v>2.5407790950239582</v>
      </c>
      <c r="I26" s="17">
        <v>6.8834490140432925</v>
      </c>
      <c r="J26" s="17">
        <v>0.17634788472908616</v>
      </c>
      <c r="K26" s="16">
        <v>16.156354853143348</v>
      </c>
      <c r="L26" s="16">
        <v>20.646068923859289</v>
      </c>
      <c r="M26" s="17">
        <v>0.19597173249257521</v>
      </c>
      <c r="N26" s="17">
        <f t="shared" si="0"/>
        <v>0.22195068310587263</v>
      </c>
      <c r="O26" s="18">
        <v>80.701450823543979</v>
      </c>
      <c r="P26" s="18">
        <v>109.21581219767715</v>
      </c>
      <c r="Q26" s="18">
        <v>243.69549850709964</v>
      </c>
      <c r="R26" s="19">
        <v>1518.5930283272523</v>
      </c>
      <c r="S26" s="16">
        <v>47.323618132221149</v>
      </c>
      <c r="T26" s="18">
        <v>125.98245877211029</v>
      </c>
      <c r="U26" s="16">
        <v>29.326937684111954</v>
      </c>
      <c r="V26" s="17">
        <v>3.6745958829016931</v>
      </c>
      <c r="W26" s="16">
        <v>24.990241920953867</v>
      </c>
      <c r="X26" s="17">
        <v>10.802389447163561</v>
      </c>
      <c r="Y26" s="17">
        <v>5.4689171414679603</v>
      </c>
      <c r="Z26" s="17">
        <v>0.40655964044870507</v>
      </c>
      <c r="AA26" s="17">
        <v>1.4920285918706009</v>
      </c>
      <c r="AB26" s="17">
        <v>0.34352029628431535</v>
      </c>
      <c r="AC26" s="17">
        <v>2.4881131090503796</v>
      </c>
      <c r="AD26" s="17">
        <v>1.15726307974869</v>
      </c>
      <c r="AE26" s="17">
        <v>0.49906248994735608</v>
      </c>
      <c r="AF26" s="17">
        <v>1.6757059827013729</v>
      </c>
      <c r="AG26" s="17">
        <v>0.26016248865587688</v>
      </c>
      <c r="AH26" s="17">
        <v>2.0265086465211466</v>
      </c>
      <c r="AI26" s="17">
        <v>0.48882785956782049</v>
      </c>
      <c r="AJ26" s="17">
        <v>1.2005304703687385</v>
      </c>
      <c r="AK26" s="17">
        <v>0.21504715501249319</v>
      </c>
      <c r="AL26" s="17">
        <v>0.99799072607324324</v>
      </c>
      <c r="AM26" s="17">
        <v>0.13417779128364085</v>
      </c>
    </row>
    <row r="27" spans="1:39" s="15" customFormat="1" x14ac:dyDescent="0.3">
      <c r="A27" s="15" t="s">
        <v>54</v>
      </c>
      <c r="B27" s="2">
        <v>1</v>
      </c>
      <c r="C27" s="15" t="s">
        <v>213</v>
      </c>
      <c r="D27" s="29">
        <v>1</v>
      </c>
      <c r="E27" s="29" t="s">
        <v>228</v>
      </c>
      <c r="F27" s="16">
        <v>53.820335566750707</v>
      </c>
      <c r="G27" s="17">
        <v>0.2317692397495999</v>
      </c>
      <c r="H27" s="17">
        <v>2.3216286979483969</v>
      </c>
      <c r="I27" s="17">
        <v>6.2340913399624203</v>
      </c>
      <c r="J27" s="17">
        <v>0.1635179447351805</v>
      </c>
      <c r="K27" s="16">
        <v>16.246385802173037</v>
      </c>
      <c r="L27" s="16">
        <v>20.773712754580448</v>
      </c>
      <c r="M27" s="17">
        <v>0.20540043813201866</v>
      </c>
      <c r="N27" s="17">
        <f t="shared" si="0"/>
        <v>0.27180717295982598</v>
      </c>
      <c r="O27" s="18">
        <v>82.279074532274805</v>
      </c>
      <c r="P27" s="18">
        <v>100.59639650438218</v>
      </c>
      <c r="Q27" s="18">
        <v>238.36752831812257</v>
      </c>
      <c r="R27" s="19">
        <v>1859.7125817776316</v>
      </c>
      <c r="S27" s="16">
        <v>45.555390148351691</v>
      </c>
      <c r="T27" s="18">
        <v>134.65211990972631</v>
      </c>
      <c r="U27" s="16">
        <v>28.866448657025817</v>
      </c>
      <c r="V27" s="17">
        <v>3.5674993997505768</v>
      </c>
      <c r="W27" s="16">
        <v>25.209034007082987</v>
      </c>
      <c r="X27" s="17">
        <v>9.5657347953928085</v>
      </c>
      <c r="Y27" s="17">
        <v>5.8907075206034829</v>
      </c>
      <c r="Z27" s="17">
        <v>0.47563941503192142</v>
      </c>
      <c r="AA27" s="17">
        <v>1.3709364378944957</v>
      </c>
      <c r="AB27" s="17">
        <v>0.28742785528354026</v>
      </c>
      <c r="AC27" s="17">
        <v>2.4198928228808088</v>
      </c>
      <c r="AD27" s="17">
        <v>1.0594179353079072</v>
      </c>
      <c r="AE27" s="17">
        <v>0.34672436443038873</v>
      </c>
      <c r="AF27" s="17">
        <v>1.0613963460451274</v>
      </c>
      <c r="AG27" s="17">
        <v>0.25875025246766231</v>
      </c>
      <c r="AH27" s="17">
        <v>1.833493525189039</v>
      </c>
      <c r="AI27" s="17">
        <v>0.42532685954731103</v>
      </c>
      <c r="AJ27" s="17">
        <v>1.0585452107770699</v>
      </c>
      <c r="AK27" s="17">
        <v>0.13508288423267489</v>
      </c>
      <c r="AL27" s="17">
        <v>0.95004374399675817</v>
      </c>
      <c r="AM27" s="17">
        <v>0.11625376394424405</v>
      </c>
    </row>
    <row r="28" spans="1:39" s="15" customFormat="1" x14ac:dyDescent="0.3">
      <c r="A28" s="15" t="s">
        <v>55</v>
      </c>
      <c r="B28" s="2">
        <v>1</v>
      </c>
      <c r="C28" s="15" t="s">
        <v>213</v>
      </c>
      <c r="D28" s="29">
        <v>1</v>
      </c>
      <c r="E28" s="29" t="s">
        <v>228</v>
      </c>
      <c r="F28" s="16">
        <v>53.435596792412333</v>
      </c>
      <c r="G28" s="17">
        <v>0.24093620047140191</v>
      </c>
      <c r="H28" s="17">
        <v>2.5275783768563138</v>
      </c>
      <c r="I28" s="17">
        <v>6.4747970800533654</v>
      </c>
      <c r="J28" s="17">
        <v>0.1544413456724652</v>
      </c>
      <c r="K28" s="16">
        <v>15.753653600187068</v>
      </c>
      <c r="L28" s="16">
        <v>21.244180038245574</v>
      </c>
      <c r="M28" s="17">
        <v>0.20214848090408011</v>
      </c>
      <c r="N28" s="17">
        <f t="shared" si="0"/>
        <v>0.23775030483826529</v>
      </c>
      <c r="O28" s="18">
        <v>81.255346423015155</v>
      </c>
      <c r="P28" s="18">
        <v>122.41104552987917</v>
      </c>
      <c r="Q28" s="18">
        <v>261.52916498352522</v>
      </c>
      <c r="R28" s="19">
        <v>1626.6944996868795</v>
      </c>
      <c r="S28" s="16">
        <v>45.646163284692108</v>
      </c>
      <c r="T28" s="18">
        <v>129.67964975036588</v>
      </c>
      <c r="U28" s="16">
        <v>27.511625301708946</v>
      </c>
      <c r="V28" s="17">
        <v>3.397464759010866</v>
      </c>
      <c r="W28" s="16">
        <v>27.510815492091123</v>
      </c>
      <c r="X28" s="17">
        <v>11.400161962390799</v>
      </c>
      <c r="Y28" s="17">
        <v>6.5985998795798579</v>
      </c>
      <c r="Z28" s="17">
        <v>0.57942777660665357</v>
      </c>
      <c r="AA28" s="17">
        <v>1.8018166442026751</v>
      </c>
      <c r="AB28" s="17">
        <v>0.50987548761434576</v>
      </c>
      <c r="AC28" s="17">
        <v>2.7428505812693702</v>
      </c>
      <c r="AD28" s="17">
        <v>1.1276243447137211</v>
      </c>
      <c r="AE28" s="17">
        <v>0.38197636553497921</v>
      </c>
      <c r="AF28" s="17">
        <v>1.9243775948041548</v>
      </c>
      <c r="AG28" s="17">
        <v>0.32593180501663038</v>
      </c>
      <c r="AH28" s="17">
        <v>2.0652597838903333</v>
      </c>
      <c r="AI28" s="17">
        <v>0.46867001860743202</v>
      </c>
      <c r="AJ28" s="17">
        <v>1.2021703575097737</v>
      </c>
      <c r="AK28" s="17">
        <v>0.18450762968827114</v>
      </c>
      <c r="AL28" s="17">
        <v>1.1228940759717718</v>
      </c>
      <c r="AM28" s="17">
        <v>0.13913099783500568</v>
      </c>
    </row>
    <row r="29" spans="1:39" s="15" customFormat="1" x14ac:dyDescent="0.3">
      <c r="A29" s="15" t="s">
        <v>59</v>
      </c>
      <c r="B29" s="2">
        <v>1</v>
      </c>
      <c r="C29" s="15" t="s">
        <v>213</v>
      </c>
      <c r="D29" s="29">
        <v>2</v>
      </c>
      <c r="E29" s="29" t="s">
        <v>228</v>
      </c>
      <c r="F29" s="16">
        <v>53.330495721436598</v>
      </c>
      <c r="G29" s="17">
        <v>0.17733591366765569</v>
      </c>
      <c r="H29" s="17">
        <v>1.917423266252859</v>
      </c>
      <c r="I29" s="17">
        <v>6.5191562786030888</v>
      </c>
      <c r="J29" s="17">
        <v>0.17844388698741676</v>
      </c>
      <c r="K29" s="16">
        <v>17.699257021592707</v>
      </c>
      <c r="L29" s="16">
        <v>19.923354095722857</v>
      </c>
      <c r="M29" s="17">
        <v>0.18708523244721884</v>
      </c>
      <c r="N29" s="17">
        <f t="shared" si="0"/>
        <v>0.24148562288080558</v>
      </c>
      <c r="O29" s="18">
        <v>82.8681389386131</v>
      </c>
      <c r="P29" s="18">
        <v>93.724471048038026</v>
      </c>
      <c r="Q29" s="18">
        <v>205.48408149176387</v>
      </c>
      <c r="R29" s="19">
        <v>1652.2516543602035</v>
      </c>
      <c r="S29" s="16">
        <v>47.574676501655198</v>
      </c>
      <c r="T29" s="18">
        <v>135.31930190002566</v>
      </c>
      <c r="U29" s="16">
        <v>30.673921858300425</v>
      </c>
      <c r="V29" s="17">
        <v>2.4677580551195519</v>
      </c>
      <c r="W29" s="16">
        <v>22.169138405403697</v>
      </c>
      <c r="X29" s="17">
        <v>8.6344575876784937</v>
      </c>
      <c r="Y29" s="17">
        <v>3.9645498902448257</v>
      </c>
      <c r="Z29" s="17">
        <v>0.25804108435427503</v>
      </c>
      <c r="AA29" s="17">
        <v>1.2191308254698521</v>
      </c>
      <c r="AB29" s="17">
        <v>0.2940713843802128</v>
      </c>
      <c r="AC29" s="17">
        <v>2.0295084490047</v>
      </c>
      <c r="AD29" s="17">
        <v>1.1710733913129472</v>
      </c>
      <c r="AE29" s="17">
        <v>0.36783966238563981</v>
      </c>
      <c r="AF29" s="17">
        <v>1.4246307848862085</v>
      </c>
      <c r="AG29" s="17">
        <v>0.28260873354297911</v>
      </c>
      <c r="AH29" s="17">
        <v>1.4736485164845123</v>
      </c>
      <c r="AI29" s="17">
        <v>0.35033044669547009</v>
      </c>
      <c r="AJ29" s="17">
        <v>1.0718091352574546</v>
      </c>
      <c r="AK29" s="17">
        <v>0.16651136606814185</v>
      </c>
      <c r="AL29" s="17">
        <v>0.84725982671202149</v>
      </c>
      <c r="AM29" s="17">
        <v>0.12833283399223103</v>
      </c>
    </row>
    <row r="30" spans="1:39" s="15" customFormat="1" x14ac:dyDescent="0.3">
      <c r="A30" s="15" t="s">
        <v>60</v>
      </c>
      <c r="B30" s="2">
        <v>1</v>
      </c>
      <c r="C30" s="15" t="s">
        <v>213</v>
      </c>
      <c r="D30" s="29">
        <v>2</v>
      </c>
      <c r="E30" s="29" t="s">
        <v>227</v>
      </c>
      <c r="F30" s="16">
        <v>54.126957600904703</v>
      </c>
      <c r="G30" s="17">
        <v>0.17094552171943586</v>
      </c>
      <c r="H30" s="17">
        <v>1.7179776092870742</v>
      </c>
      <c r="I30" s="17">
        <v>6.3100693381910506</v>
      </c>
      <c r="J30" s="17">
        <v>0.17475416363606353</v>
      </c>
      <c r="K30" s="16">
        <v>16.666365297297752</v>
      </c>
      <c r="L30" s="16">
        <v>20.633734055240087</v>
      </c>
      <c r="M30" s="17">
        <v>0.17470722015200676</v>
      </c>
      <c r="N30" s="17">
        <f t="shared" si="0"/>
        <v>0.18589079607432579</v>
      </c>
      <c r="O30" s="18">
        <v>82.473730812793733</v>
      </c>
      <c r="P30" s="18">
        <v>84.440391995143955</v>
      </c>
      <c r="Q30" s="18">
        <v>195.92194763056438</v>
      </c>
      <c r="R30" s="19">
        <v>1271.8702326048615</v>
      </c>
      <c r="S30" s="16">
        <v>45.546614808429908</v>
      </c>
      <c r="T30" s="18">
        <v>127.46897886331641</v>
      </c>
      <c r="U30" s="16">
        <v>35.767774293195167</v>
      </c>
      <c r="V30" s="17">
        <v>2.4359586492094136</v>
      </c>
      <c r="W30" s="16">
        <v>22.814938728344636</v>
      </c>
      <c r="X30" s="17">
        <v>8.0577014775295304</v>
      </c>
      <c r="Y30" s="17">
        <v>3.5788081096533371</v>
      </c>
      <c r="Z30" s="17">
        <v>0.27144243476332813</v>
      </c>
      <c r="AA30" s="17">
        <v>1.0366665607001364</v>
      </c>
      <c r="AB30" s="17">
        <v>0.32175946841553621</v>
      </c>
      <c r="AC30" s="17">
        <v>1.6406541188482351</v>
      </c>
      <c r="AD30" s="17">
        <v>0.91232601502937227</v>
      </c>
      <c r="AE30" s="17">
        <v>0.26312386436367974</v>
      </c>
      <c r="AF30" s="17">
        <v>0.85806379964438562</v>
      </c>
      <c r="AG30" s="17">
        <v>0.18967872331177188</v>
      </c>
      <c r="AH30" s="17">
        <v>1.3135055754968024</v>
      </c>
      <c r="AI30" s="17">
        <v>0.31804778289962432</v>
      </c>
      <c r="AJ30" s="17">
        <v>0.85834889957421057</v>
      </c>
      <c r="AK30" s="17">
        <v>9.4783295473258353E-2</v>
      </c>
      <c r="AL30" s="17">
        <v>0.8422600799764689</v>
      </c>
      <c r="AM30" s="17">
        <v>0.11029416886684988</v>
      </c>
    </row>
    <row r="31" spans="1:39" s="15" customFormat="1" x14ac:dyDescent="0.3">
      <c r="A31" s="15" t="s">
        <v>62</v>
      </c>
      <c r="B31" s="2">
        <v>1</v>
      </c>
      <c r="C31" s="15" t="s">
        <v>213</v>
      </c>
      <c r="D31" s="29">
        <v>2</v>
      </c>
      <c r="E31" s="29" t="s">
        <v>228</v>
      </c>
      <c r="F31" s="16">
        <v>53.79492436219995</v>
      </c>
      <c r="G31" s="17">
        <v>0.23522482843962392</v>
      </c>
      <c r="H31" s="17">
        <v>2.4615809891303613</v>
      </c>
      <c r="I31" s="17">
        <v>7.0159036787053983</v>
      </c>
      <c r="J31" s="17">
        <v>0.18149089050413911</v>
      </c>
      <c r="K31" s="16">
        <v>16.411742116428698</v>
      </c>
      <c r="L31" s="16">
        <v>19.698552849001612</v>
      </c>
      <c r="M31" s="17">
        <v>0.20370992553752423</v>
      </c>
      <c r="N31" s="17">
        <f t="shared" si="0"/>
        <v>0.21066271966996217</v>
      </c>
      <c r="O31" s="18">
        <v>80.648816386520465</v>
      </c>
      <c r="P31" s="18">
        <v>100.94776075899357</v>
      </c>
      <c r="Q31" s="18">
        <v>253.88412877688143</v>
      </c>
      <c r="R31" s="19">
        <v>1441.3604542350618</v>
      </c>
      <c r="S31" s="16">
        <v>49.361161415283689</v>
      </c>
      <c r="T31" s="18">
        <v>124.5467750194678</v>
      </c>
      <c r="U31" s="16">
        <v>37.250375645624786</v>
      </c>
      <c r="V31" s="17">
        <v>4.5443793534213999</v>
      </c>
      <c r="W31" s="16">
        <v>23.429131667467189</v>
      </c>
      <c r="X31" s="17">
        <v>8.5367227203997391</v>
      </c>
      <c r="Y31" s="17">
        <v>5.717548862137745</v>
      </c>
      <c r="Z31" s="17">
        <v>0.4030927956503268</v>
      </c>
      <c r="AA31" s="17">
        <v>1.2510196505477484</v>
      </c>
      <c r="AB31" s="17">
        <v>0.31815563622104415</v>
      </c>
      <c r="AC31" s="17">
        <v>2.2493691403203977</v>
      </c>
      <c r="AD31" s="17">
        <v>1.152513943098423</v>
      </c>
      <c r="AE31" s="17">
        <v>0.32685498528674184</v>
      </c>
      <c r="AF31" s="17">
        <v>1.4268411645553223</v>
      </c>
      <c r="AG31" s="17">
        <v>0.29113851118892908</v>
      </c>
      <c r="AH31" s="17">
        <v>1.7100820392119713</v>
      </c>
      <c r="AI31" s="17">
        <v>0.37542814814228392</v>
      </c>
      <c r="AJ31" s="17">
        <v>1.2292816397980415</v>
      </c>
      <c r="AK31" s="17">
        <v>0.15482682076059145</v>
      </c>
      <c r="AL31" s="17">
        <v>1.0582976896315832</v>
      </c>
      <c r="AM31" s="17">
        <v>0.15342071540589183</v>
      </c>
    </row>
    <row r="32" spans="1:39" s="15" customFormat="1" x14ac:dyDescent="0.3">
      <c r="A32" s="15" t="s">
        <v>63</v>
      </c>
      <c r="B32" s="2">
        <v>1</v>
      </c>
      <c r="C32" s="15" t="s">
        <v>213</v>
      </c>
      <c r="D32" s="29">
        <v>2</v>
      </c>
      <c r="E32" s="29" t="s">
        <v>227</v>
      </c>
      <c r="F32" s="16">
        <v>54.126159330985978</v>
      </c>
      <c r="G32" s="17">
        <v>0.13246768913535706</v>
      </c>
      <c r="H32" s="17">
        <v>1.2297597569690422</v>
      </c>
      <c r="I32" s="17">
        <v>5.0993794506845669</v>
      </c>
      <c r="J32" s="17">
        <v>0.14938704155756166</v>
      </c>
      <c r="K32" s="16">
        <v>17.674502493259279</v>
      </c>
      <c r="L32" s="16">
        <v>21.348841344509825</v>
      </c>
      <c r="M32" s="17">
        <v>0.16606565871884948</v>
      </c>
      <c r="N32" s="17">
        <f t="shared" si="0"/>
        <v>0.40301762773595401</v>
      </c>
      <c r="O32" s="18">
        <v>86.063057609360442</v>
      </c>
      <c r="P32" s="18">
        <v>69.399245129669978</v>
      </c>
      <c r="Q32" s="18">
        <v>133.89169978284349</v>
      </c>
      <c r="R32" s="19">
        <v>2757.458329068842</v>
      </c>
      <c r="S32" s="16">
        <v>38.220334793062193</v>
      </c>
      <c r="T32" s="18">
        <v>121.243952300079</v>
      </c>
      <c r="U32" s="16">
        <v>24.460108571655095</v>
      </c>
      <c r="V32" s="17">
        <v>1.2569241806938158</v>
      </c>
      <c r="W32" s="16">
        <v>25.749431779856298</v>
      </c>
      <c r="X32" s="17">
        <v>4.7559167763014925</v>
      </c>
      <c r="Y32" s="17">
        <v>1.8935681954000887</v>
      </c>
      <c r="Z32" s="17">
        <v>0.26294609969947069</v>
      </c>
      <c r="AA32" s="17">
        <v>0.88964096604905396</v>
      </c>
      <c r="AB32" s="17">
        <v>0.23177140067609131</v>
      </c>
      <c r="AC32" s="17">
        <v>1.3337495006718532</v>
      </c>
      <c r="AD32" s="17">
        <v>0.56232843942510169</v>
      </c>
      <c r="AE32" s="17">
        <v>0.22027887433121451</v>
      </c>
      <c r="AF32" s="17">
        <v>0.77995006312446946</v>
      </c>
      <c r="AG32" s="17">
        <v>0.11836307850136311</v>
      </c>
      <c r="AH32" s="17">
        <v>0.73829210957728808</v>
      </c>
      <c r="AI32" s="17">
        <v>0.1727205158049212</v>
      </c>
      <c r="AJ32" s="17">
        <v>0.57527294174844223</v>
      </c>
      <c r="AK32" s="17">
        <v>6.5240238479358642E-2</v>
      </c>
      <c r="AL32" s="17">
        <v>0.53979212802418219</v>
      </c>
      <c r="AM32" s="17">
        <v>5.8552190622197742E-2</v>
      </c>
    </row>
    <row r="33" spans="1:39" s="15" customFormat="1" x14ac:dyDescent="0.3">
      <c r="A33" s="15" t="s">
        <v>65</v>
      </c>
      <c r="B33" s="2">
        <v>1</v>
      </c>
      <c r="C33" s="15" t="s">
        <v>213</v>
      </c>
      <c r="D33" s="29">
        <v>3</v>
      </c>
      <c r="E33" s="29" t="s">
        <v>227</v>
      </c>
      <c r="F33" s="16">
        <v>54.249584880688587</v>
      </c>
      <c r="G33" s="17">
        <v>0.17693126445365776</v>
      </c>
      <c r="H33" s="17">
        <v>1.6056806013092104</v>
      </c>
      <c r="I33" s="17">
        <v>6.6735669635613224</v>
      </c>
      <c r="J33" s="17">
        <v>0.18161944860505377</v>
      </c>
      <c r="K33" s="16">
        <v>16.978779309977192</v>
      </c>
      <c r="L33" s="16">
        <v>19.95295692463603</v>
      </c>
      <c r="M33" s="17">
        <v>0.16455884107938981</v>
      </c>
      <c r="N33" s="17">
        <f t="shared" si="0"/>
        <v>0.14657545007281875</v>
      </c>
      <c r="O33" s="18">
        <v>81.926012468948358</v>
      </c>
      <c r="P33" s="18">
        <v>86.949334897986532</v>
      </c>
      <c r="Q33" s="18">
        <v>199.63366592685756</v>
      </c>
      <c r="R33" s="19">
        <v>1002.8734919384543</v>
      </c>
      <c r="S33" s="16">
        <v>45.955284089799342</v>
      </c>
      <c r="T33" s="18">
        <v>124.30770560963227</v>
      </c>
      <c r="U33" s="16">
        <v>32.269294427143322</v>
      </c>
      <c r="V33" s="17">
        <v>1.6233416566132055</v>
      </c>
      <c r="W33" s="16">
        <v>21.034596791369815</v>
      </c>
      <c r="X33" s="17">
        <v>8.614352097867247</v>
      </c>
      <c r="Y33" s="17">
        <v>2.6570684230989094</v>
      </c>
      <c r="Z33" s="17">
        <v>0.23488920470929295</v>
      </c>
      <c r="AA33" s="17">
        <v>1.1225202224368327</v>
      </c>
      <c r="AB33" s="17">
        <v>0.28133386376735553</v>
      </c>
      <c r="AC33" s="17">
        <v>1.8924943823763438</v>
      </c>
      <c r="AD33" s="17">
        <v>0.7587691741108632</v>
      </c>
      <c r="AE33" s="17">
        <v>0.26802074402494258</v>
      </c>
      <c r="AF33" s="17">
        <v>1.2357887854970178</v>
      </c>
      <c r="AG33" s="17">
        <v>0.24887053278687421</v>
      </c>
      <c r="AH33" s="17">
        <v>1.4411846172691569</v>
      </c>
      <c r="AI33" s="17">
        <v>0.35835589455485811</v>
      </c>
      <c r="AJ33" s="17">
        <v>0.93067797824729803</v>
      </c>
      <c r="AK33" s="17">
        <v>0.12996971825555334</v>
      </c>
      <c r="AL33" s="17">
        <v>0.86126255939557217</v>
      </c>
      <c r="AM33" s="17">
        <v>0.10635022070565105</v>
      </c>
    </row>
    <row r="34" spans="1:39" s="15" customFormat="1" x14ac:dyDescent="0.3">
      <c r="A34" s="15" t="s">
        <v>67</v>
      </c>
      <c r="B34" s="2">
        <v>1</v>
      </c>
      <c r="C34" s="15" t="s">
        <v>213</v>
      </c>
      <c r="D34" s="29">
        <v>3</v>
      </c>
      <c r="E34" s="29" t="s">
        <v>228</v>
      </c>
      <c r="F34" s="16">
        <v>53.855467893599688</v>
      </c>
      <c r="G34" s="17">
        <v>0.17135155919893794</v>
      </c>
      <c r="H34" s="17">
        <v>1.982514792513685</v>
      </c>
      <c r="I34" s="17">
        <v>5.3329159456289537</v>
      </c>
      <c r="J34" s="17">
        <v>0.15022786793651025</v>
      </c>
      <c r="K34" s="16">
        <v>17.300933168822301</v>
      </c>
      <c r="L34" s="16">
        <v>21.04199873911136</v>
      </c>
      <c r="M34" s="17">
        <v>0.20422102993500213</v>
      </c>
      <c r="N34" s="17">
        <f t="shared" si="0"/>
        <v>0.71161286180744376</v>
      </c>
      <c r="O34" s="18">
        <v>85.250631773853172</v>
      </c>
      <c r="P34" s="18">
        <v>84.277727711679276</v>
      </c>
      <c r="Q34" s="18">
        <v>182.30364035141423</v>
      </c>
      <c r="R34" s="19">
        <v>4868.8758948009536</v>
      </c>
      <c r="S34" s="16">
        <v>39.103545812850797</v>
      </c>
      <c r="T34" s="18">
        <v>128.86309447448241</v>
      </c>
      <c r="U34" s="16">
        <v>22.35428587668164</v>
      </c>
      <c r="V34" s="17">
        <v>2.6973849298463639</v>
      </c>
      <c r="W34" s="16">
        <v>24.436579098026076</v>
      </c>
      <c r="X34" s="17">
        <v>7.0328625724043903</v>
      </c>
      <c r="Y34" s="17">
        <v>3.7558540952313639</v>
      </c>
      <c r="Z34" s="17">
        <v>0.19469052029996695</v>
      </c>
      <c r="AA34" s="17">
        <v>0.95742888378175972</v>
      </c>
      <c r="AB34" s="17">
        <v>0.17596408438945921</v>
      </c>
      <c r="AC34" s="17">
        <v>1.102587114169074</v>
      </c>
      <c r="AD34" s="17">
        <v>0.64913148069276871</v>
      </c>
      <c r="AE34" s="17">
        <v>0.28723809450349136</v>
      </c>
      <c r="AF34" s="17">
        <v>0.99261418768685128</v>
      </c>
      <c r="AG34" s="17">
        <v>0.19500133750072296</v>
      </c>
      <c r="AH34" s="17">
        <v>1.3161344846667939</v>
      </c>
      <c r="AI34" s="17">
        <v>0.23633612867111614</v>
      </c>
      <c r="AJ34" s="17">
        <v>0.73113899197987209</v>
      </c>
      <c r="AK34" s="17">
        <v>8.9105855223635871E-2</v>
      </c>
      <c r="AL34" s="17">
        <v>0.71361688401389145</v>
      </c>
      <c r="AM34" s="17">
        <v>8.7363294847332851E-2</v>
      </c>
    </row>
    <row r="35" spans="1:39" s="15" customFormat="1" x14ac:dyDescent="0.3">
      <c r="A35" s="15" t="s">
        <v>68</v>
      </c>
      <c r="B35" s="2">
        <v>1</v>
      </c>
      <c r="C35" s="15" t="s">
        <v>213</v>
      </c>
      <c r="D35" s="29">
        <v>3</v>
      </c>
      <c r="E35" s="29" t="s">
        <v>228</v>
      </c>
      <c r="F35" s="16">
        <v>53.920894163893443</v>
      </c>
      <c r="G35" s="17">
        <v>0.20273117772589655</v>
      </c>
      <c r="H35" s="17">
        <v>2.0718705825789829</v>
      </c>
      <c r="I35" s="17">
        <v>6.726917032840217</v>
      </c>
      <c r="J35" s="17">
        <v>0.1784030078910267</v>
      </c>
      <c r="K35" s="16">
        <v>16.462887648893613</v>
      </c>
      <c r="L35" s="16">
        <v>20.184276817063022</v>
      </c>
      <c r="M35" s="17">
        <v>0.20025010537551613</v>
      </c>
      <c r="N35" s="17">
        <f t="shared" si="0"/>
        <v>0.16685626211056495</v>
      </c>
      <c r="O35" s="18">
        <v>81.34408210517006</v>
      </c>
      <c r="P35" s="18">
        <v>98.249017131210309</v>
      </c>
      <c r="Q35" s="18">
        <v>228.49782278874486</v>
      </c>
      <c r="R35" s="19">
        <v>1141.6353976841813</v>
      </c>
      <c r="S35" s="16">
        <v>47.709788778508049</v>
      </c>
      <c r="T35" s="18">
        <v>123.01064285100982</v>
      </c>
      <c r="U35" s="16">
        <v>35.254360262481477</v>
      </c>
      <c r="V35" s="17">
        <v>4.2808696114213705</v>
      </c>
      <c r="W35" s="16">
        <v>25.73508569617734</v>
      </c>
      <c r="X35" s="17">
        <v>9.644443027254864</v>
      </c>
      <c r="Y35" s="17">
        <v>4.8578906177142809</v>
      </c>
      <c r="Z35" s="17">
        <v>0.47411817653814697</v>
      </c>
      <c r="AA35" s="17">
        <v>1.5043746415941341</v>
      </c>
      <c r="AB35" s="17">
        <v>0.37173228113500079</v>
      </c>
      <c r="AC35" s="17">
        <v>2.5117971132399992</v>
      </c>
      <c r="AD35" s="17">
        <v>1.4160588364470341</v>
      </c>
      <c r="AE35" s="17">
        <v>0.29450372174677308</v>
      </c>
      <c r="AF35" s="17">
        <v>1.1698207166389718</v>
      </c>
      <c r="AG35" s="17">
        <v>0.2598393335848499</v>
      </c>
      <c r="AH35" s="17">
        <v>1.8256021222578818</v>
      </c>
      <c r="AI35" s="17">
        <v>0.35503940389839117</v>
      </c>
      <c r="AJ35" s="17">
        <v>1.1490216349332647</v>
      </c>
      <c r="AK35" s="17">
        <v>0.14757987696191527</v>
      </c>
      <c r="AL35" s="17">
        <v>1.0227920054579362</v>
      </c>
      <c r="AM35" s="17">
        <v>0.13153873882023448</v>
      </c>
    </row>
    <row r="36" spans="1:39" s="15" customFormat="1" x14ac:dyDescent="0.3">
      <c r="A36" s="15" t="s">
        <v>69</v>
      </c>
      <c r="B36" s="2">
        <v>1</v>
      </c>
      <c r="C36" s="15" t="s">
        <v>213</v>
      </c>
      <c r="D36" s="29">
        <v>3</v>
      </c>
      <c r="E36" s="29" t="s">
        <v>228</v>
      </c>
      <c r="F36" s="16">
        <v>52.96773437623655</v>
      </c>
      <c r="G36" s="17">
        <v>0.22136672991391665</v>
      </c>
      <c r="H36" s="17">
        <v>2.6585654641280358</v>
      </c>
      <c r="I36" s="17">
        <v>6.0900121210155911</v>
      </c>
      <c r="J36" s="17">
        <v>0.15138933348455236</v>
      </c>
      <c r="K36" s="16">
        <v>16.333248904317866</v>
      </c>
      <c r="L36" s="16">
        <v>21.35510838982443</v>
      </c>
      <c r="M36" s="17">
        <v>0.21746302085734331</v>
      </c>
      <c r="N36" s="17">
        <f t="shared" si="0"/>
        <v>0.37876650512705068</v>
      </c>
      <c r="O36" s="18">
        <v>82.693885361965897</v>
      </c>
      <c r="P36" s="18">
        <v>109.29479601860012</v>
      </c>
      <c r="Q36" s="18">
        <v>262.09344084040669</v>
      </c>
      <c r="R36" s="19">
        <v>2591.5314429352097</v>
      </c>
      <c r="S36" s="16">
        <v>43.053839520557098</v>
      </c>
      <c r="T36" s="18">
        <v>124.19917203012983</v>
      </c>
      <c r="U36" s="16">
        <v>29.972913534333358</v>
      </c>
      <c r="V36" s="17">
        <v>3.3570915653948701</v>
      </c>
      <c r="W36" s="16">
        <v>28.413378269442163</v>
      </c>
      <c r="X36" s="17">
        <v>10.344416355416437</v>
      </c>
      <c r="Y36" s="17">
        <v>6.6880133052918147</v>
      </c>
      <c r="Z36" s="17">
        <v>0.48640404433949391</v>
      </c>
      <c r="AA36" s="17">
        <v>1.9656847902874923</v>
      </c>
      <c r="AB36" s="17">
        <v>0.44716498093861817</v>
      </c>
      <c r="AC36" s="17">
        <v>3.3205755888752111</v>
      </c>
      <c r="AD36" s="17">
        <v>1.5642120427039514</v>
      </c>
      <c r="AE36" s="17">
        <v>0.34791939838882746</v>
      </c>
      <c r="AF36" s="17">
        <v>1.410605816808213</v>
      </c>
      <c r="AG36" s="17">
        <v>0.28990835543057603</v>
      </c>
      <c r="AH36" s="17">
        <v>2.1734190541494764</v>
      </c>
      <c r="AI36" s="17">
        <v>0.4311312028795698</v>
      </c>
      <c r="AJ36" s="17">
        <v>1.2690730683464706</v>
      </c>
      <c r="AK36" s="17">
        <v>0.15849719612033786</v>
      </c>
      <c r="AL36" s="17">
        <v>1.0427272445853351</v>
      </c>
      <c r="AM36" s="17">
        <v>0.12544974025832156</v>
      </c>
    </row>
    <row r="37" spans="1:39" s="15" customFormat="1" x14ac:dyDescent="0.3">
      <c r="A37" s="15" t="s">
        <v>70</v>
      </c>
      <c r="B37" s="2">
        <v>1</v>
      </c>
      <c r="C37" s="15" t="s">
        <v>213</v>
      </c>
      <c r="D37" s="29">
        <v>3</v>
      </c>
      <c r="E37" s="29" t="s">
        <v>227</v>
      </c>
      <c r="F37" s="16">
        <v>54.853407822915457</v>
      </c>
      <c r="G37" s="17">
        <v>0.10804544975167285</v>
      </c>
      <c r="H37" s="17">
        <v>1.6144113198472143</v>
      </c>
      <c r="I37" s="17">
        <v>4.2645458064749207</v>
      </c>
      <c r="J37" s="17">
        <v>0.12880956691011025</v>
      </c>
      <c r="K37" s="16">
        <v>17.237502755611271</v>
      </c>
      <c r="L37" s="16">
        <v>21.443783545470012</v>
      </c>
      <c r="M37" s="17">
        <v>0.25198707780610186</v>
      </c>
      <c r="N37" s="17">
        <f t="shared" si="0"/>
        <v>0.56842732150018538</v>
      </c>
      <c r="O37" s="18">
        <v>87.807059103827328</v>
      </c>
      <c r="P37" s="18">
        <v>49.13184073725391</v>
      </c>
      <c r="Q37" s="18">
        <v>104.45765327474237</v>
      </c>
      <c r="R37" s="19">
        <v>3889.1962640599568</v>
      </c>
      <c r="S37" s="16">
        <v>35.223166968104195</v>
      </c>
      <c r="T37" s="18">
        <v>118.71060174670308</v>
      </c>
      <c r="U37" s="16">
        <v>24.243102272648663</v>
      </c>
      <c r="V37" s="17">
        <v>1.69869731766664</v>
      </c>
      <c r="W37" s="16">
        <v>42.929166879782443</v>
      </c>
      <c r="X37" s="17">
        <v>3.9269214470806224</v>
      </c>
      <c r="Y37" s="17">
        <v>3.7128311832559389</v>
      </c>
      <c r="Z37" s="17">
        <v>0.41454050509253659</v>
      </c>
      <c r="AA37" s="17">
        <v>1.1723429763575326</v>
      </c>
      <c r="AB37" s="17">
        <v>0.16127234361602882</v>
      </c>
      <c r="AC37" s="17">
        <v>1.3846930740613581</v>
      </c>
      <c r="AD37" s="17">
        <v>0.63435684871312514</v>
      </c>
      <c r="AE37" s="17">
        <v>0.10661217458760733</v>
      </c>
      <c r="AF37" s="17">
        <v>0.52037194547743082</v>
      </c>
      <c r="AG37" s="17">
        <v>9.8456802313040243E-2</v>
      </c>
      <c r="AH37" s="17">
        <v>0.87006481508899824</v>
      </c>
      <c r="AI37" s="17">
        <v>0.17456139576386365</v>
      </c>
      <c r="AJ37" s="17">
        <v>0.55911099225159622</v>
      </c>
      <c r="AK37" s="17">
        <v>8.1016108015327895E-2</v>
      </c>
      <c r="AL37" s="17">
        <v>0.32979278337113122</v>
      </c>
      <c r="AM37" s="17">
        <v>6.184291390352846E-2</v>
      </c>
    </row>
    <row r="38" spans="1:39" s="15" customFormat="1" x14ac:dyDescent="0.3">
      <c r="A38" s="15" t="s">
        <v>71</v>
      </c>
      <c r="B38" s="2">
        <v>1</v>
      </c>
      <c r="C38" s="15" t="s">
        <v>213</v>
      </c>
      <c r="D38" s="29">
        <v>3</v>
      </c>
      <c r="E38" s="29" t="s">
        <v>227</v>
      </c>
      <c r="F38" s="16">
        <v>54.962542021158043</v>
      </c>
      <c r="G38" s="17">
        <v>0.17879762838447147</v>
      </c>
      <c r="H38" s="17">
        <v>1.7002415427800288</v>
      </c>
      <c r="I38" s="17">
        <v>5.194555132247431</v>
      </c>
      <c r="J38" s="17">
        <v>0.14103608770845735</v>
      </c>
      <c r="K38" s="16">
        <v>16.513004763883739</v>
      </c>
      <c r="L38" s="16">
        <v>21.117351455124918</v>
      </c>
      <c r="M38" s="17">
        <v>0.17857543224071368</v>
      </c>
      <c r="N38" s="17">
        <f t="shared" si="0"/>
        <v>0.37987364290232967</v>
      </c>
      <c r="O38" s="18">
        <v>84.993231076216333</v>
      </c>
      <c r="P38" s="18">
        <v>87.079329430375623</v>
      </c>
      <c r="Q38" s="18">
        <v>183.79849533926057</v>
      </c>
      <c r="R38" s="19">
        <v>2599.1065117901881</v>
      </c>
      <c r="S38" s="16">
        <v>39.48845727704883</v>
      </c>
      <c r="T38" s="18">
        <v>89.907539999544312</v>
      </c>
      <c r="U38" s="16">
        <v>24.095295654757756</v>
      </c>
      <c r="V38" s="17">
        <v>2.8813978821013633</v>
      </c>
      <c r="W38" s="16">
        <v>29.780552407608212</v>
      </c>
      <c r="X38" s="17">
        <v>7.0650619147057032</v>
      </c>
      <c r="Y38" s="17">
        <v>3.9467756793890265</v>
      </c>
      <c r="Z38" s="17">
        <v>0.38979768299618905</v>
      </c>
      <c r="AA38" s="17">
        <v>1.5005537271103198</v>
      </c>
      <c r="AB38" s="17">
        <v>0.30923578857520084</v>
      </c>
      <c r="AC38" s="17">
        <v>2.4943635016211831</v>
      </c>
      <c r="AD38" s="17">
        <v>1.2238954341314836</v>
      </c>
      <c r="AE38" s="17">
        <v>0.28810583343499058</v>
      </c>
      <c r="AF38" s="17">
        <v>0.90140843038010787</v>
      </c>
      <c r="AG38" s="17">
        <v>0.18892280867720956</v>
      </c>
      <c r="AH38" s="17">
        <v>1.4336547290024668</v>
      </c>
      <c r="AI38" s="17">
        <v>0.26007309945386642</v>
      </c>
      <c r="AJ38" s="17">
        <v>0.77474352965096804</v>
      </c>
      <c r="AK38" s="17">
        <v>0.10862391767157381</v>
      </c>
      <c r="AL38" s="17">
        <v>0.74572431676646744</v>
      </c>
      <c r="AM38" s="17">
        <v>0.1320648757618326</v>
      </c>
    </row>
    <row r="39" spans="1:39" s="15" customFormat="1" x14ac:dyDescent="0.3">
      <c r="A39" s="15" t="s">
        <v>72</v>
      </c>
      <c r="B39" s="2">
        <v>1</v>
      </c>
      <c r="C39" s="15" t="s">
        <v>213</v>
      </c>
      <c r="D39" s="29">
        <v>3</v>
      </c>
      <c r="E39" s="29" t="s">
        <v>228</v>
      </c>
      <c r="F39" s="16">
        <v>53.632364435558429</v>
      </c>
      <c r="G39" s="17">
        <v>0.20805381317011212</v>
      </c>
      <c r="H39" s="17">
        <v>2.013891504106772</v>
      </c>
      <c r="I39" s="17">
        <v>6.840463325624115</v>
      </c>
      <c r="J39" s="17">
        <v>0.18347798911950097</v>
      </c>
      <c r="K39" s="16">
        <v>16.854371256109584</v>
      </c>
      <c r="L39" s="16">
        <v>20.090558045701361</v>
      </c>
      <c r="M39" s="17">
        <v>0.18671973100241596</v>
      </c>
      <c r="N39" s="17">
        <f t="shared" si="0"/>
        <v>0.16108224077372851</v>
      </c>
      <c r="O39" s="18">
        <v>81.446495051134363</v>
      </c>
      <c r="P39" s="18">
        <v>87.786349752876589</v>
      </c>
      <c r="Q39" s="18">
        <v>216.67532768680496</v>
      </c>
      <c r="R39" s="19">
        <v>1102.1293757840369</v>
      </c>
      <c r="S39" s="16">
        <v>47.491175960873413</v>
      </c>
      <c r="T39" s="18">
        <v>119.87155737995427</v>
      </c>
      <c r="U39" s="16">
        <v>33.91196028092876</v>
      </c>
      <c r="V39" s="17">
        <v>3.4872564986794745</v>
      </c>
      <c r="W39" s="16">
        <v>22.540359830957993</v>
      </c>
      <c r="X39" s="17">
        <v>8.2536726176634723</v>
      </c>
      <c r="Y39" s="17">
        <v>4.4341475185917298</v>
      </c>
      <c r="Z39" s="17">
        <v>0.36137799480983135</v>
      </c>
      <c r="AA39" s="17">
        <v>1.2930362089748557</v>
      </c>
      <c r="AB39" s="17">
        <v>0.27714031125480421</v>
      </c>
      <c r="AC39" s="17">
        <v>1.9130769412903394</v>
      </c>
      <c r="AD39" s="17">
        <v>0.74623924388454177</v>
      </c>
      <c r="AE39" s="17">
        <v>0.34461102161572738</v>
      </c>
      <c r="AF39" s="17">
        <v>1.0915359044210535</v>
      </c>
      <c r="AG39" s="17">
        <v>0.2281975609657694</v>
      </c>
      <c r="AH39" s="17">
        <v>1.7573137150302998</v>
      </c>
      <c r="AI39" s="17">
        <v>0.35744351815187481</v>
      </c>
      <c r="AJ39" s="17">
        <v>0.92458065513360088</v>
      </c>
      <c r="AK39" s="17">
        <v>0.10386568270284523</v>
      </c>
      <c r="AL39" s="17">
        <v>0.96020770250991683</v>
      </c>
      <c r="AM39" s="17">
        <v>0.10784411331599948</v>
      </c>
    </row>
    <row r="40" spans="1:39" s="15" customFormat="1" x14ac:dyDescent="0.3">
      <c r="A40" s="15" t="s">
        <v>73</v>
      </c>
      <c r="B40" s="2">
        <v>1</v>
      </c>
      <c r="C40" s="15" t="s">
        <v>213</v>
      </c>
      <c r="D40" s="29">
        <v>3</v>
      </c>
      <c r="E40" s="29" t="s">
        <v>227</v>
      </c>
      <c r="F40" s="16">
        <v>53.888840149381757</v>
      </c>
      <c r="G40" s="17">
        <v>0.16634946725758157</v>
      </c>
      <c r="H40" s="17">
        <v>1.659375248486469</v>
      </c>
      <c r="I40" s="17">
        <v>6.6145871986330578</v>
      </c>
      <c r="J40" s="17">
        <v>0.17776614186660919</v>
      </c>
      <c r="K40" s="16">
        <v>16.982725045254718</v>
      </c>
      <c r="L40" s="16">
        <v>20.309269983840071</v>
      </c>
      <c r="M40" s="17">
        <v>0.15636606241884035</v>
      </c>
      <c r="N40" s="17">
        <f t="shared" si="0"/>
        <v>0.16381437086261941</v>
      </c>
      <c r="O40" s="18">
        <v>82.060506983370203</v>
      </c>
      <c r="P40" s="18">
        <v>89.009216614717872</v>
      </c>
      <c r="Q40" s="18">
        <v>187.73778332121873</v>
      </c>
      <c r="R40" s="19">
        <v>1120.8226893049225</v>
      </c>
      <c r="S40" s="16">
        <v>44.486639669528252</v>
      </c>
      <c r="T40" s="18">
        <v>126.89792163546723</v>
      </c>
      <c r="U40" s="16">
        <v>30.105202467825126</v>
      </c>
      <c r="V40" s="17">
        <v>2.9752727612946277</v>
      </c>
      <c r="W40" s="16">
        <v>21.956586338522964</v>
      </c>
      <c r="X40" s="17">
        <v>8.3293134840851177</v>
      </c>
      <c r="Y40" s="17">
        <v>3.9244408183855959</v>
      </c>
      <c r="Z40" s="17">
        <v>0.29072419181743148</v>
      </c>
      <c r="AA40" s="17">
        <v>1.1307243589602261</v>
      </c>
      <c r="AB40" s="17">
        <v>0.23439080842579466</v>
      </c>
      <c r="AC40" s="17">
        <v>1.7554288154144511</v>
      </c>
      <c r="AD40" s="17">
        <v>0.83265732832164907</v>
      </c>
      <c r="AE40" s="17">
        <v>0.34869675043362236</v>
      </c>
      <c r="AF40" s="17">
        <v>1.038400714790499</v>
      </c>
      <c r="AG40" s="17">
        <v>0.23749534163298144</v>
      </c>
      <c r="AH40" s="17">
        <v>1.7531489745018594</v>
      </c>
      <c r="AI40" s="17">
        <v>0.3045573895101692</v>
      </c>
      <c r="AJ40" s="17">
        <v>0.90608440548673941</v>
      </c>
      <c r="AK40" s="17">
        <v>0.12486893505603495</v>
      </c>
      <c r="AL40" s="17">
        <v>0.89629912910317355</v>
      </c>
      <c r="AM40" s="17">
        <v>0.11799631076317553</v>
      </c>
    </row>
    <row r="41" spans="1:39" s="15" customFormat="1" x14ac:dyDescent="0.3">
      <c r="A41" s="15" t="s">
        <v>74</v>
      </c>
      <c r="B41" s="2">
        <v>1</v>
      </c>
      <c r="C41" s="15" t="s">
        <v>213</v>
      </c>
      <c r="D41" s="29">
        <v>3</v>
      </c>
      <c r="E41" s="29" t="s">
        <v>227</v>
      </c>
      <c r="F41" s="16">
        <v>54.255801043965825</v>
      </c>
      <c r="G41" s="17">
        <v>0.14844613968789508</v>
      </c>
      <c r="H41" s="17">
        <v>1.3721649097416433</v>
      </c>
      <c r="I41" s="17">
        <v>6.1126009213536197</v>
      </c>
      <c r="J41" s="17">
        <v>0.17723946949454705</v>
      </c>
      <c r="K41" s="16">
        <v>17.425474876449734</v>
      </c>
      <c r="L41" s="16">
        <v>20.311971394404512</v>
      </c>
      <c r="M41" s="17">
        <v>0.16522566925622137</v>
      </c>
      <c r="N41" s="17">
        <f t="shared" si="0"/>
        <v>0.21380148323625373</v>
      </c>
      <c r="O41" s="18">
        <v>83.549918536894779</v>
      </c>
      <c r="P41" s="18">
        <v>70.932838992523585</v>
      </c>
      <c r="Q41" s="18">
        <v>166.88175218156215</v>
      </c>
      <c r="R41" s="19">
        <v>1462.8359658335744</v>
      </c>
      <c r="S41" s="16">
        <v>44.908437995737209</v>
      </c>
      <c r="T41" s="18">
        <v>144.22009036243978</v>
      </c>
      <c r="U41" s="16">
        <v>35.192697977235646</v>
      </c>
      <c r="V41" s="17">
        <v>1.8878035146108665</v>
      </c>
      <c r="W41" s="16">
        <v>23.089700410063489</v>
      </c>
      <c r="X41" s="17">
        <v>6.0492398189399896</v>
      </c>
      <c r="Y41" s="17">
        <v>1.85737482985271</v>
      </c>
      <c r="Z41" s="17">
        <v>0.19810208077359184</v>
      </c>
      <c r="AA41" s="17">
        <v>0.81002363515157894</v>
      </c>
      <c r="AB41" s="17">
        <v>0.1770821346951488</v>
      </c>
      <c r="AC41" s="17">
        <v>1.2219830347587537</v>
      </c>
      <c r="AD41" s="17">
        <v>0.76579192174666488</v>
      </c>
      <c r="AE41" s="17">
        <v>0.22082223335862169</v>
      </c>
      <c r="AF41" s="17">
        <v>0.78606937273226818</v>
      </c>
      <c r="AG41" s="17">
        <v>0.16212537000254462</v>
      </c>
      <c r="AH41" s="17">
        <v>1.2675580017846217</v>
      </c>
      <c r="AI41" s="17">
        <v>0.24689242300777528</v>
      </c>
      <c r="AJ41" s="17">
        <v>0.65098894174067934</v>
      </c>
      <c r="AK41" s="17">
        <v>9.8491619768528521E-2</v>
      </c>
      <c r="AL41" s="17">
        <v>0.67744866405041282</v>
      </c>
      <c r="AM41" s="17">
        <v>7.4872204887273669E-2</v>
      </c>
    </row>
    <row r="42" spans="1:39" s="15" customFormat="1" x14ac:dyDescent="0.3">
      <c r="A42" s="15" t="s">
        <v>75</v>
      </c>
      <c r="B42" s="2">
        <v>1</v>
      </c>
      <c r="C42" s="15" t="s">
        <v>213</v>
      </c>
      <c r="D42" s="29">
        <v>3</v>
      </c>
      <c r="E42" s="29" t="s">
        <v>227</v>
      </c>
      <c r="F42" s="16">
        <v>54.578851964736543</v>
      </c>
      <c r="G42" s="17">
        <v>0.13655745609864386</v>
      </c>
      <c r="H42" s="17">
        <v>1.3409718303416018</v>
      </c>
      <c r="I42" s="17">
        <v>5.4647660710238277</v>
      </c>
      <c r="J42" s="17">
        <v>0.17085843051599583</v>
      </c>
      <c r="K42" s="16">
        <v>17.886399234256757</v>
      </c>
      <c r="L42" s="16">
        <v>20.259264275309206</v>
      </c>
      <c r="M42" s="17">
        <v>0.16368951042509031</v>
      </c>
      <c r="N42" s="17">
        <f t="shared" si="0"/>
        <v>0.36513497850814813</v>
      </c>
      <c r="O42" s="18">
        <v>85.361651956896992</v>
      </c>
      <c r="P42" s="18">
        <v>77.248921655506507</v>
      </c>
      <c r="Q42" s="18">
        <v>146.15405246996517</v>
      </c>
      <c r="R42" s="19">
        <v>2498.2641413921533</v>
      </c>
      <c r="S42" s="16">
        <v>43.128846736640654</v>
      </c>
      <c r="T42" s="18">
        <v>125.12505051643927</v>
      </c>
      <c r="U42" s="16">
        <v>26.124437784646066</v>
      </c>
      <c r="V42" s="17">
        <v>2.404309627703217</v>
      </c>
      <c r="W42" s="16">
        <v>22.6981707742002</v>
      </c>
      <c r="X42" s="17">
        <v>5.9607030547405371</v>
      </c>
      <c r="Y42" s="17">
        <v>2.5687624338963411</v>
      </c>
      <c r="Z42" s="17">
        <v>0.2483773558547934</v>
      </c>
      <c r="AA42" s="17">
        <v>0.84686918078835605</v>
      </c>
      <c r="AB42" s="17">
        <v>0.19908791408368454</v>
      </c>
      <c r="AC42" s="17">
        <v>1.4166425349791505</v>
      </c>
      <c r="AD42" s="17">
        <v>0.39751640697684182</v>
      </c>
      <c r="AE42" s="17">
        <v>0.22317408881223122</v>
      </c>
      <c r="AF42" s="17">
        <v>0.71224364570147969</v>
      </c>
      <c r="AG42" s="17">
        <v>0.12451681890454593</v>
      </c>
      <c r="AH42" s="17">
        <v>1.2681736211717178</v>
      </c>
      <c r="AI42" s="17">
        <v>0.25494189799688877</v>
      </c>
      <c r="AJ42" s="17">
        <v>0.617904979151228</v>
      </c>
      <c r="AK42" s="17">
        <v>0.11009174116021954</v>
      </c>
      <c r="AL42" s="17">
        <v>0.63303328393380043</v>
      </c>
      <c r="AM42" s="17">
        <v>0.13059496760566366</v>
      </c>
    </row>
    <row r="43" spans="1:39" s="15" customFormat="1" x14ac:dyDescent="0.3">
      <c r="A43" s="15" t="s">
        <v>76</v>
      </c>
      <c r="B43" s="2">
        <v>1</v>
      </c>
      <c r="C43" s="15" t="s">
        <v>213</v>
      </c>
      <c r="D43" s="29">
        <v>3</v>
      </c>
      <c r="E43" s="29" t="s">
        <v>227</v>
      </c>
      <c r="F43" s="16">
        <v>54.442971538994691</v>
      </c>
      <c r="G43" s="17">
        <v>0.18534835843049768</v>
      </c>
      <c r="H43" s="17">
        <v>1.7021554580501241</v>
      </c>
      <c r="I43" s="17">
        <v>6.4211436627044556</v>
      </c>
      <c r="J43" s="17">
        <v>0.17984224535494028</v>
      </c>
      <c r="K43" s="16">
        <v>16.826794032237604</v>
      </c>
      <c r="L43" s="16">
        <v>20.029906588533375</v>
      </c>
      <c r="M43" s="17">
        <v>0.17214174344064953</v>
      </c>
      <c r="N43" s="17">
        <f t="shared" si="0"/>
        <v>0.15280034974970386</v>
      </c>
      <c r="O43" s="18">
        <v>82.359686649626141</v>
      </c>
      <c r="P43" s="18">
        <v>83.071631202619272</v>
      </c>
      <c r="Q43" s="18">
        <v>188.63169666484345</v>
      </c>
      <c r="R43" s="19">
        <v>1045.4644365531419</v>
      </c>
      <c r="S43" s="16">
        <v>44.760912834123609</v>
      </c>
      <c r="T43" s="18">
        <v>133.74703038769533</v>
      </c>
      <c r="U43" s="16">
        <v>37.071400554063416</v>
      </c>
      <c r="V43" s="17">
        <v>3.0700959326451858</v>
      </c>
      <c r="W43" s="16">
        <v>23.28414229548029</v>
      </c>
      <c r="X43" s="17">
        <v>7.2563432103107814</v>
      </c>
      <c r="Y43" s="17">
        <v>3.9974876821121121</v>
      </c>
      <c r="Z43" s="17">
        <v>0.22817540613498874</v>
      </c>
      <c r="AA43" s="17">
        <v>1.1529732518916744</v>
      </c>
      <c r="AB43" s="17">
        <v>0.25749006403521935</v>
      </c>
      <c r="AC43" s="17">
        <v>1.6944262903172149</v>
      </c>
      <c r="AD43" s="17">
        <v>0.99811722406429271</v>
      </c>
      <c r="AE43" s="17">
        <v>0.23835731256258108</v>
      </c>
      <c r="AF43" s="17">
        <v>1.0434606275842837</v>
      </c>
      <c r="AG43" s="17">
        <v>0.20713865328926845</v>
      </c>
      <c r="AH43" s="17">
        <v>1.3471874114725451</v>
      </c>
      <c r="AI43" s="17">
        <v>0.27477783659971128</v>
      </c>
      <c r="AJ43" s="17">
        <v>0.87858456962839304</v>
      </c>
      <c r="AK43" s="17">
        <v>0.13582760760145013</v>
      </c>
      <c r="AL43" s="17">
        <v>0.80145807465552688</v>
      </c>
      <c r="AM43" s="17">
        <v>0.13068795366649033</v>
      </c>
    </row>
    <row r="44" spans="1:39" s="15" customFormat="1" x14ac:dyDescent="0.3">
      <c r="A44" s="15" t="s">
        <v>78</v>
      </c>
      <c r="B44" s="2">
        <v>1</v>
      </c>
      <c r="C44" s="15" t="s">
        <v>213</v>
      </c>
      <c r="D44" s="29">
        <v>3</v>
      </c>
      <c r="E44" s="29" t="s">
        <v>228</v>
      </c>
      <c r="F44" s="16">
        <v>54.292268152710612</v>
      </c>
      <c r="G44" s="17">
        <v>0.23344581527949593</v>
      </c>
      <c r="H44" s="17">
        <v>2.3604518594114321</v>
      </c>
      <c r="I44" s="17">
        <v>5.8997188874258653</v>
      </c>
      <c r="J44" s="17">
        <v>0.14752656255425095</v>
      </c>
      <c r="K44" s="16">
        <v>15.981143865528905</v>
      </c>
      <c r="L44" s="16">
        <v>20.898234675493843</v>
      </c>
      <c r="M44" s="17">
        <v>0.19763472505317481</v>
      </c>
      <c r="N44" s="17">
        <f t="shared" si="0"/>
        <v>0.26103625212689985</v>
      </c>
      <c r="O44" s="18">
        <v>82.835847013979503</v>
      </c>
      <c r="P44" s="18">
        <v>107.55988315726084</v>
      </c>
      <c r="Q44" s="18">
        <v>250.7556543377639</v>
      </c>
      <c r="R44" s="19">
        <v>1786.0176282111038</v>
      </c>
      <c r="S44" s="16">
        <v>42.672811247594126</v>
      </c>
      <c r="T44" s="18">
        <v>126.34270563599964</v>
      </c>
      <c r="U44" s="16">
        <v>29.239821747404442</v>
      </c>
      <c r="V44" s="17">
        <v>4.1268196528428467</v>
      </c>
      <c r="W44" s="16">
        <v>31.102952109200331</v>
      </c>
      <c r="X44" s="17">
        <v>10.754665902194493</v>
      </c>
      <c r="Y44" s="17">
        <v>7.6080262869717057</v>
      </c>
      <c r="Z44" s="17">
        <v>0.54390044491078771</v>
      </c>
      <c r="AA44" s="17">
        <v>2.3084286739316835</v>
      </c>
      <c r="AB44" s="17">
        <v>0.48599235579177902</v>
      </c>
      <c r="AC44" s="17">
        <v>2.838333065949918</v>
      </c>
      <c r="AD44" s="17">
        <v>1.1418016035703857</v>
      </c>
      <c r="AE44" s="17">
        <v>0.32917755920816866</v>
      </c>
      <c r="AF44" s="17">
        <v>1.3034131720241549</v>
      </c>
      <c r="AG44" s="17">
        <v>0.31117495129473449</v>
      </c>
      <c r="AH44" s="17">
        <v>2.0437691807091567</v>
      </c>
      <c r="AI44" s="17">
        <v>0.4249102742020604</v>
      </c>
      <c r="AJ44" s="17">
        <v>1.1483768274970116</v>
      </c>
      <c r="AK44" s="17">
        <v>0.1681663759619996</v>
      </c>
      <c r="AL44" s="17">
        <v>0.99021176252149923</v>
      </c>
      <c r="AM44" s="17">
        <v>0.19129960807772325</v>
      </c>
    </row>
    <row r="45" spans="1:39" s="15" customFormat="1" x14ac:dyDescent="0.3">
      <c r="A45" s="15" t="s">
        <v>79</v>
      </c>
      <c r="B45" s="2">
        <v>1</v>
      </c>
      <c r="C45" s="15" t="s">
        <v>213</v>
      </c>
      <c r="D45" s="29">
        <v>3</v>
      </c>
      <c r="E45" s="29" t="s">
        <v>228</v>
      </c>
      <c r="F45" s="16">
        <v>52.859001817933859</v>
      </c>
      <c r="G45" s="17">
        <v>0.26797870789960604</v>
      </c>
      <c r="H45" s="17">
        <v>2.4917961620512767</v>
      </c>
      <c r="I45" s="17">
        <v>6.386228178449481</v>
      </c>
      <c r="J45" s="17">
        <v>0.16484675292714254</v>
      </c>
      <c r="K45" s="16">
        <v>16.36438360123109</v>
      </c>
      <c r="L45" s="16">
        <v>21.225546096079604</v>
      </c>
      <c r="M45" s="17">
        <v>0.18460148952087305</v>
      </c>
      <c r="N45" s="17">
        <f t="shared" si="0"/>
        <v>0.22481365203727124</v>
      </c>
      <c r="O45" s="18">
        <v>82.031696466190922</v>
      </c>
      <c r="P45" s="18">
        <v>119.92788687011419</v>
      </c>
      <c r="Q45" s="18">
        <v>258.60167334496361</v>
      </c>
      <c r="R45" s="19">
        <v>1538.1815450134818</v>
      </c>
      <c r="S45" s="16">
        <v>46.324521793805893</v>
      </c>
      <c r="T45" s="18">
        <v>118.57751566762661</v>
      </c>
      <c r="U45" s="16">
        <v>28.277019236217772</v>
      </c>
      <c r="V45" s="17">
        <v>3.9666753028645649</v>
      </c>
      <c r="W45" s="16">
        <v>30.922539156746293</v>
      </c>
      <c r="X45" s="17">
        <v>12.077232912385494</v>
      </c>
      <c r="Y45" s="17">
        <v>7.7634979117070069</v>
      </c>
      <c r="Z45" s="17">
        <v>0.57611018448644435</v>
      </c>
      <c r="AA45" s="17">
        <v>2.1189632484756746</v>
      </c>
      <c r="AB45" s="17">
        <v>0.44329353177473285</v>
      </c>
      <c r="AC45" s="17">
        <v>3.341856836469062</v>
      </c>
      <c r="AD45" s="17">
        <v>1.1114498320120534</v>
      </c>
      <c r="AE45" s="17">
        <v>0.40393416161853685</v>
      </c>
      <c r="AF45" s="17">
        <v>1.6363817361405357</v>
      </c>
      <c r="AG45" s="17">
        <v>0.33377445193695637</v>
      </c>
      <c r="AH45" s="17">
        <v>2.0467043252543986</v>
      </c>
      <c r="AI45" s="17">
        <v>0.43560435449625817</v>
      </c>
      <c r="AJ45" s="17">
        <v>1.2743354746050461</v>
      </c>
      <c r="AK45" s="17">
        <v>0.16449106931604299</v>
      </c>
      <c r="AL45" s="17">
        <v>1.156408270056867</v>
      </c>
      <c r="AM45" s="17">
        <v>0.15462072362941354</v>
      </c>
    </row>
    <row r="46" spans="1:39" s="15" customFormat="1" x14ac:dyDescent="0.3">
      <c r="A46" s="15" t="s">
        <v>80</v>
      </c>
      <c r="B46" s="2">
        <v>1</v>
      </c>
      <c r="C46" s="15" t="s">
        <v>213</v>
      </c>
      <c r="D46" s="29">
        <v>3</v>
      </c>
      <c r="E46" s="29" t="s">
        <v>228</v>
      </c>
      <c r="F46" s="16">
        <v>54.37094266739394</v>
      </c>
      <c r="G46" s="17">
        <v>0.21853192462020174</v>
      </c>
      <c r="H46" s="17">
        <v>2.0416478074442388</v>
      </c>
      <c r="I46" s="17">
        <v>6.0355691097392423</v>
      </c>
      <c r="J46" s="17">
        <v>0.15849531958961219</v>
      </c>
      <c r="K46" s="16">
        <v>16.369519734433645</v>
      </c>
      <c r="L46" s="16">
        <v>20.560800741138969</v>
      </c>
      <c r="M46" s="17">
        <v>0.1788245277602116</v>
      </c>
      <c r="N46" s="17">
        <f t="shared" si="0"/>
        <v>0.2809460526730399</v>
      </c>
      <c r="O46" s="18">
        <v>82.853556703895606</v>
      </c>
      <c r="P46" s="18">
        <v>100.30393043462389</v>
      </c>
      <c r="Q46" s="18">
        <v>216.5781874095876</v>
      </c>
      <c r="R46" s="19">
        <v>1922.2410625419282</v>
      </c>
      <c r="S46" s="16">
        <v>45.21603118963764</v>
      </c>
      <c r="T46" s="18">
        <v>120.45616437258747</v>
      </c>
      <c r="U46" s="16">
        <v>27.486758764904618</v>
      </c>
      <c r="V46" s="17">
        <v>2.8750127278815509</v>
      </c>
      <c r="W46" s="16">
        <v>26.529369489341352</v>
      </c>
      <c r="X46" s="17">
        <v>9.3181006408585336</v>
      </c>
      <c r="Y46" s="17">
        <v>5.0856017281973607</v>
      </c>
      <c r="Z46" s="17">
        <v>0.32529008409138099</v>
      </c>
      <c r="AA46" s="17">
        <v>1.4969715234802972</v>
      </c>
      <c r="AB46" s="17">
        <v>0.33804156251340983</v>
      </c>
      <c r="AC46" s="17">
        <v>2.6883763455977245</v>
      </c>
      <c r="AD46" s="17">
        <v>1.0251052289922322</v>
      </c>
      <c r="AE46" s="17">
        <v>0.34536462744463503</v>
      </c>
      <c r="AF46" s="17">
        <v>1.4840965979105067</v>
      </c>
      <c r="AG46" s="17">
        <v>0.23677636668525187</v>
      </c>
      <c r="AH46" s="17">
        <v>1.8119104726131703</v>
      </c>
      <c r="AI46" s="17">
        <v>0.34060330914735398</v>
      </c>
      <c r="AJ46" s="17">
        <v>1.0850516067283889</v>
      </c>
      <c r="AK46" s="17">
        <v>0.13036637738507045</v>
      </c>
      <c r="AL46" s="17">
        <v>0.76605385512540247</v>
      </c>
      <c r="AM46" s="17">
        <v>0.11371136932052427</v>
      </c>
    </row>
    <row r="47" spans="1:39" s="15" customFormat="1" x14ac:dyDescent="0.3">
      <c r="A47" s="15" t="s">
        <v>81</v>
      </c>
      <c r="B47" s="2">
        <v>1</v>
      </c>
      <c r="C47" s="15" t="s">
        <v>213</v>
      </c>
      <c r="D47" s="29">
        <v>3</v>
      </c>
      <c r="E47" s="29" t="s">
        <v>227</v>
      </c>
      <c r="F47" s="16">
        <v>55.687668963466486</v>
      </c>
      <c r="G47" s="17">
        <v>0.14318263909048631</v>
      </c>
      <c r="H47" s="17">
        <v>1.3675632482395144</v>
      </c>
      <c r="I47" s="17">
        <v>6.0711981931222443</v>
      </c>
      <c r="J47" s="17">
        <v>0.17715381646476058</v>
      </c>
      <c r="K47" s="16">
        <v>17.203388936806121</v>
      </c>
      <c r="L47" s="16">
        <v>19.159168127450656</v>
      </c>
      <c r="M47" s="17">
        <v>0.15694808605657945</v>
      </c>
      <c r="N47" s="17">
        <f t="shared" si="0"/>
        <v>0.20734446139865179</v>
      </c>
      <c r="O47" s="18">
        <v>83.466868360218157</v>
      </c>
      <c r="P47" s="18">
        <v>79.111838154267417</v>
      </c>
      <c r="Q47" s="18">
        <v>165.98778200073994</v>
      </c>
      <c r="R47" s="19">
        <v>1418.6568346449501</v>
      </c>
      <c r="S47" s="16">
        <v>44.899832637278628</v>
      </c>
      <c r="T47" s="18">
        <v>129.58812265295404</v>
      </c>
      <c r="U47" s="16">
        <v>33.032525955344965</v>
      </c>
      <c r="V47" s="17">
        <v>1.8247792538747907</v>
      </c>
      <c r="W47" s="16">
        <v>20.839519887148167</v>
      </c>
      <c r="X47" s="17">
        <v>6.7746581157415591</v>
      </c>
      <c r="Y47" s="17">
        <v>3.0507030094588425</v>
      </c>
      <c r="Z47" s="17">
        <v>0.34255174744173822</v>
      </c>
      <c r="AA47" s="17">
        <v>0.96555035452673066</v>
      </c>
      <c r="AB47" s="17">
        <v>0.15616358750089393</v>
      </c>
      <c r="AC47" s="17">
        <v>2.0606692525324539</v>
      </c>
      <c r="AD47" s="17">
        <v>0.74869690877875206</v>
      </c>
      <c r="AE47" s="17">
        <v>0.14495255962758202</v>
      </c>
      <c r="AF47" s="17">
        <v>0.81957905470667869</v>
      </c>
      <c r="AG47" s="17">
        <v>0.19358780275632395</v>
      </c>
      <c r="AH47" s="17">
        <v>1.4191183124092686</v>
      </c>
      <c r="AI47" s="17">
        <v>0.32432658523727798</v>
      </c>
      <c r="AJ47" s="17">
        <v>0.82927923645048673</v>
      </c>
      <c r="AK47" s="17">
        <v>0.10627420590319407</v>
      </c>
      <c r="AL47" s="17">
        <v>0.67486042711455607</v>
      </c>
      <c r="AM47" s="17">
        <v>0.11477771392512462</v>
      </c>
    </row>
    <row r="48" spans="1:39" s="15" customFormat="1" x14ac:dyDescent="0.3">
      <c r="A48" s="15" t="s">
        <v>88</v>
      </c>
      <c r="B48" s="2">
        <v>1</v>
      </c>
      <c r="C48" s="15" t="s">
        <v>213</v>
      </c>
      <c r="D48" s="29">
        <v>4</v>
      </c>
      <c r="E48" s="29" t="s">
        <v>228</v>
      </c>
      <c r="F48" s="16">
        <v>52.673878587244857</v>
      </c>
      <c r="G48" s="17">
        <v>0.2667994816868085</v>
      </c>
      <c r="H48" s="17">
        <v>2.7044282661327124</v>
      </c>
      <c r="I48" s="17">
        <v>6.4369729200781505</v>
      </c>
      <c r="J48" s="17">
        <v>0.16072699173145563</v>
      </c>
      <c r="K48" s="16">
        <v>16.300542702743527</v>
      </c>
      <c r="L48" s="16">
        <v>21.254175771718469</v>
      </c>
      <c r="M48" s="17">
        <v>0.1967399634692388</v>
      </c>
      <c r="N48" s="17">
        <f t="shared" si="0"/>
        <v>0.25801109002201655</v>
      </c>
      <c r="O48" s="18">
        <v>81.85676255287791</v>
      </c>
      <c r="P48" s="18">
        <v>105.75078791283859</v>
      </c>
      <c r="Q48" s="18">
        <v>275.69685678688217</v>
      </c>
      <c r="R48" s="19">
        <v>1765.3193811151752</v>
      </c>
      <c r="S48" s="16">
        <v>43.259498203770427</v>
      </c>
      <c r="T48" s="18">
        <v>118.86306944106609</v>
      </c>
      <c r="U48" s="16">
        <v>27.599420044623592</v>
      </c>
      <c r="V48" s="17">
        <v>3.9370486097982709</v>
      </c>
      <c r="W48" s="16">
        <v>26.015379075414664</v>
      </c>
      <c r="X48" s="17">
        <v>10.508105054304885</v>
      </c>
      <c r="Y48" s="17">
        <v>6.2859549871492488</v>
      </c>
      <c r="Z48" s="17">
        <v>0.40030842435815289</v>
      </c>
      <c r="AA48" s="17">
        <v>1.8921728456507949</v>
      </c>
      <c r="AB48" s="17">
        <v>0.32996603364799965</v>
      </c>
      <c r="AC48" s="17">
        <v>2.4719902412781334</v>
      </c>
      <c r="AD48" s="17">
        <v>1.2066820050527425</v>
      </c>
      <c r="AE48" s="17">
        <v>0.37033877473202187</v>
      </c>
      <c r="AF48" s="17">
        <v>1.4865387722302443</v>
      </c>
      <c r="AG48" s="17">
        <v>0.27779454834451284</v>
      </c>
      <c r="AH48" s="17">
        <v>2.1611323231297419</v>
      </c>
      <c r="AI48" s="17">
        <v>0.41484958919657117</v>
      </c>
      <c r="AJ48" s="17">
        <v>1.0251641068486179</v>
      </c>
      <c r="AK48" s="17">
        <v>0.12657869876356045</v>
      </c>
      <c r="AL48" s="17">
        <v>1.0901529304242843</v>
      </c>
      <c r="AM48" s="17">
        <v>0.14514466257396388</v>
      </c>
    </row>
    <row r="49" spans="1:39" s="15" customFormat="1" x14ac:dyDescent="0.3">
      <c r="A49" s="15" t="s">
        <v>89</v>
      </c>
      <c r="B49" s="2">
        <v>1</v>
      </c>
      <c r="C49" s="15" t="s">
        <v>213</v>
      </c>
      <c r="D49" s="29">
        <v>4</v>
      </c>
      <c r="E49" s="29" t="s">
        <v>227</v>
      </c>
      <c r="F49" s="16">
        <v>52.99949340200677</v>
      </c>
      <c r="G49" s="17">
        <v>0.1501298285378769</v>
      </c>
      <c r="H49" s="17">
        <v>1.5276131096436019</v>
      </c>
      <c r="I49" s="17">
        <v>6.3262315944576448</v>
      </c>
      <c r="J49" s="17">
        <v>0.1791834290624551</v>
      </c>
      <c r="K49" s="16">
        <v>17.332949896020857</v>
      </c>
      <c r="L49" s="16">
        <v>21.277777841373993</v>
      </c>
      <c r="M49" s="17">
        <v>0.17048814081685729</v>
      </c>
      <c r="N49" s="17">
        <f t="shared" si="0"/>
        <v>0.16618695741469214</v>
      </c>
      <c r="O49" s="18">
        <v>82.997323412344244</v>
      </c>
      <c r="P49" s="18">
        <v>77.823898453164347</v>
      </c>
      <c r="Q49" s="18">
        <v>174.40742424283346</v>
      </c>
      <c r="R49" s="19">
        <v>1137.055995491063</v>
      </c>
      <c r="S49" s="16">
        <v>46.730058105608236</v>
      </c>
      <c r="T49" s="18">
        <v>128.666577557084</v>
      </c>
      <c r="U49" s="16">
        <v>31.497900422254538</v>
      </c>
      <c r="V49" s="17">
        <v>1.2500055361290225</v>
      </c>
      <c r="W49" s="16">
        <v>20.268416309325467</v>
      </c>
      <c r="X49" s="17">
        <v>6.3837547544935145</v>
      </c>
      <c r="Y49" s="17">
        <v>2.9307403246341548</v>
      </c>
      <c r="Z49" s="17">
        <v>0.22334387890378268</v>
      </c>
      <c r="AA49" s="17">
        <v>1.0121034266435982</v>
      </c>
      <c r="AB49" s="17">
        <v>0.25249484980861631</v>
      </c>
      <c r="AC49" s="17">
        <v>1.4276800584899694</v>
      </c>
      <c r="AD49" s="17">
        <v>0.71399204777197856</v>
      </c>
      <c r="AE49" s="17">
        <v>0.23372565182468133</v>
      </c>
      <c r="AF49" s="17">
        <v>0.72353478565600637</v>
      </c>
      <c r="AG49" s="17">
        <v>0.18171012863979299</v>
      </c>
      <c r="AH49" s="17">
        <v>1.3824954349130252</v>
      </c>
      <c r="AI49" s="17">
        <v>0.28359188745119013</v>
      </c>
      <c r="AJ49" s="17">
        <v>0.70967680347943696</v>
      </c>
      <c r="AK49" s="17">
        <v>0.10001104191517654</v>
      </c>
      <c r="AL49" s="17">
        <v>0.7632047782603697</v>
      </c>
      <c r="AM49" s="17">
        <v>9.9967566784939996E-2</v>
      </c>
    </row>
    <row r="50" spans="1:39" s="15" customFormat="1" x14ac:dyDescent="0.3">
      <c r="A50" s="15" t="s">
        <v>91</v>
      </c>
      <c r="B50" s="2">
        <v>1</v>
      </c>
      <c r="C50" s="15" t="s">
        <v>213</v>
      </c>
      <c r="D50" s="29">
        <v>4</v>
      </c>
      <c r="E50" s="29" t="s">
        <v>228</v>
      </c>
      <c r="F50" s="16">
        <v>52.070989011486532</v>
      </c>
      <c r="G50" s="17">
        <v>0.26006076536009215</v>
      </c>
      <c r="H50" s="17">
        <v>2.756811294056472</v>
      </c>
      <c r="I50" s="17">
        <v>6.6783048633523832</v>
      </c>
      <c r="J50" s="17">
        <v>0.15979202516052057</v>
      </c>
      <c r="K50" s="16">
        <v>16.072037124488656</v>
      </c>
      <c r="L50" s="16">
        <v>21.759111029358756</v>
      </c>
      <c r="M50" s="17">
        <v>0.20104648190010099</v>
      </c>
      <c r="N50" s="17">
        <f t="shared" si="0"/>
        <v>0.18564573634689929</v>
      </c>
      <c r="O50" s="18">
        <v>81.088174955140417</v>
      </c>
      <c r="P50" s="18">
        <v>119.53223009148716</v>
      </c>
      <c r="Q50" s="18">
        <v>288.66553271157846</v>
      </c>
      <c r="R50" s="19">
        <v>1270.1935268232614</v>
      </c>
      <c r="S50" s="16">
        <v>44.254054820806573</v>
      </c>
      <c r="T50" s="18">
        <v>114.06068769484683</v>
      </c>
      <c r="U50" s="16">
        <v>31.416298251052844</v>
      </c>
      <c r="V50" s="17">
        <v>4.2328943256709266</v>
      </c>
      <c r="W50" s="16">
        <v>28.02041576702284</v>
      </c>
      <c r="X50" s="17">
        <v>11.394311293557923</v>
      </c>
      <c r="Y50" s="17">
        <v>7.7265224820545377</v>
      </c>
      <c r="Z50" s="17">
        <v>0.46920866195196143</v>
      </c>
      <c r="AA50" s="17">
        <v>2.148458601062714</v>
      </c>
      <c r="AB50" s="17">
        <v>0.4127973878419639</v>
      </c>
      <c r="AC50" s="17">
        <v>2.8609523703542608</v>
      </c>
      <c r="AD50" s="17">
        <v>1.3868250459736979</v>
      </c>
      <c r="AE50" s="17">
        <v>0.47192343071238474</v>
      </c>
      <c r="AF50" s="17">
        <v>1.4739865686131812</v>
      </c>
      <c r="AG50" s="17">
        <v>0.33626710512739838</v>
      </c>
      <c r="AH50" s="17">
        <v>2.0862475610554014</v>
      </c>
      <c r="AI50" s="17">
        <v>0.45398524197430662</v>
      </c>
      <c r="AJ50" s="17">
        <v>1.2373842545365072</v>
      </c>
      <c r="AK50" s="17">
        <v>0.14618643402905723</v>
      </c>
      <c r="AL50" s="17">
        <v>1.1512861296584413</v>
      </c>
      <c r="AM50" s="17">
        <v>0.14487646564150614</v>
      </c>
    </row>
    <row r="51" spans="1:39" s="15" customFormat="1" x14ac:dyDescent="0.3">
      <c r="A51" s="15" t="s">
        <v>92</v>
      </c>
      <c r="B51" s="2">
        <v>1</v>
      </c>
      <c r="C51" s="15" t="s">
        <v>213</v>
      </c>
      <c r="D51" s="29">
        <v>4</v>
      </c>
      <c r="E51" s="29" t="s">
        <v>228</v>
      </c>
      <c r="F51" s="16">
        <v>53.729996624627539</v>
      </c>
      <c r="G51" s="17">
        <v>0.2033274976176406</v>
      </c>
      <c r="H51" s="17">
        <v>2.1225649922988867</v>
      </c>
      <c r="I51" s="17">
        <v>5.745116679101093</v>
      </c>
      <c r="J51" s="17">
        <v>0.14777482981343748</v>
      </c>
      <c r="K51" s="16">
        <v>16.792351416352915</v>
      </c>
      <c r="L51" s="16">
        <v>21.077859819581494</v>
      </c>
      <c r="M51" s="17">
        <v>0.19015851597436884</v>
      </c>
      <c r="N51" s="17">
        <f t="shared" si="0"/>
        <v>0.3709911467744032</v>
      </c>
      <c r="O51" s="18">
        <v>83.890541614548425</v>
      </c>
      <c r="P51" s="18">
        <v>94.565607121071935</v>
      </c>
      <c r="Q51" s="18">
        <v>222.48251707676485</v>
      </c>
      <c r="R51" s="19">
        <v>2538.3322149722835</v>
      </c>
      <c r="S51" s="16">
        <v>43.038134566381991</v>
      </c>
      <c r="T51" s="18">
        <v>140.9597063136998</v>
      </c>
      <c r="U51" s="16">
        <v>25.862551634375741</v>
      </c>
      <c r="V51" s="17">
        <v>2.8493820175736277</v>
      </c>
      <c r="W51" s="16">
        <v>28.268928710044005</v>
      </c>
      <c r="X51" s="17">
        <v>8.3093736466916717</v>
      </c>
      <c r="Y51" s="17">
        <v>4.8733489937478911</v>
      </c>
      <c r="Z51" s="17">
        <v>0.29224920629119638</v>
      </c>
      <c r="AA51" s="17">
        <v>1.6928463823343312</v>
      </c>
      <c r="AB51" s="17">
        <v>0.29630394225044238</v>
      </c>
      <c r="AC51" s="17">
        <v>2.3579168363792289</v>
      </c>
      <c r="AD51" s="17">
        <v>1.1154467488117177</v>
      </c>
      <c r="AE51" s="17">
        <v>0.30825760398957058</v>
      </c>
      <c r="AF51" s="17">
        <v>1.1846098763800958</v>
      </c>
      <c r="AG51" s="17">
        <v>0.21953152012038771</v>
      </c>
      <c r="AH51" s="17">
        <v>1.4827545988298643</v>
      </c>
      <c r="AI51" s="17">
        <v>0.30872954055195057</v>
      </c>
      <c r="AJ51" s="17">
        <v>0.98604700063140671</v>
      </c>
      <c r="AK51" s="17">
        <v>0.10685301365268272</v>
      </c>
      <c r="AL51" s="17">
        <v>0.81990735899664224</v>
      </c>
      <c r="AM51" s="17">
        <v>0.13586621426095724</v>
      </c>
    </row>
    <row r="52" spans="1:39" s="15" customFormat="1" x14ac:dyDescent="0.3">
      <c r="A52" s="15" t="s">
        <v>93</v>
      </c>
      <c r="B52" s="2">
        <v>1</v>
      </c>
      <c r="C52" s="15" t="s">
        <v>213</v>
      </c>
      <c r="D52" s="29">
        <v>4</v>
      </c>
      <c r="E52" s="29" t="s">
        <v>228</v>
      </c>
      <c r="F52" s="16">
        <v>53.257580399535712</v>
      </c>
      <c r="G52" s="17">
        <v>0.20385175255888144</v>
      </c>
      <c r="H52" s="17">
        <v>2.1702630381329611</v>
      </c>
      <c r="I52" s="17">
        <v>6.3141629647003557</v>
      </c>
      <c r="J52" s="17">
        <v>0.17136260418884336</v>
      </c>
      <c r="K52" s="16">
        <v>16.673021298356286</v>
      </c>
      <c r="L52" s="16">
        <v>21.049901765227823</v>
      </c>
      <c r="M52" s="17">
        <v>0.19513163067495554</v>
      </c>
      <c r="N52" s="17">
        <f t="shared" si="0"/>
        <v>0.26092262774187619</v>
      </c>
      <c r="O52" s="18">
        <v>82.470127760733732</v>
      </c>
      <c r="P52" s="18">
        <v>90.232186175760503</v>
      </c>
      <c r="Q52" s="18">
        <v>220.60366845997345</v>
      </c>
      <c r="R52" s="19">
        <v>1785.2402068644774</v>
      </c>
      <c r="S52" s="16">
        <v>44.81552691839422</v>
      </c>
      <c r="T52" s="18">
        <v>134.07899038606379</v>
      </c>
      <c r="U52" s="16">
        <v>29.267818922424592</v>
      </c>
      <c r="V52" s="17">
        <v>3.053872442088057</v>
      </c>
      <c r="W52" s="16">
        <v>25.293033233453265</v>
      </c>
      <c r="X52" s="17">
        <v>8.1966985571584878</v>
      </c>
      <c r="Y52" s="17">
        <v>4.9243823108602527</v>
      </c>
      <c r="Z52" s="17">
        <v>0.37652710738948852</v>
      </c>
      <c r="AA52" s="17">
        <v>1.4138161389785928</v>
      </c>
      <c r="AB52" s="17">
        <v>0.3228950992236127</v>
      </c>
      <c r="AC52" s="17">
        <v>2.0894753507827941</v>
      </c>
      <c r="AD52" s="17">
        <v>0.74668834860042443</v>
      </c>
      <c r="AE52" s="17">
        <v>0.31069241365370992</v>
      </c>
      <c r="AF52" s="17">
        <v>1.2243579486213199</v>
      </c>
      <c r="AG52" s="17">
        <v>0.2142960704146758</v>
      </c>
      <c r="AH52" s="17">
        <v>1.5323740660133884</v>
      </c>
      <c r="AI52" s="17">
        <v>0.30801155949446779</v>
      </c>
      <c r="AJ52" s="17">
        <v>0.89367060596334502</v>
      </c>
      <c r="AK52" s="17">
        <v>0.12593069064588708</v>
      </c>
      <c r="AL52" s="17">
        <v>0.90259433320004445</v>
      </c>
      <c r="AM52" s="17">
        <v>0.11475862296108591</v>
      </c>
    </row>
    <row r="53" spans="1:39" s="15" customFormat="1" x14ac:dyDescent="0.3">
      <c r="A53" s="15" t="s">
        <v>95</v>
      </c>
      <c r="B53" s="2">
        <v>1</v>
      </c>
      <c r="C53" s="15" t="s">
        <v>213</v>
      </c>
      <c r="D53" s="29">
        <v>4</v>
      </c>
      <c r="E53" s="29" t="s">
        <v>227</v>
      </c>
      <c r="F53" s="16">
        <v>53.704080210722928</v>
      </c>
      <c r="G53" s="17">
        <v>0.15538367545167947</v>
      </c>
      <c r="H53" s="17">
        <v>1.4609801616629614</v>
      </c>
      <c r="I53" s="17">
        <v>6.1374208591454416</v>
      </c>
      <c r="J53" s="17">
        <v>0.17712781779895487</v>
      </c>
      <c r="K53" s="16">
        <v>17.387901384982026</v>
      </c>
      <c r="L53" s="16">
        <v>20.807455585678998</v>
      </c>
      <c r="M53" s="17">
        <v>0.14812686845918507</v>
      </c>
      <c r="N53" s="17">
        <f t="shared" si="0"/>
        <v>0.15410185751888114</v>
      </c>
      <c r="O53" s="18">
        <v>83.464379148569151</v>
      </c>
      <c r="P53" s="18">
        <v>89.823583497697044</v>
      </c>
      <c r="Q53" s="18">
        <v>173.43927260739002</v>
      </c>
      <c r="R53" s="19">
        <v>1054.3693905588188</v>
      </c>
      <c r="S53" s="16">
        <v>46.700583862962105</v>
      </c>
      <c r="T53" s="18">
        <v>134.12774555491703</v>
      </c>
      <c r="U53" s="16">
        <v>28.896069535484354</v>
      </c>
      <c r="V53" s="17">
        <v>2.1382729310039097</v>
      </c>
      <c r="W53" s="16">
        <v>22.391838617987442</v>
      </c>
      <c r="X53" s="17">
        <v>7.7480813455648887</v>
      </c>
      <c r="Y53" s="17">
        <v>3.3512225053076201</v>
      </c>
      <c r="Z53" s="17">
        <v>0.34375636621641842</v>
      </c>
      <c r="AA53" s="17">
        <v>1.3728536812993202</v>
      </c>
      <c r="AB53" s="17">
        <v>0.21958495175021078</v>
      </c>
      <c r="AC53" s="17">
        <v>2.1785510803059389</v>
      </c>
      <c r="AD53" s="17">
        <v>0.5883472457566945</v>
      </c>
      <c r="AE53" s="17">
        <v>0.23047720490317877</v>
      </c>
      <c r="AF53" s="17">
        <v>1.2903810697041544</v>
      </c>
      <c r="AG53" s="17">
        <v>0.22629269733131707</v>
      </c>
      <c r="AH53" s="17">
        <v>1.2645998597345569</v>
      </c>
      <c r="AI53" s="17">
        <v>0.26986447056160223</v>
      </c>
      <c r="AJ53" s="17">
        <v>0.86396992544048734</v>
      </c>
      <c r="AK53" s="17">
        <v>0.10735238249367013</v>
      </c>
      <c r="AL53" s="17">
        <v>0.66365588901088013</v>
      </c>
      <c r="AM53" s="17">
        <v>0.11463320695631915</v>
      </c>
    </row>
    <row r="54" spans="1:39" s="15" customFormat="1" x14ac:dyDescent="0.3">
      <c r="A54" s="15" t="s">
        <v>96</v>
      </c>
      <c r="B54" s="2">
        <v>1</v>
      </c>
      <c r="C54" s="15" t="s">
        <v>213</v>
      </c>
      <c r="D54" s="29" t="s">
        <v>230</v>
      </c>
      <c r="E54" s="29" t="s">
        <v>227</v>
      </c>
      <c r="F54" s="16">
        <v>55.000198520745244</v>
      </c>
      <c r="G54" s="17">
        <v>0.14825687748000099</v>
      </c>
      <c r="H54" s="17">
        <v>1.6219516652398867</v>
      </c>
      <c r="I54" s="17">
        <v>5.0137249127614485</v>
      </c>
      <c r="J54" s="17">
        <v>0.14033699020755491</v>
      </c>
      <c r="K54" s="16">
        <v>16.952192022735364</v>
      </c>
      <c r="L54" s="16">
        <v>20.870386440107929</v>
      </c>
      <c r="M54" s="17">
        <v>0.19288662026275524</v>
      </c>
      <c r="N54" s="17">
        <f t="shared" si="0"/>
        <v>0.45649420476130265</v>
      </c>
      <c r="O54" s="18">
        <v>85.76309221780069</v>
      </c>
      <c r="P54" s="18">
        <v>81.985502244310865</v>
      </c>
      <c r="Q54" s="18">
        <v>167.77890856058812</v>
      </c>
      <c r="R54" s="19">
        <v>3123.3466242211584</v>
      </c>
      <c r="S54" s="16">
        <v>37.675957839771826</v>
      </c>
      <c r="T54" s="18">
        <v>116.33650878581882</v>
      </c>
      <c r="U54" s="16">
        <v>24.277510202261748</v>
      </c>
      <c r="V54" s="17">
        <v>3.2786349186942885</v>
      </c>
      <c r="W54" s="16">
        <v>27.737727944917772</v>
      </c>
      <c r="X54" s="17">
        <v>6.0812569432156067</v>
      </c>
      <c r="Y54" s="17">
        <v>2.8592837433045295</v>
      </c>
      <c r="Z54" s="17">
        <v>0.41513692228520316</v>
      </c>
      <c r="AA54" s="17">
        <v>1.2108993382382451</v>
      </c>
      <c r="AB54" s="17">
        <v>0.30357388854921946</v>
      </c>
      <c r="AC54" s="17">
        <v>1.9142914822934294</v>
      </c>
      <c r="AD54" s="17">
        <v>0.6097414758893932</v>
      </c>
      <c r="AE54" s="17">
        <v>0.18369214389276789</v>
      </c>
      <c r="AF54" s="17">
        <v>1.0744708009663735</v>
      </c>
      <c r="AG54" s="17">
        <v>0.10650993387658597</v>
      </c>
      <c r="AH54" s="17">
        <v>1.2290930982368184</v>
      </c>
      <c r="AI54" s="17">
        <v>0.22779696669707711</v>
      </c>
      <c r="AJ54" s="17">
        <v>0.67435685902295128</v>
      </c>
      <c r="AK54" s="17">
        <v>9.9367051115504812E-2</v>
      </c>
      <c r="AL54" s="17">
        <v>0.62166696495027396</v>
      </c>
      <c r="AM54" s="17">
        <v>6.8049255643527568E-2</v>
      </c>
    </row>
    <row r="55" spans="1:39" s="15" customFormat="1" x14ac:dyDescent="0.3">
      <c r="A55" s="15" t="s">
        <v>97</v>
      </c>
      <c r="B55" s="2">
        <v>1</v>
      </c>
      <c r="C55" s="15" t="s">
        <v>213</v>
      </c>
      <c r="D55" s="29" t="s">
        <v>230</v>
      </c>
      <c r="E55" s="29" t="s">
        <v>227</v>
      </c>
      <c r="F55" s="16">
        <v>54.600016392106653</v>
      </c>
      <c r="G55" s="17">
        <v>0.18204060970733615</v>
      </c>
      <c r="H55" s="17">
        <v>1.7456205340649875</v>
      </c>
      <c r="I55" s="17">
        <v>6.6952780844466986</v>
      </c>
      <c r="J55" s="17">
        <v>0.18417810646443086</v>
      </c>
      <c r="K55" s="16">
        <v>17.071950645180085</v>
      </c>
      <c r="L55" s="16">
        <v>19.333032151855512</v>
      </c>
      <c r="M55" s="17">
        <v>0.17296235496594231</v>
      </c>
      <c r="N55" s="17">
        <f t="shared" si="0"/>
        <v>0.19504699688266605</v>
      </c>
      <c r="O55" s="18">
        <v>81.95892783580436</v>
      </c>
      <c r="P55" s="18">
        <v>86.764494704409273</v>
      </c>
      <c r="Q55" s="18">
        <v>193.90107789356949</v>
      </c>
      <c r="R55" s="19">
        <v>1334.5172248057245</v>
      </c>
      <c r="S55" s="16">
        <v>45.007310117800898</v>
      </c>
      <c r="T55" s="18">
        <v>138.31773766004881</v>
      </c>
      <c r="U55" s="16">
        <v>37.374602223905626</v>
      </c>
      <c r="V55" s="17">
        <v>3.5096328742751237</v>
      </c>
      <c r="W55" s="16">
        <v>21.005344654984874</v>
      </c>
      <c r="X55" s="17">
        <v>8.1189908246945901</v>
      </c>
      <c r="Y55" s="17">
        <v>3.5988452398570208</v>
      </c>
      <c r="Z55" s="17">
        <v>0.32241126642023082</v>
      </c>
      <c r="AA55" s="17">
        <v>1.2586303213822436</v>
      </c>
      <c r="AB55" s="17">
        <v>0.24485900363510754</v>
      </c>
      <c r="AC55" s="17">
        <v>1.3440604284928517</v>
      </c>
      <c r="AD55" s="17">
        <v>0.94468706551072945</v>
      </c>
      <c r="AE55" s="17">
        <v>0.31180467328270739</v>
      </c>
      <c r="AF55" s="17">
        <v>1.2647876736908343</v>
      </c>
      <c r="AG55" s="17">
        <v>0.23549579489433567</v>
      </c>
      <c r="AH55" s="17">
        <v>1.3994555976397982</v>
      </c>
      <c r="AI55" s="17">
        <v>0.29148701945379885</v>
      </c>
      <c r="AJ55" s="17">
        <v>1.0233132487567316</v>
      </c>
      <c r="AK55" s="17">
        <v>0.11377428141874218</v>
      </c>
      <c r="AL55" s="17">
        <v>0.72758587078565884</v>
      </c>
      <c r="AM55" s="17">
        <v>9.8031546146077855E-2</v>
      </c>
    </row>
    <row r="56" spans="1:39" s="15" customFormat="1" x14ac:dyDescent="0.3">
      <c r="A56" s="15" t="s">
        <v>98</v>
      </c>
      <c r="B56" s="2">
        <v>1</v>
      </c>
      <c r="C56" s="15" t="s">
        <v>210</v>
      </c>
      <c r="D56" s="29" t="s">
        <v>232</v>
      </c>
      <c r="E56" s="29" t="s">
        <v>228</v>
      </c>
      <c r="F56" s="16">
        <v>53.526941979427235</v>
      </c>
      <c r="G56" s="17">
        <v>0.23331760762704096</v>
      </c>
      <c r="H56" s="17">
        <v>2.5531517006080038</v>
      </c>
      <c r="I56" s="17">
        <v>6.9416619325422033</v>
      </c>
      <c r="J56" s="17">
        <v>0.17533052030401053</v>
      </c>
      <c r="K56" s="16">
        <v>16.244606941755269</v>
      </c>
      <c r="L56" s="16">
        <v>20.195908774848974</v>
      </c>
      <c r="M56" s="17">
        <v>0.1974753757167424</v>
      </c>
      <c r="N56" s="17">
        <f t="shared" si="0"/>
        <v>0.16525566396974045</v>
      </c>
      <c r="O56" s="18">
        <v>80.655092868879564</v>
      </c>
      <c r="P56" s="18">
        <v>111.45498999455326</v>
      </c>
      <c r="Q56" s="18">
        <v>250.4145709912514</v>
      </c>
      <c r="R56" s="19">
        <v>1130.6840586578887</v>
      </c>
      <c r="S56" s="16">
        <v>46.440046624133892</v>
      </c>
      <c r="T56" s="18">
        <v>122.30788956821024</v>
      </c>
      <c r="U56" s="16">
        <v>35.995131953757969</v>
      </c>
      <c r="V56" s="17">
        <v>3.5967134196889927</v>
      </c>
      <c r="W56" s="16">
        <v>23.252719936813669</v>
      </c>
      <c r="X56" s="17">
        <v>9.2990741148608134</v>
      </c>
      <c r="Y56" s="17">
        <v>5.8789326008443537</v>
      </c>
      <c r="Z56" s="17">
        <v>0.25987163439598848</v>
      </c>
      <c r="AA56" s="17">
        <v>1.4805295135080265</v>
      </c>
      <c r="AB56" s="17">
        <v>0.34641146695063546</v>
      </c>
      <c r="AC56" s="17">
        <v>2.10454381987303</v>
      </c>
      <c r="AD56" s="17">
        <v>0.73168112372435978</v>
      </c>
      <c r="AE56" s="17">
        <v>0.32876040935096251</v>
      </c>
      <c r="AF56" s="17">
        <v>1.0865177324045576</v>
      </c>
      <c r="AG56" s="17">
        <v>0.30043058924107247</v>
      </c>
      <c r="AH56" s="17">
        <v>2.0041170677418214</v>
      </c>
      <c r="AI56" s="17">
        <v>0.36404992854178486</v>
      </c>
      <c r="AJ56" s="17">
        <v>1.0744406798147044</v>
      </c>
      <c r="AK56" s="17">
        <v>0.18455479090195515</v>
      </c>
      <c r="AL56" s="17">
        <v>1.2847907573145534</v>
      </c>
      <c r="AM56" s="17">
        <v>0.14005915296069282</v>
      </c>
    </row>
    <row r="57" spans="1:39" s="15" customFormat="1" x14ac:dyDescent="0.3">
      <c r="A57" s="15" t="s">
        <v>99</v>
      </c>
      <c r="B57" s="2">
        <v>1</v>
      </c>
      <c r="C57" s="15" t="s">
        <v>210</v>
      </c>
      <c r="D57" s="29" t="s">
        <v>232</v>
      </c>
      <c r="E57" s="29" t="s">
        <v>228</v>
      </c>
      <c r="F57" s="16">
        <v>53.702315927057931</v>
      </c>
      <c r="G57" s="17">
        <v>0.27226732138186793</v>
      </c>
      <c r="H57" s="17">
        <v>2.792862442548417</v>
      </c>
      <c r="I57" s="17">
        <v>6.776828922646347</v>
      </c>
      <c r="J57" s="17">
        <v>0.16345203879515072</v>
      </c>
      <c r="K57" s="16">
        <v>16.07697175153967</v>
      </c>
      <c r="L57" s="16">
        <v>19.941178786055467</v>
      </c>
      <c r="M57" s="17">
        <v>0.22771242322122301</v>
      </c>
      <c r="N57" s="17">
        <f t="shared" si="0"/>
        <v>0.28660405690603541</v>
      </c>
      <c r="O57" s="18">
        <v>80.867315791153004</v>
      </c>
      <c r="P57" s="18">
        <v>103.1828512150925</v>
      </c>
      <c r="Q57" s="18">
        <v>275.83750504674225</v>
      </c>
      <c r="R57" s="19">
        <v>1960.9532920437157</v>
      </c>
      <c r="S57" s="16">
        <v>45.237522924561027</v>
      </c>
      <c r="T57" s="18">
        <v>128.92284424404315</v>
      </c>
      <c r="U57" s="16">
        <v>30.678830791512951</v>
      </c>
      <c r="V57" s="17">
        <v>2.7713862480593545</v>
      </c>
      <c r="W57" s="16">
        <v>26.733771336590522</v>
      </c>
      <c r="X57" s="17">
        <v>10.140106978180775</v>
      </c>
      <c r="Y57" s="17">
        <v>6.6872799786226746</v>
      </c>
      <c r="Z57" s="17">
        <v>0.42631862550007682</v>
      </c>
      <c r="AA57" s="17">
        <v>1.8404097933709123</v>
      </c>
      <c r="AB57" s="17">
        <v>0.39555217157780626</v>
      </c>
      <c r="AC57" s="17">
        <v>2.2571116288626172</v>
      </c>
      <c r="AD57" s="17">
        <v>1.176548363627135</v>
      </c>
      <c r="AE57" s="17">
        <v>0.35986592134738626</v>
      </c>
      <c r="AF57" s="17">
        <v>1.473626851821237</v>
      </c>
      <c r="AG57" s="17">
        <v>0.26523627486364809</v>
      </c>
      <c r="AH57" s="17">
        <v>2.0908504810894626</v>
      </c>
      <c r="AI57" s="17">
        <v>0.40789534953470974</v>
      </c>
      <c r="AJ57" s="17">
        <v>1.0459225497135853</v>
      </c>
      <c r="AK57" s="17">
        <v>0.18456234993139731</v>
      </c>
      <c r="AL57" s="17">
        <v>1.2148038893109487</v>
      </c>
      <c r="AM57" s="17">
        <v>0.12771035976680359</v>
      </c>
    </row>
    <row r="58" spans="1:39" s="15" customFormat="1" x14ac:dyDescent="0.3">
      <c r="A58" s="15" t="s">
        <v>134</v>
      </c>
      <c r="B58" s="2">
        <v>1</v>
      </c>
      <c r="C58" s="15" t="s">
        <v>210</v>
      </c>
      <c r="D58" s="29">
        <v>1</v>
      </c>
      <c r="E58" s="29" t="s">
        <v>228</v>
      </c>
      <c r="F58" s="16">
        <v>53.32744842485647</v>
      </c>
      <c r="G58" s="17">
        <v>0.22850708458363364</v>
      </c>
      <c r="H58" s="17">
        <v>2.4651564345006021</v>
      </c>
      <c r="I58" s="17">
        <v>6.8702651619673567</v>
      </c>
      <c r="J58" s="17">
        <v>0.18151689076895161</v>
      </c>
      <c r="K58" s="16">
        <v>16.504303147454081</v>
      </c>
      <c r="L58" s="16">
        <v>20.244091489494437</v>
      </c>
      <c r="M58" s="17">
        <v>0.20250405168256336</v>
      </c>
      <c r="N58" s="17">
        <f t="shared" si="0"/>
        <v>0.29555626556510667</v>
      </c>
      <c r="O58" s="18">
        <v>81.060582090216982</v>
      </c>
      <c r="P58" s="18">
        <v>107.80793150585386</v>
      </c>
      <c r="Q58" s="18">
        <v>238.55633730072802</v>
      </c>
      <c r="R58" s="19">
        <v>2022.2045640270132</v>
      </c>
      <c r="S58" s="16">
        <v>47.89848699095738</v>
      </c>
      <c r="T58" s="18">
        <v>140.98309439938095</v>
      </c>
      <c r="U58" s="16">
        <v>34.49006723768975</v>
      </c>
      <c r="V58" s="17">
        <v>3.1236917460700115</v>
      </c>
      <c r="W58" s="16">
        <v>21.973907756024502</v>
      </c>
      <c r="X58" s="17">
        <v>10.218982523187387</v>
      </c>
      <c r="Y58" s="17">
        <v>5.7988509172870204</v>
      </c>
      <c r="Z58" s="17">
        <v>0.44787940142984761</v>
      </c>
      <c r="AA58" s="17">
        <v>1.5245443592253676</v>
      </c>
      <c r="AB58" s="17">
        <v>0.33934521823363345</v>
      </c>
      <c r="AC58" s="17">
        <v>1.7184388913254838</v>
      </c>
      <c r="AD58" s="17">
        <v>0.6613681548519591</v>
      </c>
      <c r="AE58" s="17">
        <v>0.36534336294711484</v>
      </c>
      <c r="AF58" s="17">
        <v>1.3356622852229567</v>
      </c>
      <c r="AG58" s="17">
        <v>0.22146265796296302</v>
      </c>
      <c r="AH58" s="17">
        <v>1.9262294403938118</v>
      </c>
      <c r="AI58" s="17">
        <v>0.34770998772181566</v>
      </c>
      <c r="AJ58" s="17">
        <v>1.2273375461655245</v>
      </c>
      <c r="AK58" s="17">
        <v>0.16869939185871916</v>
      </c>
      <c r="AL58" s="17">
        <v>1.2351392085541426</v>
      </c>
      <c r="AM58" s="17">
        <v>0.14592786566708288</v>
      </c>
    </row>
    <row r="59" spans="1:39" s="15" customFormat="1" x14ac:dyDescent="0.3">
      <c r="A59" s="15" t="s">
        <v>135</v>
      </c>
      <c r="B59" s="2">
        <v>1</v>
      </c>
      <c r="C59" s="15" t="s">
        <v>210</v>
      </c>
      <c r="D59" s="29">
        <v>1</v>
      </c>
      <c r="E59" s="29" t="s">
        <v>228</v>
      </c>
      <c r="F59" s="16">
        <v>53.471192822551906</v>
      </c>
      <c r="G59" s="17">
        <v>0.22409533844417279</v>
      </c>
      <c r="H59" s="17">
        <v>2.6044822053367849</v>
      </c>
      <c r="I59" s="17">
        <v>6.141502131686245</v>
      </c>
      <c r="J59" s="17">
        <v>0.1557018635387748</v>
      </c>
      <c r="K59" s="16">
        <v>15.814254395523051</v>
      </c>
      <c r="L59" s="16">
        <v>21.377392020292692</v>
      </c>
      <c r="M59" s="17">
        <v>0.21444791193872356</v>
      </c>
      <c r="N59" s="17">
        <f t="shared" si="0"/>
        <v>0.33651404730905282</v>
      </c>
      <c r="O59" s="18">
        <v>82.10349815993149</v>
      </c>
      <c r="P59" s="18">
        <v>111.86440710653258</v>
      </c>
      <c r="Q59" s="18">
        <v>256.69994862721677</v>
      </c>
      <c r="R59" s="19">
        <v>2302.4388978066336</v>
      </c>
      <c r="S59" s="16">
        <v>45.476110865019812</v>
      </c>
      <c r="T59" s="18">
        <v>133.3660903348237</v>
      </c>
      <c r="U59" s="16">
        <v>33.647569666583401</v>
      </c>
      <c r="V59" s="17">
        <v>4.670682733542268</v>
      </c>
      <c r="W59" s="16">
        <v>25.926904506549342</v>
      </c>
      <c r="X59" s="17">
        <v>10.272138616835825</v>
      </c>
      <c r="Y59" s="17">
        <v>6.0474250863762462</v>
      </c>
      <c r="Z59" s="17">
        <v>0.47934347856687698</v>
      </c>
      <c r="AA59" s="17">
        <v>1.4533937589413637</v>
      </c>
      <c r="AB59" s="17">
        <v>0.25215772195668834</v>
      </c>
      <c r="AC59" s="17">
        <v>2.8405981215710856</v>
      </c>
      <c r="AD59" s="17">
        <v>1.140279754068664</v>
      </c>
      <c r="AE59" s="17">
        <v>0.35306387134054945</v>
      </c>
      <c r="AF59" s="17">
        <v>1.2857959920870135</v>
      </c>
      <c r="AG59" s="17">
        <v>0.25939651040372197</v>
      </c>
      <c r="AH59" s="17">
        <v>2.331902172085123</v>
      </c>
      <c r="AI59" s="17">
        <v>0.4045898646886239</v>
      </c>
      <c r="AJ59" s="17">
        <v>1.1771441799530371</v>
      </c>
      <c r="AK59" s="17">
        <v>0.13995283670401237</v>
      </c>
      <c r="AL59" s="17">
        <v>1.0917199061182403</v>
      </c>
      <c r="AM59" s="17">
        <v>0.15389025033459774</v>
      </c>
    </row>
    <row r="60" spans="1:39" s="15" customFormat="1" x14ac:dyDescent="0.3">
      <c r="A60" s="15" t="s">
        <v>136</v>
      </c>
      <c r="B60" s="2">
        <v>1</v>
      </c>
      <c r="C60" s="15" t="s">
        <v>210</v>
      </c>
      <c r="D60" s="29">
        <v>1</v>
      </c>
      <c r="E60" s="29" t="s">
        <v>227</v>
      </c>
      <c r="F60" s="16">
        <v>54.280855725690166</v>
      </c>
      <c r="G60" s="17">
        <v>0.16104684499406871</v>
      </c>
      <c r="H60" s="17">
        <v>1.5530310664637761</v>
      </c>
      <c r="I60" s="17">
        <v>6.5721449592852119</v>
      </c>
      <c r="J60" s="17">
        <v>0.18972386442625569</v>
      </c>
      <c r="K60" s="16">
        <v>16.95463108191532</v>
      </c>
      <c r="L60" s="16">
        <v>20.118349889180593</v>
      </c>
      <c r="M60" s="17">
        <v>0.1625029235583606</v>
      </c>
      <c r="N60" s="17">
        <f t="shared" si="0"/>
        <v>0.18545425434177634</v>
      </c>
      <c r="O60" s="18">
        <v>82.130788681615044</v>
      </c>
      <c r="P60" s="18">
        <v>85.196403078561318</v>
      </c>
      <c r="Q60" s="18">
        <v>182.62731739359288</v>
      </c>
      <c r="R60" s="19">
        <v>1268.8834013757489</v>
      </c>
      <c r="S60" s="16">
        <v>48.080003413001158</v>
      </c>
      <c r="T60" s="18">
        <v>143.82997096559527</v>
      </c>
      <c r="U60" s="16">
        <v>34.179037111301945</v>
      </c>
      <c r="V60" s="17">
        <v>3.832552357137057</v>
      </c>
      <c r="W60" s="16">
        <v>20.541034362864515</v>
      </c>
      <c r="X60" s="17">
        <v>7.9360127665048141</v>
      </c>
      <c r="Y60" s="17">
        <v>2.5030703996760395</v>
      </c>
      <c r="Z60" s="17">
        <v>0.26204430163842485</v>
      </c>
      <c r="AA60" s="17">
        <v>1.1006436966340394</v>
      </c>
      <c r="AB60" s="17">
        <v>0.22053260230703373</v>
      </c>
      <c r="AC60" s="17">
        <v>1.3549076122005093</v>
      </c>
      <c r="AD60" s="17">
        <v>0.1919576152300683</v>
      </c>
      <c r="AE60" s="17">
        <v>0.2723211164888813</v>
      </c>
      <c r="AF60" s="17">
        <v>1.0265937478499705</v>
      </c>
      <c r="AG60" s="17">
        <v>0.20284501553906828</v>
      </c>
      <c r="AH60" s="17">
        <v>1.4853235723686711</v>
      </c>
      <c r="AI60" s="17">
        <v>0.28676313771107809</v>
      </c>
      <c r="AJ60" s="17">
        <v>0.95528142333351673</v>
      </c>
      <c r="AK60" s="17">
        <v>0.13140276306871115</v>
      </c>
      <c r="AL60" s="17">
        <v>0.86238995957014841</v>
      </c>
      <c r="AM60" s="17">
        <v>8.4799141059286334E-2</v>
      </c>
    </row>
    <row r="61" spans="1:39" s="15" customFormat="1" x14ac:dyDescent="0.3">
      <c r="A61" s="15" t="s">
        <v>137</v>
      </c>
      <c r="B61" s="2">
        <v>1</v>
      </c>
      <c r="C61" s="15" t="s">
        <v>210</v>
      </c>
      <c r="D61" s="29">
        <v>1</v>
      </c>
      <c r="E61" s="29" t="s">
        <v>227</v>
      </c>
      <c r="F61" s="16">
        <v>54.196034656409054</v>
      </c>
      <c r="G61" s="17">
        <v>0.15719662953787281</v>
      </c>
      <c r="H61" s="17">
        <v>1.5966213522901289</v>
      </c>
      <c r="I61" s="17">
        <v>6.5029936269280828</v>
      </c>
      <c r="J61" s="17">
        <v>0.18401484644834346</v>
      </c>
      <c r="K61" s="16">
        <v>17.233067621267928</v>
      </c>
      <c r="L61" s="16">
        <v>19.959047400762376</v>
      </c>
      <c r="M61" s="17">
        <v>0.18072997832355497</v>
      </c>
      <c r="N61" s="17">
        <f t="shared" si="0"/>
        <v>0.17560735644320158</v>
      </c>
      <c r="O61" s="18">
        <v>82.52168954165036</v>
      </c>
      <c r="P61" s="18">
        <v>88.538389876803251</v>
      </c>
      <c r="Q61" s="18">
        <v>185.38923389873403</v>
      </c>
      <c r="R61" s="19">
        <v>1201.5106395974353</v>
      </c>
      <c r="S61" s="16">
        <v>48.446260880501057</v>
      </c>
      <c r="T61" s="18">
        <v>136.68718944061925</v>
      </c>
      <c r="U61" s="16">
        <v>31.857723863527639</v>
      </c>
      <c r="V61" s="17">
        <v>3.2629628019321935</v>
      </c>
      <c r="W61" s="16">
        <v>22.77108601168754</v>
      </c>
      <c r="X61" s="17">
        <v>7.228988180286847</v>
      </c>
      <c r="Y61" s="17">
        <v>3.0845376379443099</v>
      </c>
      <c r="Z61" s="17">
        <v>0.32677925348352821</v>
      </c>
      <c r="AA61" s="17">
        <v>1.1433503187701333</v>
      </c>
      <c r="AB61" s="17">
        <v>0.23635357024475084</v>
      </c>
      <c r="AC61" s="17">
        <v>1.4952165855284589</v>
      </c>
      <c r="AD61" s="17">
        <v>0.58542459931934654</v>
      </c>
      <c r="AE61" s="17">
        <v>0.21924956980799237</v>
      </c>
      <c r="AF61" s="17">
        <v>1.348826421691333</v>
      </c>
      <c r="AG61" s="17">
        <v>0.2107450505926913</v>
      </c>
      <c r="AH61" s="17">
        <v>1.4130479538058971</v>
      </c>
      <c r="AI61" s="17">
        <v>0.2944275097875334</v>
      </c>
      <c r="AJ61" s="17">
        <v>0.77357089462257789</v>
      </c>
      <c r="AK61" s="17">
        <v>0.10453998134410801</v>
      </c>
      <c r="AL61" s="17">
        <v>0.7022857530390586</v>
      </c>
      <c r="AM61" s="17">
        <v>0.11025255081723701</v>
      </c>
    </row>
    <row r="62" spans="1:39" s="15" customFormat="1" x14ac:dyDescent="0.3">
      <c r="A62" s="15" t="s">
        <v>138</v>
      </c>
      <c r="B62" s="2">
        <v>1</v>
      </c>
      <c r="C62" s="15" t="s">
        <v>210</v>
      </c>
      <c r="D62" s="29">
        <v>1</v>
      </c>
      <c r="E62" s="29" t="s">
        <v>227</v>
      </c>
      <c r="F62" s="16">
        <v>54.68875611026732</v>
      </c>
      <c r="G62" s="17">
        <v>0.17868976704238543</v>
      </c>
      <c r="H62" s="17">
        <v>1.7130079483573484</v>
      </c>
      <c r="I62" s="17">
        <v>6.4400066955374049</v>
      </c>
      <c r="J62" s="17">
        <v>0.17825054835817911</v>
      </c>
      <c r="K62" s="16">
        <v>16.745911067939158</v>
      </c>
      <c r="L62" s="16">
        <v>19.83435723663883</v>
      </c>
      <c r="M62" s="17">
        <v>0.16392780220491099</v>
      </c>
      <c r="N62" s="17">
        <f t="shared" si="0"/>
        <v>0.14337996354264351</v>
      </c>
      <c r="O62" s="18">
        <v>82.246783043028373</v>
      </c>
      <c r="P62" s="18">
        <v>87.209758698725821</v>
      </c>
      <c r="Q62" s="18">
        <v>195.00027596353397</v>
      </c>
      <c r="R62" s="19">
        <v>981.00988017149712</v>
      </c>
      <c r="S62" s="16">
        <v>48.737947201073659</v>
      </c>
      <c r="T62" s="18">
        <v>125.48579056146434</v>
      </c>
      <c r="U62" s="16">
        <v>30.911901060679369</v>
      </c>
      <c r="V62" s="17">
        <v>3.5187547571851274</v>
      </c>
      <c r="W62" s="16">
        <v>21.327734298694576</v>
      </c>
      <c r="X62" s="17">
        <v>7.620415409129083</v>
      </c>
      <c r="Y62" s="17">
        <v>3.6966457276112745</v>
      </c>
      <c r="Z62" s="17">
        <v>0.22149856696202008</v>
      </c>
      <c r="AA62" s="17">
        <v>1.0286097662305702</v>
      </c>
      <c r="AB62" s="17">
        <v>0.24772951435199109</v>
      </c>
      <c r="AC62" s="17">
        <v>1.9440206227336849</v>
      </c>
      <c r="AD62" s="17">
        <v>1.0724043803071135</v>
      </c>
      <c r="AE62" s="17">
        <v>0.22278609275265523</v>
      </c>
      <c r="AF62" s="17">
        <v>1.1104177687515322</v>
      </c>
      <c r="AG62" s="17">
        <v>0.24399579515905051</v>
      </c>
      <c r="AH62" s="17">
        <v>1.4205346649854267</v>
      </c>
      <c r="AI62" s="17">
        <v>0.37421960743843047</v>
      </c>
      <c r="AJ62" s="17">
        <v>0.84528803822507148</v>
      </c>
      <c r="AK62" s="17">
        <v>0.12223523188360971</v>
      </c>
      <c r="AL62" s="17">
        <v>0.74841359569253807</v>
      </c>
      <c r="AM62" s="17">
        <v>0.12278804864753064</v>
      </c>
    </row>
    <row r="63" spans="1:39" s="15" customFormat="1" x14ac:dyDescent="0.3">
      <c r="A63" s="15" t="s">
        <v>139</v>
      </c>
      <c r="B63" s="2">
        <v>1</v>
      </c>
      <c r="C63" s="15" t="s">
        <v>210</v>
      </c>
      <c r="D63" s="29">
        <v>1</v>
      </c>
      <c r="E63" s="29" t="s">
        <v>228</v>
      </c>
      <c r="F63" s="16">
        <v>53.364267998802205</v>
      </c>
      <c r="G63" s="17">
        <v>0.24304960637871326</v>
      </c>
      <c r="H63" s="17">
        <v>2.3571970041801973</v>
      </c>
      <c r="I63" s="17">
        <v>6.2951109217609433</v>
      </c>
      <c r="J63" s="17">
        <v>0.16471475030461355</v>
      </c>
      <c r="K63" s="16">
        <v>16.496931721796894</v>
      </c>
      <c r="L63" s="16">
        <v>20.960214215170168</v>
      </c>
      <c r="M63" s="17">
        <v>0.18757489075841755</v>
      </c>
      <c r="N63" s="17">
        <f t="shared" si="0"/>
        <v>0.35883788503392461</v>
      </c>
      <c r="O63" s="18">
        <v>82.360047869635352</v>
      </c>
      <c r="P63" s="18">
        <v>104.60886818993438</v>
      </c>
      <c r="Q63" s="18">
        <v>214.63850114773084</v>
      </c>
      <c r="R63" s="19">
        <v>2455.1792447166185</v>
      </c>
      <c r="S63" s="16">
        <v>44.334998043942996</v>
      </c>
      <c r="T63" s="18">
        <v>136.21532941283013</v>
      </c>
      <c r="U63" s="16">
        <v>31.334678481762836</v>
      </c>
      <c r="V63" s="17">
        <v>4.3278944368404479</v>
      </c>
      <c r="W63" s="16">
        <v>24.077666642588781</v>
      </c>
      <c r="X63" s="17">
        <v>9.7864640379401884</v>
      </c>
      <c r="Y63" s="17">
        <v>5.5899623207349318</v>
      </c>
      <c r="Z63" s="17">
        <v>0.31870559082656791</v>
      </c>
      <c r="AA63" s="17">
        <v>1.4935914193634166</v>
      </c>
      <c r="AB63" s="17">
        <v>0.41503257860872933</v>
      </c>
      <c r="AC63" s="17">
        <v>1.5268875596779581</v>
      </c>
      <c r="AD63" s="17">
        <v>0.84556393087334392</v>
      </c>
      <c r="AE63" s="17">
        <v>0.3284488199738323</v>
      </c>
      <c r="AF63" s="17">
        <v>1.8665177522087886</v>
      </c>
      <c r="AG63" s="17">
        <v>0.25687639436502874</v>
      </c>
      <c r="AH63" s="17">
        <v>1.8825741223924113</v>
      </c>
      <c r="AI63" s="17">
        <v>0.44636031121674313</v>
      </c>
      <c r="AJ63" s="17">
        <v>0.99149503489347024</v>
      </c>
      <c r="AK63" s="17">
        <v>0.15478786501269384</v>
      </c>
      <c r="AL63" s="17">
        <v>0.93979157356458287</v>
      </c>
      <c r="AM63" s="17">
        <v>8.6405768728876245E-2</v>
      </c>
    </row>
    <row r="64" spans="1:39" s="15" customFormat="1" x14ac:dyDescent="0.3">
      <c r="A64" s="15" t="s">
        <v>159</v>
      </c>
      <c r="B64" s="2">
        <v>1</v>
      </c>
      <c r="C64" s="15" t="s">
        <v>231</v>
      </c>
      <c r="D64" s="29">
        <v>1</v>
      </c>
      <c r="E64" s="29" t="s">
        <v>228</v>
      </c>
      <c r="F64" s="16">
        <v>54.330705790277101</v>
      </c>
      <c r="G64" s="17">
        <v>0.18369128286120387</v>
      </c>
      <c r="H64" s="17">
        <v>2.0782083210608233</v>
      </c>
      <c r="I64" s="17">
        <v>5.4594609352526966</v>
      </c>
      <c r="J64" s="17">
        <v>0.14878563283843962</v>
      </c>
      <c r="K64" s="16">
        <v>16.852472313737703</v>
      </c>
      <c r="L64" s="16">
        <v>20.737440844361007</v>
      </c>
      <c r="M64" s="17">
        <v>0.22521267840691547</v>
      </c>
      <c r="N64" s="17">
        <f t="shared" ref="N64:N67" si="1">((R64)/((51.996*2)/(151.99)))*(1/10000)</f>
        <v>0.30521825928912666</v>
      </c>
      <c r="O64" s="18">
        <v>84.614502390443363</v>
      </c>
      <c r="P64" s="18">
        <v>97.977105713759755</v>
      </c>
      <c r="Q64" s="18">
        <v>203.2608302529236</v>
      </c>
      <c r="R64" s="19">
        <v>2088.3122060658502</v>
      </c>
      <c r="S64" s="16">
        <v>41.025027979061939</v>
      </c>
      <c r="T64" s="18">
        <v>123.96627471061512</v>
      </c>
      <c r="U64" s="16">
        <v>23.113350972292032</v>
      </c>
      <c r="V64" s="17">
        <v>2.0675418050041232</v>
      </c>
      <c r="W64" s="16">
        <v>24.700688392305398</v>
      </c>
      <c r="X64" s="17">
        <v>7.6023547958329845</v>
      </c>
      <c r="Y64" s="17">
        <v>4.7847579740853723</v>
      </c>
      <c r="Z64" s="17">
        <v>0.41341966717318712</v>
      </c>
      <c r="AA64" s="17">
        <v>1.5919343097298353</v>
      </c>
      <c r="AB64" s="17">
        <v>0.35795686059054049</v>
      </c>
      <c r="AC64" s="17">
        <v>1.3241170949890988</v>
      </c>
      <c r="AD64" s="17">
        <v>0.68532334377293902</v>
      </c>
      <c r="AE64" s="17">
        <v>0.2124404205278437</v>
      </c>
      <c r="AF64" s="17">
        <v>1.2239689134196703</v>
      </c>
      <c r="AG64" s="17">
        <v>0.194567196294091</v>
      </c>
      <c r="AH64" s="17">
        <v>1.2584671531443845</v>
      </c>
      <c r="AI64" s="17">
        <v>0.34258803139537697</v>
      </c>
      <c r="AJ64" s="17">
        <v>0.76716809553548471</v>
      </c>
      <c r="AK64" s="17">
        <v>0.12056440710721519</v>
      </c>
      <c r="AL64" s="17">
        <v>0.69929679835573155</v>
      </c>
      <c r="AM64" s="17">
        <v>0.12342396742882067</v>
      </c>
    </row>
    <row r="65" spans="1:39" s="15" customFormat="1" x14ac:dyDescent="0.3">
      <c r="A65" s="15" t="s">
        <v>160</v>
      </c>
      <c r="B65" s="2">
        <v>1</v>
      </c>
      <c r="C65" s="15" t="s">
        <v>231</v>
      </c>
      <c r="D65" s="29">
        <v>1</v>
      </c>
      <c r="E65" s="29" t="s">
        <v>227</v>
      </c>
      <c r="F65" s="16">
        <v>54.733833222310857</v>
      </c>
      <c r="G65" s="17">
        <v>0.15303740965468601</v>
      </c>
      <c r="H65" s="17">
        <v>1.8092943489891107</v>
      </c>
      <c r="I65" s="17">
        <v>6.5707589396612791</v>
      </c>
      <c r="J65" s="17">
        <v>0.18330598410719856</v>
      </c>
      <c r="K65" s="16">
        <v>16.681335762985324</v>
      </c>
      <c r="L65" s="16">
        <v>19.707425959864526</v>
      </c>
      <c r="M65" s="17">
        <v>0.16985629904159044</v>
      </c>
      <c r="N65" s="17">
        <f t="shared" si="1"/>
        <v>0.14969316508322469</v>
      </c>
      <c r="O65" s="18">
        <v>81.894174784673027</v>
      </c>
      <c r="P65" s="18">
        <v>87.367390708438464</v>
      </c>
      <c r="Q65" s="18">
        <v>190.26657608395183</v>
      </c>
      <c r="R65" s="19">
        <v>1024.2049887054873</v>
      </c>
      <c r="S65" s="16">
        <v>46.907120648076869</v>
      </c>
      <c r="T65" s="18">
        <v>125.93746113037486</v>
      </c>
      <c r="U65" s="16">
        <v>29.376375739705203</v>
      </c>
      <c r="V65" s="17">
        <v>2.6059124328919188</v>
      </c>
      <c r="W65" s="16">
        <v>22.482456396997371</v>
      </c>
      <c r="X65" s="17">
        <v>7.9988111039979009</v>
      </c>
      <c r="Y65" s="17">
        <v>3.0043489543031203</v>
      </c>
      <c r="Z65" s="17">
        <v>0.22879016776473091</v>
      </c>
      <c r="AA65" s="17">
        <v>1.393910174610272</v>
      </c>
      <c r="AB65" s="17">
        <v>0.34131662247712569</v>
      </c>
      <c r="AC65" s="17">
        <v>1.4123194002971493</v>
      </c>
      <c r="AD65" s="17">
        <v>0.5671297221662468</v>
      </c>
      <c r="AE65" s="17">
        <v>0.29404938049321061</v>
      </c>
      <c r="AF65" s="17">
        <v>0.97316646069132062</v>
      </c>
      <c r="AG65" s="17">
        <v>0.21273841852490019</v>
      </c>
      <c r="AH65" s="17">
        <v>1.4545411982333694</v>
      </c>
      <c r="AI65" s="17">
        <v>0.30611717088403195</v>
      </c>
      <c r="AJ65" s="17">
        <v>0.8729292971443654</v>
      </c>
      <c r="AK65" s="17">
        <v>8.0425223431082521E-2</v>
      </c>
      <c r="AL65" s="17">
        <v>0.916189596314124</v>
      </c>
      <c r="AM65" s="17">
        <v>0.11929748016120201</v>
      </c>
    </row>
    <row r="66" spans="1:39" s="15" customFormat="1" x14ac:dyDescent="0.3">
      <c r="A66" s="15" t="s">
        <v>161</v>
      </c>
      <c r="B66" s="2">
        <v>1</v>
      </c>
      <c r="C66" s="15" t="s">
        <v>231</v>
      </c>
      <c r="D66" s="29">
        <v>1</v>
      </c>
      <c r="E66" s="29" t="s">
        <v>227</v>
      </c>
      <c r="F66" s="16">
        <v>54.683348571591196</v>
      </c>
      <c r="G66" s="17">
        <v>0.14516954113087929</v>
      </c>
      <c r="H66" s="17">
        <v>1.6172833587449778</v>
      </c>
      <c r="I66" s="17">
        <v>6.2057642714353269</v>
      </c>
      <c r="J66" s="17">
        <v>0.17882113872135455</v>
      </c>
      <c r="K66" s="16">
        <v>16.817636730314586</v>
      </c>
      <c r="L66" s="16">
        <v>20.120729458289198</v>
      </c>
      <c r="M66" s="17">
        <v>0.16470576008269833</v>
      </c>
      <c r="N66" s="17">
        <f t="shared" si="1"/>
        <v>0.1920340047435096</v>
      </c>
      <c r="O66" s="18">
        <v>82.842169500053259</v>
      </c>
      <c r="P66" s="18">
        <v>88.532288863637319</v>
      </c>
      <c r="Q66" s="18">
        <v>175.90573313408038</v>
      </c>
      <c r="R66" s="19">
        <v>1313.9022449692118</v>
      </c>
      <c r="S66" s="16">
        <v>47.589007373505112</v>
      </c>
      <c r="T66" s="18">
        <v>150.54485396231124</v>
      </c>
      <c r="U66" s="16">
        <v>31.328125820588809</v>
      </c>
      <c r="V66" s="17">
        <v>3.1469473415633455</v>
      </c>
      <c r="W66" s="16">
        <v>18.917078446083881</v>
      </c>
      <c r="X66" s="17">
        <v>7.4013500913138017</v>
      </c>
      <c r="Y66" s="17">
        <v>3.949399201115642</v>
      </c>
      <c r="Z66" s="17">
        <v>0.23942309298063646</v>
      </c>
      <c r="AA66" s="17">
        <v>0.98280039835798461</v>
      </c>
      <c r="AB66" s="17">
        <v>0.30884099752149047</v>
      </c>
      <c r="AC66" s="17">
        <v>1.1699264999594716</v>
      </c>
      <c r="AD66" s="17">
        <v>0.4555008802174883</v>
      </c>
      <c r="AE66" s="17">
        <v>0.17280587821079332</v>
      </c>
      <c r="AF66" s="17">
        <v>1.1034474808180432</v>
      </c>
      <c r="AG66" s="17">
        <v>0.23946004459510237</v>
      </c>
      <c r="AH66" s="17">
        <v>1.6392255119890127</v>
      </c>
      <c r="AI66" s="17">
        <v>0.3583939494513585</v>
      </c>
      <c r="AJ66" s="17">
        <v>0.73278059715484545</v>
      </c>
      <c r="AK66" s="17">
        <v>0.12623790030916821</v>
      </c>
      <c r="AL66" s="17">
        <v>0.65042689153253364</v>
      </c>
      <c r="AM66" s="17">
        <v>8.8343121332432356E-2</v>
      </c>
    </row>
    <row r="67" spans="1:39" s="15" customFormat="1" x14ac:dyDescent="0.3">
      <c r="A67" s="15" t="s">
        <v>162</v>
      </c>
      <c r="B67" s="2">
        <v>1</v>
      </c>
      <c r="C67" s="15" t="s">
        <v>231</v>
      </c>
      <c r="D67" s="29" t="s">
        <v>230</v>
      </c>
      <c r="E67" s="29" t="s">
        <v>227</v>
      </c>
      <c r="F67" s="16">
        <v>55.6639329468168</v>
      </c>
      <c r="G67" s="17">
        <v>0.16020480358774902</v>
      </c>
      <c r="H67" s="17">
        <v>1.5980072608529565</v>
      </c>
      <c r="I67" s="17">
        <v>6.5504395127104678</v>
      </c>
      <c r="J67" s="17">
        <v>0.18567543637930245</v>
      </c>
      <c r="K67" s="16">
        <v>17.340418952440373</v>
      </c>
      <c r="L67" s="16">
        <v>18.305696517854784</v>
      </c>
      <c r="M67" s="17">
        <v>0.17289760819980843</v>
      </c>
      <c r="N67" s="17">
        <f t="shared" si="1"/>
        <v>0.182691172285807</v>
      </c>
      <c r="O67" s="18">
        <v>82.506403237309996</v>
      </c>
      <c r="P67" s="18">
        <v>78.440418106512794</v>
      </c>
      <c r="Q67" s="18">
        <v>178.168142662333</v>
      </c>
      <c r="R67" s="19">
        <v>1249.9783135960024</v>
      </c>
      <c r="S67" s="16">
        <v>49.639559672120988</v>
      </c>
      <c r="T67" s="18">
        <v>147.48703401348047</v>
      </c>
      <c r="U67" s="16">
        <v>32.419464346255758</v>
      </c>
      <c r="V67" s="17">
        <v>3.4116848532806214</v>
      </c>
      <c r="W67" s="16">
        <v>18.37397508842291</v>
      </c>
      <c r="X67" s="17">
        <v>6.9207412664912313</v>
      </c>
      <c r="Y67" s="17">
        <v>3.181621276598944</v>
      </c>
      <c r="Z67" s="17">
        <v>0.32690975838574898</v>
      </c>
      <c r="AA67" s="17">
        <v>0.99941783329111078</v>
      </c>
      <c r="AB67" s="17">
        <v>0.14332041829260772</v>
      </c>
      <c r="AC67" s="17">
        <v>1.7645787355195495</v>
      </c>
      <c r="AD67" s="17">
        <v>0.18915500671533747</v>
      </c>
      <c r="AE67" s="17">
        <v>0.23361298333905497</v>
      </c>
      <c r="AF67" s="17">
        <v>1.1530275531924341</v>
      </c>
      <c r="AG67" s="17">
        <v>0.15977196320880541</v>
      </c>
      <c r="AH67" s="17">
        <v>1.2249142062021572</v>
      </c>
      <c r="AI67" s="17">
        <v>0.33099947230699051</v>
      </c>
      <c r="AJ67" s="17">
        <v>0.80399094276226779</v>
      </c>
      <c r="AK67" s="17">
        <v>0.11383127654297938</v>
      </c>
      <c r="AL67" s="17">
        <v>0.70784353904993391</v>
      </c>
      <c r="AM67" s="17">
        <v>7.5024227278675054E-2</v>
      </c>
    </row>
    <row r="68" spans="1:39" s="15" customFormat="1" x14ac:dyDescent="0.3">
      <c r="B68" s="2"/>
      <c r="D68" s="29"/>
      <c r="E68" s="29"/>
      <c r="F68" s="16"/>
      <c r="G68" s="17"/>
      <c r="H68" s="17"/>
      <c r="I68" s="17"/>
      <c r="J68" s="17"/>
      <c r="K68" s="16"/>
      <c r="L68" s="16"/>
      <c r="M68" s="17"/>
      <c r="N68" s="17"/>
      <c r="O68" s="19"/>
      <c r="P68" s="18"/>
      <c r="Q68" s="19"/>
      <c r="R68" s="19"/>
      <c r="S68" s="18"/>
      <c r="T68" s="19"/>
      <c r="U68" s="16"/>
      <c r="V68" s="17"/>
      <c r="W68" s="18"/>
      <c r="X68" s="16"/>
      <c r="Y68" s="16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s="13" customFormat="1" ht="16.5" customHeight="1" x14ac:dyDescent="0.3">
      <c r="A69" s="13" t="s">
        <v>325</v>
      </c>
      <c r="B69" s="2"/>
      <c r="F69" s="47">
        <v>55.530595664856115</v>
      </c>
      <c r="G69" s="48">
        <v>2.0262019272234061E-2</v>
      </c>
      <c r="H69" s="48">
        <v>0.2297781162701038</v>
      </c>
      <c r="I69" s="48">
        <v>0.23910074272287518</v>
      </c>
      <c r="J69" s="47">
        <v>3.2153428126098803E-2</v>
      </c>
      <c r="K69" s="47">
        <v>18.393258857671068</v>
      </c>
      <c r="L69" s="47">
        <v>25.376589265834145</v>
      </c>
      <c r="M69" s="48">
        <v>0.16455046851950925</v>
      </c>
      <c r="N69" s="48"/>
      <c r="O69" s="48"/>
      <c r="P69" s="49">
        <v>0.89303198492993496</v>
      </c>
      <c r="Q69" s="49">
        <v>11.020914852890789</v>
      </c>
      <c r="R69" s="47" t="s">
        <v>266</v>
      </c>
      <c r="S69" s="47">
        <v>0.57395285735490686</v>
      </c>
      <c r="T69" s="49">
        <v>1.7784799164323222</v>
      </c>
      <c r="U69" s="47">
        <v>51.299586150738918</v>
      </c>
      <c r="V69" s="48">
        <v>1.4842483612328496</v>
      </c>
      <c r="W69" s="49">
        <v>170.49959370209103</v>
      </c>
      <c r="X69" s="48">
        <v>0.53222523638630015</v>
      </c>
      <c r="Y69" s="47">
        <v>17.016574180766558</v>
      </c>
      <c r="Z69" s="48">
        <v>0.51543355445900041</v>
      </c>
      <c r="AA69" s="48">
        <v>1.2571610597183174</v>
      </c>
      <c r="AB69" s="48">
        <v>0.17014297213363158</v>
      </c>
      <c r="AC69" s="48">
        <v>0.77498503369698746</v>
      </c>
      <c r="AD69" s="48">
        <v>0.21740713313864743</v>
      </c>
      <c r="AE69" s="48">
        <v>2.1546026336594189E-2</v>
      </c>
      <c r="AF69" s="48">
        <v>0.15101857011841913</v>
      </c>
      <c r="AG69" s="48">
        <v>1.8716894581134087E-2</v>
      </c>
      <c r="AH69" s="48">
        <v>0.10462223553267497</v>
      </c>
      <c r="AI69" s="48">
        <v>2.2430475302421243E-2</v>
      </c>
      <c r="AJ69" s="48">
        <v>4.4016557062608243E-2</v>
      </c>
      <c r="AK69" s="48" t="s">
        <v>266</v>
      </c>
      <c r="AL69" s="48">
        <v>8.5887838368570155E-2</v>
      </c>
      <c r="AM69" s="48">
        <v>1.9273994021357672E-2</v>
      </c>
    </row>
    <row r="70" spans="1:39" s="1" customFormat="1" ht="16.5" customHeight="1" x14ac:dyDescent="0.3">
      <c r="A70" s="25" t="s">
        <v>350</v>
      </c>
      <c r="F70" s="26">
        <v>55.81</v>
      </c>
      <c r="G70" s="28"/>
      <c r="H70" s="53">
        <v>0.11</v>
      </c>
      <c r="I70" s="53">
        <v>0.25</v>
      </c>
      <c r="J70" s="28">
        <v>0.04</v>
      </c>
      <c r="K70" s="26">
        <v>17.79</v>
      </c>
      <c r="L70" s="26">
        <v>25.28</v>
      </c>
      <c r="M70" s="53">
        <v>0.25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</row>
    <row r="71" spans="1:39" s="13" customFormat="1" ht="16.5" customHeight="1" x14ac:dyDescent="0.3">
      <c r="A71" s="55"/>
      <c r="F71" s="56"/>
      <c r="G71" s="58"/>
      <c r="H71" s="56"/>
      <c r="I71" s="59"/>
      <c r="J71" s="58"/>
      <c r="K71" s="56"/>
      <c r="L71" s="56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</row>
    <row r="72" spans="1:39" s="13" customFormat="1" ht="16.5" customHeight="1" x14ac:dyDescent="0.3">
      <c r="A72" s="13" t="s">
        <v>288</v>
      </c>
      <c r="B72" s="13">
        <v>1</v>
      </c>
      <c r="F72" s="20">
        <v>1.6</v>
      </c>
      <c r="G72" s="24">
        <v>1.1000000000000003E-3</v>
      </c>
      <c r="H72" s="24">
        <v>6.6E-3</v>
      </c>
      <c r="I72" s="24">
        <v>2.2000000000000002E-2</v>
      </c>
      <c r="J72" s="54">
        <v>3.3000000000000005E-4</v>
      </c>
      <c r="K72" s="24">
        <v>3.3E-3</v>
      </c>
      <c r="L72" s="23">
        <v>0.11</v>
      </c>
      <c r="M72" s="23">
        <v>1.1000000000000001E-2</v>
      </c>
      <c r="N72" s="23"/>
      <c r="O72" s="23"/>
      <c r="P72" s="23">
        <v>1.1000000000000003</v>
      </c>
      <c r="Q72" s="21">
        <v>0.33</v>
      </c>
      <c r="R72" s="22">
        <v>4.4000000000000012</v>
      </c>
      <c r="S72" s="20">
        <v>0.22</v>
      </c>
      <c r="T72" s="21">
        <v>2.2000000000000006</v>
      </c>
      <c r="U72" s="21">
        <v>2.2000000000000006</v>
      </c>
      <c r="V72" s="24">
        <v>0.44</v>
      </c>
      <c r="W72" s="20">
        <v>0.22</v>
      </c>
      <c r="X72" s="24">
        <v>8.8000000000000009E-2</v>
      </c>
      <c r="Y72" s="24">
        <v>9.8999999999999991E-2</v>
      </c>
      <c r="Z72" s="23">
        <v>3.3000000000000008E-2</v>
      </c>
      <c r="AA72" s="23">
        <v>2.2000000000000002E-2</v>
      </c>
      <c r="AB72" s="24">
        <v>0.11</v>
      </c>
      <c r="AC72" s="24">
        <v>0.22</v>
      </c>
      <c r="AD72" s="23">
        <v>3.3000000000000008E-2</v>
      </c>
      <c r="AE72" s="23">
        <v>7.7000000000000013E-2</v>
      </c>
      <c r="AF72" s="23">
        <v>1.1000000000000001E-2</v>
      </c>
      <c r="AG72" s="23">
        <v>5.5E-2</v>
      </c>
      <c r="AH72" s="23">
        <v>1.1000000000000001E-2</v>
      </c>
      <c r="AI72" s="23">
        <v>3.3000000000000008E-2</v>
      </c>
      <c r="AJ72" s="23">
        <v>1.1000000000000001E-2</v>
      </c>
      <c r="AK72" s="23">
        <v>4.4000000000000004E-2</v>
      </c>
      <c r="AL72" s="23">
        <v>2.2000000000000002E-2</v>
      </c>
      <c r="AM72" s="23">
        <v>5.5E-2</v>
      </c>
    </row>
    <row r="74" spans="1:39" x14ac:dyDescent="0.3">
      <c r="O74" s="7"/>
    </row>
  </sheetData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82"/>
  <sheetViews>
    <sheetView workbookViewId="0">
      <pane xSplit="5" ySplit="1" topLeftCell="H8" activePane="bottomRight" state="frozen"/>
      <selection activeCell="A22" sqref="A22"/>
      <selection pane="topRight" activeCell="A22" sqref="A22"/>
      <selection pane="bottomLeft" activeCell="A22" sqref="A22"/>
      <selection pane="bottomRight" activeCell="J12" sqref="J12"/>
    </sheetView>
  </sheetViews>
  <sheetFormatPr defaultColWidth="8.81640625" defaultRowHeight="14" x14ac:dyDescent="0.3"/>
  <cols>
    <col min="1" max="1" width="36.453125" style="2" bestFit="1" customWidth="1"/>
    <col min="2" max="2" width="15.81640625" style="2" customWidth="1"/>
    <col min="3" max="3" width="11.26953125" style="2" bestFit="1" customWidth="1"/>
    <col min="4" max="4" width="17.453125" style="2" bestFit="1" customWidth="1"/>
    <col min="5" max="5" width="7.81640625" style="2" customWidth="1"/>
    <col min="6" max="34" width="13.1796875" style="2" customWidth="1"/>
    <col min="35" max="16384" width="8.81640625" style="2"/>
  </cols>
  <sheetData>
    <row r="1" spans="1:34" s="5" customFormat="1" ht="16.5" customHeight="1" x14ac:dyDescent="0.3">
      <c r="A1" s="3" t="s">
        <v>216</v>
      </c>
      <c r="B1" s="3" t="s">
        <v>262</v>
      </c>
      <c r="C1" s="3" t="s">
        <v>229</v>
      </c>
      <c r="D1" s="3" t="s">
        <v>225</v>
      </c>
      <c r="E1" s="3" t="s">
        <v>224</v>
      </c>
      <c r="F1" s="3" t="s">
        <v>167</v>
      </c>
      <c r="G1" s="3" t="s">
        <v>171</v>
      </c>
      <c r="H1" s="3" t="s">
        <v>166</v>
      </c>
      <c r="I1" s="3" t="s">
        <v>174</v>
      </c>
      <c r="J1" s="3" t="s">
        <v>173</v>
      </c>
      <c r="K1" s="3" t="s">
        <v>164</v>
      </c>
      <c r="L1" s="3" t="s">
        <v>170</v>
      </c>
      <c r="M1" s="3" t="s">
        <v>165</v>
      </c>
      <c r="N1" s="3" t="s">
        <v>218</v>
      </c>
      <c r="O1" s="3" t="s">
        <v>339</v>
      </c>
      <c r="P1" s="3" t="s">
        <v>172</v>
      </c>
      <c r="Q1" s="3" t="s">
        <v>175</v>
      </c>
      <c r="R1" s="3" t="s">
        <v>176</v>
      </c>
      <c r="S1" s="3" t="s">
        <v>177</v>
      </c>
      <c r="T1" s="3" t="s">
        <v>178</v>
      </c>
      <c r="U1" s="3" t="s">
        <v>180</v>
      </c>
      <c r="V1" s="3" t="s">
        <v>181</v>
      </c>
      <c r="W1" s="3" t="s">
        <v>184</v>
      </c>
      <c r="X1" s="3" t="s">
        <v>185</v>
      </c>
      <c r="Y1" s="3" t="s">
        <v>189</v>
      </c>
      <c r="Z1" s="3" t="s">
        <v>190</v>
      </c>
      <c r="AA1" s="3" t="s">
        <v>193</v>
      </c>
      <c r="AB1" s="3" t="s">
        <v>195</v>
      </c>
      <c r="AC1" s="3" t="s">
        <v>197</v>
      </c>
      <c r="AD1" s="3" t="s">
        <v>198</v>
      </c>
      <c r="AE1" s="3" t="s">
        <v>199</v>
      </c>
      <c r="AF1" s="3" t="s">
        <v>200</v>
      </c>
      <c r="AG1" s="3" t="s">
        <v>201</v>
      </c>
      <c r="AH1" s="3" t="s">
        <v>202</v>
      </c>
    </row>
    <row r="2" spans="1:34" s="62" customFormat="1" ht="32.15" customHeight="1" x14ac:dyDescent="0.35">
      <c r="A2" s="39" t="s">
        <v>286</v>
      </c>
      <c r="C2" s="39"/>
      <c r="D2" s="39"/>
      <c r="E2" s="39"/>
      <c r="F2" s="39" t="s">
        <v>285</v>
      </c>
      <c r="G2" s="39" t="s">
        <v>285</v>
      </c>
      <c r="H2" s="39" t="s">
        <v>285</v>
      </c>
      <c r="I2" s="39" t="s">
        <v>285</v>
      </c>
      <c r="J2" s="39" t="s">
        <v>285</v>
      </c>
      <c r="K2" s="39" t="s">
        <v>285</v>
      </c>
      <c r="L2" s="39" t="s">
        <v>285</v>
      </c>
      <c r="M2" s="39" t="s">
        <v>285</v>
      </c>
      <c r="N2" s="39" t="s">
        <v>319</v>
      </c>
      <c r="O2" s="39"/>
      <c r="P2" s="39" t="s">
        <v>285</v>
      </c>
      <c r="Q2" s="39" t="s">
        <v>285</v>
      </c>
      <c r="R2" s="39" t="s">
        <v>285</v>
      </c>
      <c r="S2" s="63" t="s">
        <v>285</v>
      </c>
      <c r="T2" s="39" t="s">
        <v>285</v>
      </c>
      <c r="U2" s="39" t="s">
        <v>285</v>
      </c>
      <c r="V2" s="39" t="s">
        <v>285</v>
      </c>
      <c r="W2" s="39" t="s">
        <v>285</v>
      </c>
      <c r="X2" s="39" t="s">
        <v>285</v>
      </c>
      <c r="Y2" s="39" t="s">
        <v>285</v>
      </c>
      <c r="Z2" s="39" t="s">
        <v>285</v>
      </c>
      <c r="AA2" s="39" t="s">
        <v>285</v>
      </c>
      <c r="AB2" s="39" t="s">
        <v>285</v>
      </c>
      <c r="AC2" s="39" t="s">
        <v>285</v>
      </c>
      <c r="AD2" s="39" t="s">
        <v>285</v>
      </c>
      <c r="AE2" s="39" t="s">
        <v>285</v>
      </c>
      <c r="AF2" s="39" t="s">
        <v>285</v>
      </c>
      <c r="AG2" s="39" t="s">
        <v>285</v>
      </c>
      <c r="AH2" s="39" t="s">
        <v>285</v>
      </c>
    </row>
    <row r="3" spans="1:34" s="13" customFormat="1" x14ac:dyDescent="0.3">
      <c r="A3" s="13" t="s">
        <v>2</v>
      </c>
      <c r="B3" s="2">
        <v>1</v>
      </c>
      <c r="C3" s="13" t="s">
        <v>215</v>
      </c>
      <c r="D3" s="23">
        <v>1</v>
      </c>
      <c r="E3" s="13" t="s">
        <v>228</v>
      </c>
      <c r="F3" s="20">
        <v>56.65621073070902</v>
      </c>
      <c r="G3" s="24">
        <v>0.11340319237774883</v>
      </c>
      <c r="H3" s="24">
        <v>1.7918941960084016</v>
      </c>
      <c r="I3" s="20">
        <v>11.326204885469778</v>
      </c>
      <c r="J3" s="24">
        <v>0.23762072478680146</v>
      </c>
      <c r="K3" s="20">
        <v>28.420373524626154</v>
      </c>
      <c r="L3" s="24">
        <v>1.4197280118139699</v>
      </c>
      <c r="M3" s="24">
        <v>1.5305562252242026E-2</v>
      </c>
      <c r="N3" s="24">
        <f t="shared" ref="N3:N10" si="0">((R3)/((51.996*2)/(151.99)))*(1/10000)</f>
        <v>0.24301512213812246</v>
      </c>
      <c r="O3" s="21">
        <v>81.720433380639108</v>
      </c>
      <c r="P3" s="20">
        <v>39.977714665754299</v>
      </c>
      <c r="Q3" s="21">
        <v>105.27627430768234</v>
      </c>
      <c r="R3" s="22">
        <v>1662.7165327579203</v>
      </c>
      <c r="S3" s="20">
        <v>92.380375850946066</v>
      </c>
      <c r="T3" s="21">
        <v>246.44411590914541</v>
      </c>
      <c r="U3" s="21">
        <v>95.196095590454448</v>
      </c>
      <c r="V3" s="24">
        <v>2.836788766875729</v>
      </c>
      <c r="W3" s="24">
        <v>0.872143125339781</v>
      </c>
      <c r="X3" s="24">
        <v>0.72297714392851165</v>
      </c>
      <c r="Y3" s="24" t="s">
        <v>266</v>
      </c>
      <c r="Z3" s="24" t="s">
        <v>266</v>
      </c>
      <c r="AA3" s="24" t="s">
        <v>266</v>
      </c>
      <c r="AB3" s="24">
        <v>9.3413133608419366E-2</v>
      </c>
      <c r="AC3" s="24">
        <v>0.24537153189942562</v>
      </c>
      <c r="AD3" s="24">
        <v>5.3245138259233896E-2</v>
      </c>
      <c r="AE3" s="24">
        <v>0.20781624895455891</v>
      </c>
      <c r="AF3" s="24" t="s">
        <v>266</v>
      </c>
      <c r="AG3" s="24">
        <v>0.26862352569999137</v>
      </c>
      <c r="AH3" s="24" t="s">
        <v>266</v>
      </c>
    </row>
    <row r="4" spans="1:34" s="13" customFormat="1" x14ac:dyDescent="0.3">
      <c r="A4" s="13" t="s">
        <v>6</v>
      </c>
      <c r="B4" s="2">
        <v>1</v>
      </c>
      <c r="C4" s="13" t="s">
        <v>215</v>
      </c>
      <c r="D4" s="23">
        <v>1</v>
      </c>
      <c r="E4" s="13" t="s">
        <v>228</v>
      </c>
      <c r="F4" s="20">
        <v>55.711685680979443</v>
      </c>
      <c r="G4" s="24">
        <v>0.1390843071978331</v>
      </c>
      <c r="H4" s="24">
        <v>2.3015512137604648</v>
      </c>
      <c r="I4" s="20">
        <v>12.639106803354306</v>
      </c>
      <c r="J4" s="24">
        <v>0.26037235432893352</v>
      </c>
      <c r="K4" s="20">
        <v>27.505831571656174</v>
      </c>
      <c r="L4" s="24">
        <v>1.4741294447053985</v>
      </c>
      <c r="M4" s="24">
        <v>1.8853213831112083E-2</v>
      </c>
      <c r="N4" s="24">
        <f t="shared" si="0"/>
        <v>0.15231698282359779</v>
      </c>
      <c r="O4" s="21">
        <v>79.496792286468704</v>
      </c>
      <c r="P4" s="20">
        <v>56.069089958063564</v>
      </c>
      <c r="Q4" s="21">
        <v>152.6802145230406</v>
      </c>
      <c r="R4" s="22">
        <v>1042.1572259879979</v>
      </c>
      <c r="S4" s="20">
        <v>95.490322675208631</v>
      </c>
      <c r="T4" s="21">
        <v>193.96348310544289</v>
      </c>
      <c r="U4" s="21">
        <v>113.22743600347209</v>
      </c>
      <c r="V4" s="24">
        <v>4.1500444259525766</v>
      </c>
      <c r="W4" s="24">
        <v>1.882875594539118</v>
      </c>
      <c r="X4" s="24">
        <v>1.6386322633177137</v>
      </c>
      <c r="Y4" s="24">
        <v>9.4453352629407905E-2</v>
      </c>
      <c r="Z4" s="24">
        <v>0.31420203095823473</v>
      </c>
      <c r="AA4" s="24">
        <v>0.21219638248229916</v>
      </c>
      <c r="AB4" s="24">
        <v>1.4424766913826567E-2</v>
      </c>
      <c r="AC4" s="24">
        <v>0.45269005897756626</v>
      </c>
      <c r="AD4" s="24">
        <v>0.10420095887514701</v>
      </c>
      <c r="AE4" s="24">
        <v>0.34829127127998777</v>
      </c>
      <c r="AF4" s="24">
        <v>6.6149029239015431E-2</v>
      </c>
      <c r="AG4" s="24">
        <v>0.60401165381528477</v>
      </c>
      <c r="AH4" s="24">
        <v>7.266369818767722E-2</v>
      </c>
    </row>
    <row r="5" spans="1:34" s="13" customFormat="1" x14ac:dyDescent="0.3">
      <c r="A5" s="13" t="s">
        <v>13</v>
      </c>
      <c r="B5" s="2">
        <v>1</v>
      </c>
      <c r="C5" s="13" t="s">
        <v>215</v>
      </c>
      <c r="D5" s="23">
        <v>2</v>
      </c>
      <c r="E5" s="13" t="s">
        <v>228</v>
      </c>
      <c r="F5" s="20">
        <v>55.05460616266361</v>
      </c>
      <c r="G5" s="24">
        <v>0.13129584708015821</v>
      </c>
      <c r="H5" s="24">
        <v>2.8229421822439003</v>
      </c>
      <c r="I5" s="20">
        <v>12.031454253732603</v>
      </c>
      <c r="J5" s="24">
        <v>0.23216384068751264</v>
      </c>
      <c r="K5" s="20">
        <v>28.315577455964501</v>
      </c>
      <c r="L5" s="24">
        <v>1.4220564614673392</v>
      </c>
      <c r="M5" s="24">
        <v>1.8865035121452298E-2</v>
      </c>
      <c r="N5" s="24">
        <f t="shared" si="0"/>
        <v>0.33732761486559043</v>
      </c>
      <c r="O5" s="21">
        <v>80.743373976184117</v>
      </c>
      <c r="P5" s="20">
        <v>38.171744278105272</v>
      </c>
      <c r="Q5" s="21">
        <v>140.27590909588625</v>
      </c>
      <c r="R5" s="22">
        <v>2308.0053506877084</v>
      </c>
      <c r="S5" s="20">
        <v>98.448478589278892</v>
      </c>
      <c r="T5" s="21">
        <v>393.39294808411233</v>
      </c>
      <c r="U5" s="21">
        <v>99.834766450055952</v>
      </c>
      <c r="V5" s="24">
        <v>5.1979988056128708</v>
      </c>
      <c r="W5" s="24">
        <v>1.5231288892744472</v>
      </c>
      <c r="X5" s="24">
        <v>1.2120970378984686</v>
      </c>
      <c r="Y5" s="24">
        <v>5.1558381703923142E-2</v>
      </c>
      <c r="Z5" s="24">
        <v>9.6478187729569606E-2</v>
      </c>
      <c r="AA5" s="24">
        <v>6.7125474087006101E-2</v>
      </c>
      <c r="AB5" s="24">
        <v>8.100323125486722E-2</v>
      </c>
      <c r="AC5" s="24">
        <v>0.35320839400136644</v>
      </c>
      <c r="AD5" s="24">
        <v>5.3463204531194491E-2</v>
      </c>
      <c r="AE5" s="24">
        <v>0.28614409371561378</v>
      </c>
      <c r="AF5" s="24" t="s">
        <v>266</v>
      </c>
      <c r="AG5" s="24">
        <v>0.34908333758436932</v>
      </c>
      <c r="AH5" s="24">
        <v>9.0884273349171554E-2</v>
      </c>
    </row>
    <row r="6" spans="1:34" s="13" customFormat="1" x14ac:dyDescent="0.3">
      <c r="A6" s="13" t="s">
        <v>14</v>
      </c>
      <c r="B6" s="2">
        <v>1</v>
      </c>
      <c r="C6" s="13" t="s">
        <v>215</v>
      </c>
      <c r="D6" s="23">
        <v>2</v>
      </c>
      <c r="E6" s="13" t="s">
        <v>228</v>
      </c>
      <c r="F6" s="20">
        <v>55.445600955492182</v>
      </c>
      <c r="G6" s="24">
        <v>0.14711009286004098</v>
      </c>
      <c r="H6" s="24">
        <v>2.6081287186912423</v>
      </c>
      <c r="I6" s="20">
        <v>12.151390207395542</v>
      </c>
      <c r="J6" s="24">
        <v>0.24484720675857827</v>
      </c>
      <c r="K6" s="20">
        <v>27.622234290917923</v>
      </c>
      <c r="L6" s="24">
        <v>1.7509909410100013</v>
      </c>
      <c r="M6" s="24">
        <v>2.1954190077424392E-2</v>
      </c>
      <c r="N6" s="24">
        <f t="shared" si="0"/>
        <v>0.1676715127570671</v>
      </c>
      <c r="O6" s="21">
        <v>80.1979178635941</v>
      </c>
      <c r="P6" s="20">
        <v>47.402100031935603</v>
      </c>
      <c r="Q6" s="21">
        <v>160.19708300772507</v>
      </c>
      <c r="R6" s="22">
        <v>1147.2133663157394</v>
      </c>
      <c r="S6" s="20">
        <v>92.232346706241259</v>
      </c>
      <c r="T6" s="21">
        <v>297.91160095723103</v>
      </c>
      <c r="U6" s="21">
        <v>88.593409924446505</v>
      </c>
      <c r="V6" s="24">
        <v>4.2870405626783166</v>
      </c>
      <c r="W6" s="24">
        <v>2.3092683291408305</v>
      </c>
      <c r="X6" s="24">
        <v>1.5516207494530614</v>
      </c>
      <c r="Y6" s="24">
        <v>6.9674181591250203E-2</v>
      </c>
      <c r="Z6" s="24">
        <v>7.8607594649052745E-2</v>
      </c>
      <c r="AA6" s="24">
        <v>0.1143219223721206</v>
      </c>
      <c r="AB6" s="24">
        <v>0.42551860966915628</v>
      </c>
      <c r="AC6" s="24">
        <v>0.44855811174979199</v>
      </c>
      <c r="AD6" s="24">
        <v>9.2263167551323286E-2</v>
      </c>
      <c r="AE6" s="24">
        <v>0.30766473662867333</v>
      </c>
      <c r="AF6" s="24">
        <v>4.684841312812324E-2</v>
      </c>
      <c r="AG6" s="24">
        <v>0.53358879985200958</v>
      </c>
      <c r="AH6" s="24">
        <v>7.4597026308685255E-2</v>
      </c>
    </row>
    <row r="7" spans="1:34" s="13" customFormat="1" x14ac:dyDescent="0.3">
      <c r="A7" s="13" t="s">
        <v>15</v>
      </c>
      <c r="B7" s="2">
        <v>1</v>
      </c>
      <c r="C7" s="13" t="s">
        <v>215</v>
      </c>
      <c r="D7" s="23">
        <v>2</v>
      </c>
      <c r="E7" s="13" t="s">
        <v>228</v>
      </c>
      <c r="F7" s="20">
        <v>55.621450593436997</v>
      </c>
      <c r="G7" s="24">
        <v>0.11939133027759746</v>
      </c>
      <c r="H7" s="24">
        <v>2.3055412956968313</v>
      </c>
      <c r="I7" s="20">
        <v>12.050502483314981</v>
      </c>
      <c r="J7" s="24">
        <v>0.24024139480612336</v>
      </c>
      <c r="K7" s="20">
        <v>28.346915184953549</v>
      </c>
      <c r="L7" s="24">
        <v>1.2988254552159011</v>
      </c>
      <c r="M7" s="24">
        <v>1.8022538889941285E-2</v>
      </c>
      <c r="N7" s="24">
        <f t="shared" si="0"/>
        <v>0.17910112093148831</v>
      </c>
      <c r="O7" s="21">
        <v>80.735974450744138</v>
      </c>
      <c r="P7" s="20">
        <v>40.429572626597341</v>
      </c>
      <c r="Q7" s="21">
        <v>140.55641169221047</v>
      </c>
      <c r="R7" s="22">
        <v>1225.4150778279711</v>
      </c>
      <c r="S7" s="20">
        <v>93.361046786153224</v>
      </c>
      <c r="T7" s="21">
        <v>275.1672011545113</v>
      </c>
      <c r="U7" s="21">
        <v>96.916287320025134</v>
      </c>
      <c r="V7" s="24">
        <v>3.5004036231815814</v>
      </c>
      <c r="W7" s="24">
        <v>1.6989090093820065</v>
      </c>
      <c r="X7" s="24">
        <v>1.2953845962817701</v>
      </c>
      <c r="Y7" s="24" t="s">
        <v>266</v>
      </c>
      <c r="Z7" s="24" t="s">
        <v>266</v>
      </c>
      <c r="AA7" s="24" t="s">
        <v>266</v>
      </c>
      <c r="AB7" s="24">
        <v>0.15917006954368493</v>
      </c>
      <c r="AC7" s="24">
        <v>0.21412343987237201</v>
      </c>
      <c r="AD7" s="24">
        <v>4.3845055290696121E-2</v>
      </c>
      <c r="AE7" s="24">
        <v>0.22213547275261292</v>
      </c>
      <c r="AF7" s="24" t="s">
        <v>266</v>
      </c>
      <c r="AG7" s="24">
        <v>0.42608084076520802</v>
      </c>
      <c r="AH7" s="24">
        <v>5.9437520802590307E-2</v>
      </c>
    </row>
    <row r="8" spans="1:34" s="13" customFormat="1" x14ac:dyDescent="0.3">
      <c r="A8" s="13" t="s">
        <v>17</v>
      </c>
      <c r="B8" s="2">
        <v>1</v>
      </c>
      <c r="C8" s="13" t="s">
        <v>215</v>
      </c>
      <c r="D8" s="23">
        <v>3</v>
      </c>
      <c r="E8" s="13" t="s">
        <v>227</v>
      </c>
      <c r="F8" s="20">
        <v>56.949219348970047</v>
      </c>
      <c r="G8" s="24">
        <v>8.4348832406330912E-2</v>
      </c>
      <c r="H8" s="24">
        <v>0.82807089547950685</v>
      </c>
      <c r="I8" s="20">
        <v>12.331678537512051</v>
      </c>
      <c r="J8" s="24">
        <v>0.26166556739160929</v>
      </c>
      <c r="K8" s="20">
        <v>27.784190815983212</v>
      </c>
      <c r="L8" s="24">
        <v>1.7163380587749761</v>
      </c>
      <c r="M8" s="24">
        <v>1.6538448911571409E-2</v>
      </c>
      <c r="N8" s="24">
        <f t="shared" si="0"/>
        <v>0.10056760082320632</v>
      </c>
      <c r="O8" s="21">
        <v>80.056490234040695</v>
      </c>
      <c r="P8" s="20">
        <v>24.311716181151365</v>
      </c>
      <c r="Q8" s="21">
        <v>66.560727883079323</v>
      </c>
      <c r="R8" s="22">
        <v>688.08644942475632</v>
      </c>
      <c r="S8" s="20">
        <v>98.37712847139133</v>
      </c>
      <c r="T8" s="21">
        <v>208.79106019069002</v>
      </c>
      <c r="U8" s="21">
        <v>105.71349592755286</v>
      </c>
      <c r="V8" s="24">
        <v>1.7405781682119092</v>
      </c>
      <c r="W8" s="24">
        <v>0.94409217718945393</v>
      </c>
      <c r="X8" s="24">
        <v>0.18776751077253998</v>
      </c>
      <c r="Y8" s="24" t="s">
        <v>266</v>
      </c>
      <c r="Z8" s="24" t="s">
        <v>266</v>
      </c>
      <c r="AA8" s="24">
        <v>4.4654295666753614E-2</v>
      </c>
      <c r="AB8" s="24">
        <v>9.4322084180489443E-2</v>
      </c>
      <c r="AC8" s="24">
        <v>3.524271240249139E-2</v>
      </c>
      <c r="AD8" s="24" t="s">
        <v>266</v>
      </c>
      <c r="AE8" s="24">
        <v>0.12952848421821697</v>
      </c>
      <c r="AF8" s="24" t="s">
        <v>266</v>
      </c>
      <c r="AG8" s="24">
        <v>0.19278404322324799</v>
      </c>
      <c r="AH8" s="24" t="s">
        <v>266</v>
      </c>
    </row>
    <row r="9" spans="1:34" s="13" customFormat="1" x14ac:dyDescent="0.3">
      <c r="A9" s="13" t="s">
        <v>23</v>
      </c>
      <c r="B9" s="2">
        <v>1</v>
      </c>
      <c r="C9" s="13" t="s">
        <v>215</v>
      </c>
      <c r="D9" s="23">
        <v>3</v>
      </c>
      <c r="E9" s="13" t="s">
        <v>227</v>
      </c>
      <c r="F9" s="20">
        <v>56.800529979121762</v>
      </c>
      <c r="G9" s="24">
        <v>9.1206124745818407E-2</v>
      </c>
      <c r="H9" s="24">
        <v>1.0059373939290657</v>
      </c>
      <c r="I9" s="20">
        <v>12.180630697443332</v>
      </c>
      <c r="J9" s="24">
        <v>0.25239478573924728</v>
      </c>
      <c r="K9" s="20">
        <v>28.19074907261896</v>
      </c>
      <c r="L9" s="24">
        <v>1.4072322829892978</v>
      </c>
      <c r="M9" s="24">
        <v>1.9335420647478958E-2</v>
      </c>
      <c r="N9" s="24">
        <f t="shared" si="0"/>
        <v>8.1280420677862675E-2</v>
      </c>
      <c r="O9" s="21">
        <v>80.481739263064128</v>
      </c>
      <c r="P9" s="20">
        <v>26.249068717963574</v>
      </c>
      <c r="Q9" s="21">
        <v>69.440874058167452</v>
      </c>
      <c r="R9" s="22">
        <v>556.1230019825183</v>
      </c>
      <c r="S9" s="20">
        <v>96.362614556772812</v>
      </c>
      <c r="T9" s="21">
        <v>207.19222305678556</v>
      </c>
      <c r="U9" s="21">
        <v>101.48660271755341</v>
      </c>
      <c r="V9" s="24">
        <v>1.5696738337231624</v>
      </c>
      <c r="W9" s="24">
        <v>0.98469754751567806</v>
      </c>
      <c r="X9" s="24">
        <v>0.48000015973149412</v>
      </c>
      <c r="Y9" s="24">
        <v>7.1112454855931428E-2</v>
      </c>
      <c r="Z9" s="24">
        <v>7.1918030775104044E-2</v>
      </c>
      <c r="AA9" s="24" t="s">
        <v>266</v>
      </c>
      <c r="AB9" s="24" t="s">
        <v>266</v>
      </c>
      <c r="AC9" s="24">
        <v>0.10772132470953856</v>
      </c>
      <c r="AD9" s="24">
        <v>5.5792805535254925E-2</v>
      </c>
      <c r="AE9" s="24">
        <v>0.18186660526583465</v>
      </c>
      <c r="AF9" s="24" t="s">
        <v>266</v>
      </c>
      <c r="AG9" s="24">
        <v>0.21970569531667622</v>
      </c>
      <c r="AH9" s="24" t="s">
        <v>266</v>
      </c>
    </row>
    <row r="10" spans="1:34" s="13" customFormat="1" x14ac:dyDescent="0.3">
      <c r="A10" s="13" t="s">
        <v>24</v>
      </c>
      <c r="B10" s="2">
        <v>1</v>
      </c>
      <c r="C10" s="13" t="s">
        <v>215</v>
      </c>
      <c r="D10" s="23">
        <v>3</v>
      </c>
      <c r="E10" s="13" t="s">
        <v>228</v>
      </c>
      <c r="F10" s="20">
        <v>56.635734077687374</v>
      </c>
      <c r="G10" s="24">
        <v>0.11125271396193476</v>
      </c>
      <c r="H10" s="24">
        <v>1.8338817227066584</v>
      </c>
      <c r="I10" s="20">
        <v>11.93765933147623</v>
      </c>
      <c r="J10" s="24">
        <v>0.25012208116245876</v>
      </c>
      <c r="K10" s="20">
        <v>28.00541277192422</v>
      </c>
      <c r="L10" s="24">
        <v>1.2482378641038232</v>
      </c>
      <c r="M10" s="24">
        <v>1.4669351983152855E-2</v>
      </c>
      <c r="N10" s="24">
        <f t="shared" si="0"/>
        <v>0.17028957412160553</v>
      </c>
      <c r="O10" s="21">
        <v>80.69375797273581</v>
      </c>
      <c r="P10" s="20">
        <v>35.962778898951612</v>
      </c>
      <c r="Q10" s="21">
        <v>109.58220980955113</v>
      </c>
      <c r="R10" s="22">
        <v>1165.1262183073889</v>
      </c>
      <c r="S10" s="20">
        <v>93.792955185199361</v>
      </c>
      <c r="T10" s="21">
        <v>222.07756350926914</v>
      </c>
      <c r="U10" s="21">
        <v>95.667965166760638</v>
      </c>
      <c r="V10" s="24">
        <v>2.6300315013951234</v>
      </c>
      <c r="W10" s="24">
        <v>1.529053598647147</v>
      </c>
      <c r="X10" s="24">
        <v>0.67368888448562825</v>
      </c>
      <c r="Y10" s="24">
        <v>0.10203121358454399</v>
      </c>
      <c r="Z10" s="24">
        <v>7.2433245644590527E-2</v>
      </c>
      <c r="AA10" s="24">
        <v>7.8545403607108349E-2</v>
      </c>
      <c r="AB10" s="24" t="s">
        <v>266</v>
      </c>
      <c r="AC10" s="24">
        <v>0.12581524676387643</v>
      </c>
      <c r="AD10" s="24">
        <v>4.7702862691769238E-2</v>
      </c>
      <c r="AE10" s="24">
        <v>0.17096760711970235</v>
      </c>
      <c r="AF10" s="24">
        <v>4.5924975656117695E-2</v>
      </c>
      <c r="AG10" s="24">
        <v>0.21618547995431417</v>
      </c>
      <c r="AH10" s="24">
        <v>7.2822098859029127E-2</v>
      </c>
    </row>
    <row r="11" spans="1:34" s="13" customFormat="1" x14ac:dyDescent="0.3">
      <c r="A11" s="13" t="s">
        <v>25</v>
      </c>
      <c r="B11" s="2">
        <v>1</v>
      </c>
      <c r="C11" s="13" t="s">
        <v>215</v>
      </c>
      <c r="D11" s="23">
        <v>3</v>
      </c>
      <c r="E11" s="13" t="s">
        <v>227</v>
      </c>
      <c r="F11" s="20">
        <v>56.416898911912085</v>
      </c>
      <c r="G11" s="24">
        <v>7.1230845158818529E-2</v>
      </c>
      <c r="H11" s="24">
        <v>0.82677523969492062</v>
      </c>
      <c r="I11" s="20">
        <v>10.839317019629153</v>
      </c>
      <c r="J11" s="24">
        <v>0.24075937151016505</v>
      </c>
      <c r="K11" s="20">
        <v>30.047201122968449</v>
      </c>
      <c r="L11" s="24">
        <v>1.5506683968547441</v>
      </c>
      <c r="M11" s="24">
        <v>3.3686345854153872E-2</v>
      </c>
      <c r="N11" s="24">
        <f t="shared" ref="N11:N25" si="1">((R11)/((51.996*2)/(151.99)))*(1/10000)</f>
        <v>0.12484212602589051</v>
      </c>
      <c r="O11" s="21">
        <v>83.16158353546011</v>
      </c>
      <c r="P11" s="20">
        <v>18.053393408617705</v>
      </c>
      <c r="Q11" s="21">
        <v>63.68551043654476</v>
      </c>
      <c r="R11" s="22">
        <v>854.17345678560469</v>
      </c>
      <c r="S11" s="20">
        <v>90.733893456146319</v>
      </c>
      <c r="T11" s="21">
        <v>233.84692458968829</v>
      </c>
      <c r="U11" s="21">
        <v>96.601593509875059</v>
      </c>
      <c r="V11" s="24">
        <v>1.9004340344264452</v>
      </c>
      <c r="W11" s="24">
        <v>0.56105815597293074</v>
      </c>
      <c r="X11" s="24">
        <v>0.25092779248475144</v>
      </c>
      <c r="Y11" s="24" t="s">
        <v>266</v>
      </c>
      <c r="Z11" s="24" t="s">
        <v>266</v>
      </c>
      <c r="AA11" s="24" t="s">
        <v>266</v>
      </c>
      <c r="AB11" s="24" t="s">
        <v>266</v>
      </c>
      <c r="AC11" s="24">
        <v>5.3860980793461015E-2</v>
      </c>
      <c r="AD11" s="24" t="s">
        <v>266</v>
      </c>
      <c r="AE11" s="24">
        <v>0.12766406739722977</v>
      </c>
      <c r="AF11" s="24" t="s">
        <v>266</v>
      </c>
      <c r="AG11" s="24">
        <v>9.2464583932061098E-2</v>
      </c>
      <c r="AH11" s="24" t="s">
        <v>266</v>
      </c>
    </row>
    <row r="12" spans="1:34" s="13" customFormat="1" x14ac:dyDescent="0.3">
      <c r="A12" s="13" t="s">
        <v>26</v>
      </c>
      <c r="B12" s="2">
        <v>1</v>
      </c>
      <c r="C12" s="13" t="s">
        <v>215</v>
      </c>
      <c r="D12" s="23">
        <v>4</v>
      </c>
      <c r="E12" s="13" t="s">
        <v>228</v>
      </c>
      <c r="F12" s="20">
        <v>57.078961463677672</v>
      </c>
      <c r="G12" s="24">
        <v>0.10915550498769594</v>
      </c>
      <c r="H12" s="24">
        <v>1.549797832129749</v>
      </c>
      <c r="I12" s="20">
        <v>11.668607991234405</v>
      </c>
      <c r="J12" s="24">
        <v>0.24724949912058053</v>
      </c>
      <c r="K12" s="20">
        <v>27.513484817107571</v>
      </c>
      <c r="L12" s="24">
        <v>1.7662886061147798</v>
      </c>
      <c r="M12" s="24">
        <v>1.5636206907198965E-2</v>
      </c>
      <c r="N12" s="24">
        <f t="shared" si="1"/>
        <v>0.1416009258319815</v>
      </c>
      <c r="O12" s="21">
        <v>80.772687534126604</v>
      </c>
      <c r="P12" s="20">
        <v>44.996658069066157</v>
      </c>
      <c r="Q12" s="21">
        <v>108.111686190635</v>
      </c>
      <c r="R12" s="22">
        <v>968.83765241920003</v>
      </c>
      <c r="S12" s="20">
        <v>92.609950256030402</v>
      </c>
      <c r="T12" s="21">
        <v>252.06809948693331</v>
      </c>
      <c r="U12" s="21">
        <v>97.505963947845089</v>
      </c>
      <c r="V12" s="24">
        <v>2.9848403237100434</v>
      </c>
      <c r="W12" s="24">
        <v>2.1276119993718798</v>
      </c>
      <c r="X12" s="24">
        <v>0.93901612184780514</v>
      </c>
      <c r="Y12" s="24">
        <v>7.996373576322216E-2</v>
      </c>
      <c r="Z12" s="24">
        <v>9.8626853817928156E-2</v>
      </c>
      <c r="AA12" s="24" t="s">
        <v>266</v>
      </c>
      <c r="AB12" s="24" t="s">
        <v>266</v>
      </c>
      <c r="AC12" s="24">
        <v>0.25966904299964477</v>
      </c>
      <c r="AD12" s="24">
        <v>8.0669133075131141E-2</v>
      </c>
      <c r="AE12" s="24">
        <v>0.18051128981273923</v>
      </c>
      <c r="AF12" s="24">
        <v>5.6717539129627723E-2</v>
      </c>
      <c r="AG12" s="24">
        <v>0.4148320119553307</v>
      </c>
      <c r="AH12" s="24" t="s">
        <v>266</v>
      </c>
    </row>
    <row r="13" spans="1:34" s="13" customFormat="1" x14ac:dyDescent="0.3">
      <c r="A13" s="13" t="s">
        <v>27</v>
      </c>
      <c r="B13" s="2">
        <v>1</v>
      </c>
      <c r="C13" s="13" t="s">
        <v>215</v>
      </c>
      <c r="D13" s="23">
        <v>4</v>
      </c>
      <c r="E13" s="13" t="s">
        <v>228</v>
      </c>
      <c r="F13" s="20">
        <v>55.521585914163339</v>
      </c>
      <c r="G13" s="24">
        <v>0.10617179376873037</v>
      </c>
      <c r="H13" s="24">
        <v>1.8141723217739061</v>
      </c>
      <c r="I13" s="20">
        <v>11.992804221680633</v>
      </c>
      <c r="J13" s="24">
        <v>0.24969261957735836</v>
      </c>
      <c r="K13" s="20">
        <v>29.107622370490642</v>
      </c>
      <c r="L13" s="24">
        <v>1.2381666608815851</v>
      </c>
      <c r="M13" s="24">
        <v>3.1405242663834425E-2</v>
      </c>
      <c r="N13" s="24">
        <f t="shared" si="1"/>
        <v>0.16531486888342603</v>
      </c>
      <c r="O13" s="21">
        <v>81.217821969932416</v>
      </c>
      <c r="P13" s="20">
        <v>37.119846665126637</v>
      </c>
      <c r="Q13" s="21">
        <v>119.55105183597044</v>
      </c>
      <c r="R13" s="22">
        <v>1131.0891403990552</v>
      </c>
      <c r="S13" s="20">
        <v>95.245532828965324</v>
      </c>
      <c r="T13" s="21">
        <v>225.9389089384178</v>
      </c>
      <c r="U13" s="21">
        <v>102.86640649644296</v>
      </c>
      <c r="V13" s="24">
        <v>3.7155932165515195</v>
      </c>
      <c r="W13" s="24">
        <v>1.1278006954095583</v>
      </c>
      <c r="X13" s="24">
        <v>0.8802828524172277</v>
      </c>
      <c r="Y13" s="24">
        <v>7.2350162529359593E-2</v>
      </c>
      <c r="Z13" s="24">
        <v>0.14032682651986153</v>
      </c>
      <c r="AA13" s="24" t="s">
        <v>266</v>
      </c>
      <c r="AB13" s="24" t="s">
        <v>266</v>
      </c>
      <c r="AC13" s="24">
        <v>0.25458248202791134</v>
      </c>
      <c r="AD13" s="24">
        <v>3.957538742693139E-2</v>
      </c>
      <c r="AE13" s="24">
        <v>0.20708258183574829</v>
      </c>
      <c r="AF13" s="24" t="s">
        <v>266</v>
      </c>
      <c r="AG13" s="24">
        <v>0.27204895170940285</v>
      </c>
      <c r="AH13" s="24">
        <v>6.9994413758645277E-2</v>
      </c>
    </row>
    <row r="14" spans="1:34" s="13" customFormat="1" x14ac:dyDescent="0.3">
      <c r="A14" s="13" t="s">
        <v>28</v>
      </c>
      <c r="B14" s="2">
        <v>1</v>
      </c>
      <c r="C14" s="13" t="s">
        <v>215</v>
      </c>
      <c r="D14" s="23">
        <v>4</v>
      </c>
      <c r="E14" s="13" t="s">
        <v>228</v>
      </c>
      <c r="F14" s="20">
        <v>56.787822482412807</v>
      </c>
      <c r="G14" s="24">
        <v>0.11264826117670496</v>
      </c>
      <c r="H14" s="24">
        <v>1.8291785116774655</v>
      </c>
      <c r="I14" s="20">
        <v>12.019704565286098</v>
      </c>
      <c r="J14" s="24">
        <v>0.2479780239658671</v>
      </c>
      <c r="K14" s="20">
        <v>27.689757775892616</v>
      </c>
      <c r="L14" s="24">
        <v>1.2937465726862809</v>
      </c>
      <c r="M14" s="24">
        <v>1.6573256165855511E-2</v>
      </c>
      <c r="N14" s="24">
        <f t="shared" si="1"/>
        <v>0.15216870868365856</v>
      </c>
      <c r="O14" s="21">
        <v>80.408880485621012</v>
      </c>
      <c r="P14" s="20">
        <v>37.037326181230128</v>
      </c>
      <c r="Q14" s="21">
        <v>119.30296807032266</v>
      </c>
      <c r="R14" s="22">
        <v>1041.1427300105941</v>
      </c>
      <c r="S14" s="20">
        <v>94.982996537090983</v>
      </c>
      <c r="T14" s="21">
        <v>223.91818693194838</v>
      </c>
      <c r="U14" s="21">
        <v>101.0508509972145</v>
      </c>
      <c r="V14" s="24">
        <v>4.2090399646512475</v>
      </c>
      <c r="W14" s="24">
        <v>1.2366062905662794</v>
      </c>
      <c r="X14" s="24">
        <v>0.52110888821731705</v>
      </c>
      <c r="Y14" s="24" t="s">
        <v>266</v>
      </c>
      <c r="Z14" s="24" t="s">
        <v>266</v>
      </c>
      <c r="AA14" s="24">
        <v>0.13440779808252176</v>
      </c>
      <c r="AB14" s="24">
        <v>7.5376160368902184E-2</v>
      </c>
      <c r="AC14" s="24">
        <v>0.19123388696974347</v>
      </c>
      <c r="AD14" s="24">
        <v>6.2615230723342338E-2</v>
      </c>
      <c r="AE14" s="24">
        <v>0.19196714389461372</v>
      </c>
      <c r="AF14" s="24" t="s">
        <v>266</v>
      </c>
      <c r="AG14" s="24">
        <v>0.31242264355598415</v>
      </c>
      <c r="AH14" s="24" t="s">
        <v>266</v>
      </c>
    </row>
    <row r="15" spans="1:34" s="13" customFormat="1" x14ac:dyDescent="0.3">
      <c r="A15" s="13" t="s">
        <v>29</v>
      </c>
      <c r="B15" s="2">
        <v>1</v>
      </c>
      <c r="C15" s="13" t="s">
        <v>215</v>
      </c>
      <c r="D15" s="23">
        <v>4</v>
      </c>
      <c r="E15" s="13" t="s">
        <v>228</v>
      </c>
      <c r="F15" s="20">
        <v>55.795246420241419</v>
      </c>
      <c r="G15" s="24">
        <v>0.11826293481416673</v>
      </c>
      <c r="H15" s="24">
        <v>2.0200329717857142</v>
      </c>
      <c r="I15" s="20">
        <v>12.520019399141061</v>
      </c>
      <c r="J15" s="24">
        <v>0.25120937316904851</v>
      </c>
      <c r="K15" s="20">
        <v>27.753732258700609</v>
      </c>
      <c r="L15" s="24">
        <v>1.5109015904406824</v>
      </c>
      <c r="M15" s="24">
        <v>1.4879144971000029E-2</v>
      </c>
      <c r="N15" s="24">
        <f t="shared" si="1"/>
        <v>0.18205360609776899</v>
      </c>
      <c r="O15" s="21">
        <v>79.795704089944252</v>
      </c>
      <c r="P15" s="20">
        <v>40.200239804605658</v>
      </c>
      <c r="Q15" s="21">
        <v>118.71847363904115</v>
      </c>
      <c r="R15" s="22">
        <v>1245.6160671964731</v>
      </c>
      <c r="S15" s="20">
        <v>97.930804861872829</v>
      </c>
      <c r="T15" s="21">
        <v>227.4067893678629</v>
      </c>
      <c r="U15" s="21">
        <v>105.72529161321754</v>
      </c>
      <c r="V15" s="24">
        <v>3.8850036638624692</v>
      </c>
      <c r="W15" s="24">
        <v>1.6552779250195091</v>
      </c>
      <c r="X15" s="24">
        <v>0.80383107655633701</v>
      </c>
      <c r="Y15" s="24" t="s">
        <v>266</v>
      </c>
      <c r="Z15" s="24">
        <v>4.1870825244475433E-2</v>
      </c>
      <c r="AA15" s="24">
        <v>8.1600533622216448E-2</v>
      </c>
      <c r="AB15" s="24">
        <v>9.0616069566602286E-2</v>
      </c>
      <c r="AC15" s="24">
        <v>0.11658792059024263</v>
      </c>
      <c r="AD15" s="24">
        <v>4.5955884327233146E-2</v>
      </c>
      <c r="AE15" s="24">
        <v>0.17748865627289884</v>
      </c>
      <c r="AF15" s="24" t="s">
        <v>266</v>
      </c>
      <c r="AG15" s="24">
        <v>0.43931799903618757</v>
      </c>
      <c r="AH15" s="24">
        <v>6.9671264843502848E-2</v>
      </c>
    </row>
    <row r="16" spans="1:34" s="13" customFormat="1" x14ac:dyDescent="0.3">
      <c r="A16" s="13" t="s">
        <v>31</v>
      </c>
      <c r="B16" s="2">
        <v>1</v>
      </c>
      <c r="C16" s="13" t="s">
        <v>215</v>
      </c>
      <c r="D16" s="23">
        <v>4</v>
      </c>
      <c r="E16" s="13" t="s">
        <v>228</v>
      </c>
      <c r="F16" s="20">
        <v>55.953624496889276</v>
      </c>
      <c r="G16" s="24">
        <v>0.10099675919099324</v>
      </c>
      <c r="H16" s="24">
        <v>1.9902411142183429</v>
      </c>
      <c r="I16" s="20">
        <v>12.655444014916378</v>
      </c>
      <c r="J16" s="24">
        <v>0.2482988466064121</v>
      </c>
      <c r="K16" s="20">
        <v>27.728168217893934</v>
      </c>
      <c r="L16" s="24">
        <v>1.2735930822321706</v>
      </c>
      <c r="M16" s="24">
        <v>1.5787691522030665E-2</v>
      </c>
      <c r="N16" s="24">
        <f t="shared" si="1"/>
        <v>0.101404690740297</v>
      </c>
      <c r="O16" s="21">
        <v>79.606740304141852</v>
      </c>
      <c r="P16" s="20">
        <v>40.601361030492455</v>
      </c>
      <c r="Q16" s="21">
        <v>130.2081929005154</v>
      </c>
      <c r="R16" s="22">
        <v>693.81384298078592</v>
      </c>
      <c r="S16" s="20">
        <v>99.542363471805402</v>
      </c>
      <c r="T16" s="21">
        <v>248.9203750080211</v>
      </c>
      <c r="U16" s="21">
        <v>104.47340800059284</v>
      </c>
      <c r="V16" s="24">
        <v>2.5414784581819267</v>
      </c>
      <c r="W16" s="24">
        <v>1.0687281292675956</v>
      </c>
      <c r="X16" s="24">
        <v>0.64382689579921293</v>
      </c>
      <c r="Y16" s="24">
        <v>0.12994035809452714</v>
      </c>
      <c r="Z16" s="24">
        <v>0.10440576930056462</v>
      </c>
      <c r="AA16" s="24">
        <v>0.13569800092215314</v>
      </c>
      <c r="AB16" s="24">
        <v>0.25718060162753353</v>
      </c>
      <c r="AC16" s="24">
        <v>0.15164309882834626</v>
      </c>
      <c r="AD16" s="24">
        <v>6.8692664989381452E-2</v>
      </c>
      <c r="AE16" s="24">
        <v>0.20004678147615651</v>
      </c>
      <c r="AF16" s="24" t="s">
        <v>266</v>
      </c>
      <c r="AG16" s="24">
        <v>0.31530178555734995</v>
      </c>
      <c r="AH16" s="24">
        <v>5.6395584574760529E-2</v>
      </c>
    </row>
    <row r="17" spans="1:34" s="13" customFormat="1" x14ac:dyDescent="0.3">
      <c r="A17" s="13" t="s">
        <v>35</v>
      </c>
      <c r="B17" s="2">
        <v>1</v>
      </c>
      <c r="C17" s="13" t="s">
        <v>215</v>
      </c>
      <c r="D17" s="23">
        <v>4</v>
      </c>
      <c r="E17" s="13" t="s">
        <v>227</v>
      </c>
      <c r="F17" s="20">
        <v>56.455289372295049</v>
      </c>
      <c r="G17" s="24">
        <v>8.329753846306269E-2</v>
      </c>
      <c r="H17" s="24">
        <v>0.99769934466456944</v>
      </c>
      <c r="I17" s="20">
        <v>12.241641158302839</v>
      </c>
      <c r="J17" s="24">
        <v>0.25516118773569046</v>
      </c>
      <c r="K17" s="20">
        <v>28.715198474939534</v>
      </c>
      <c r="L17" s="24">
        <v>1.2623934986492389</v>
      </c>
      <c r="M17" s="24">
        <v>1.6431023240415711E-2</v>
      </c>
      <c r="N17" s="24">
        <f t="shared" si="1"/>
        <v>8.0949484336957547E-2</v>
      </c>
      <c r="O17" s="21">
        <v>80.69194209922027</v>
      </c>
      <c r="P17" s="20">
        <v>24.692506464648527</v>
      </c>
      <c r="Q17" s="21">
        <v>70.626169120821743</v>
      </c>
      <c r="R17" s="22">
        <v>553.85872591413181</v>
      </c>
      <c r="S17" s="20">
        <v>94.308070025175823</v>
      </c>
      <c r="T17" s="21">
        <v>209.8041200931626</v>
      </c>
      <c r="U17" s="21">
        <v>104.55486471907334</v>
      </c>
      <c r="V17" s="24">
        <v>1.942388941955945</v>
      </c>
      <c r="W17" s="24">
        <v>0.69963991960134464</v>
      </c>
      <c r="X17" s="24">
        <v>0.45762410832430306</v>
      </c>
      <c r="Y17" s="24" t="s">
        <v>266</v>
      </c>
      <c r="Z17" s="24">
        <v>6.7677308357377314E-2</v>
      </c>
      <c r="AA17" s="24">
        <v>4.4888287560955066E-2</v>
      </c>
      <c r="AB17" s="24">
        <v>8.1504776583914487E-2</v>
      </c>
      <c r="AC17" s="24">
        <v>0.1358313113632677</v>
      </c>
      <c r="AD17" s="24" t="s">
        <v>266</v>
      </c>
      <c r="AE17" s="24">
        <v>0.15741308595601958</v>
      </c>
      <c r="AF17" s="24" t="s">
        <v>266</v>
      </c>
      <c r="AG17" s="24">
        <v>0.22377533954543194</v>
      </c>
      <c r="AH17" s="24" t="s">
        <v>266</v>
      </c>
    </row>
    <row r="18" spans="1:34" s="13" customFormat="1" x14ac:dyDescent="0.3">
      <c r="A18" s="13" t="s">
        <v>36</v>
      </c>
      <c r="B18" s="2">
        <v>1</v>
      </c>
      <c r="C18" s="13" t="s">
        <v>215</v>
      </c>
      <c r="D18" s="23">
        <v>4</v>
      </c>
      <c r="E18" s="13" t="s">
        <v>228</v>
      </c>
      <c r="F18" s="20">
        <v>56.132322910048579</v>
      </c>
      <c r="G18" s="24">
        <v>9.3483262784142748E-2</v>
      </c>
      <c r="H18" s="24">
        <v>1.6471851139299567</v>
      </c>
      <c r="I18" s="20">
        <v>11.64732691438777</v>
      </c>
      <c r="J18" s="24">
        <v>0.2404702494769991</v>
      </c>
      <c r="K18" s="20">
        <v>28.884041657564286</v>
      </c>
      <c r="L18" s="24">
        <v>1.2044482515425186</v>
      </c>
      <c r="M18" s="24">
        <v>1.5423074913900409E-2</v>
      </c>
      <c r="N18" s="24">
        <f t="shared" si="1"/>
        <v>0.19590108083181412</v>
      </c>
      <c r="O18" s="21">
        <v>81.543884457531632</v>
      </c>
      <c r="P18" s="20">
        <v>32.417592213880781</v>
      </c>
      <c r="Q18" s="21">
        <v>102.84548681238475</v>
      </c>
      <c r="R18" s="22">
        <v>1340.3608920232919</v>
      </c>
      <c r="S18" s="20">
        <v>91.590739128607566</v>
      </c>
      <c r="T18" s="21">
        <v>227.09243754610648</v>
      </c>
      <c r="U18" s="21">
        <v>101.87150494210364</v>
      </c>
      <c r="V18" s="24">
        <v>2.5967159587068021</v>
      </c>
      <c r="W18" s="24">
        <v>0.9066610877574901</v>
      </c>
      <c r="X18" s="24">
        <v>0.34754677102951648</v>
      </c>
      <c r="Y18" s="24" t="s">
        <v>266</v>
      </c>
      <c r="Z18" s="24">
        <v>3.4025471672676694E-2</v>
      </c>
      <c r="AA18" s="24">
        <v>4.0706683230370008E-2</v>
      </c>
      <c r="AB18" s="24">
        <v>9.5533738572972399E-2</v>
      </c>
      <c r="AC18" s="24">
        <v>6.3483227361631436E-2</v>
      </c>
      <c r="AD18" s="24">
        <v>4.0066899529734523E-2</v>
      </c>
      <c r="AE18" s="24">
        <v>0.16255220369457299</v>
      </c>
      <c r="AF18" s="24" t="s">
        <v>266</v>
      </c>
      <c r="AG18" s="24">
        <v>0.16143243257931225</v>
      </c>
      <c r="AH18" s="24">
        <v>5.5654189165122173E-2</v>
      </c>
    </row>
    <row r="19" spans="1:34" s="13" customFormat="1" x14ac:dyDescent="0.3">
      <c r="A19" s="13" t="s">
        <v>37</v>
      </c>
      <c r="B19" s="2">
        <v>1</v>
      </c>
      <c r="C19" s="13" t="s">
        <v>215</v>
      </c>
      <c r="D19" s="23">
        <v>4</v>
      </c>
      <c r="E19" s="13" t="s">
        <v>228</v>
      </c>
      <c r="F19" s="20">
        <v>55.874871398896531</v>
      </c>
      <c r="G19" s="24">
        <v>0.10293999139654511</v>
      </c>
      <c r="H19" s="24">
        <v>1.8444506115241159</v>
      </c>
      <c r="I19" s="20">
        <v>12.025300348823039</v>
      </c>
      <c r="J19" s="24">
        <v>0.24733670799949239</v>
      </c>
      <c r="K19" s="20">
        <v>28.666353832129225</v>
      </c>
      <c r="L19" s="24">
        <v>1.2493426567979273</v>
      </c>
      <c r="M19" s="24">
        <v>1.643120277966777E-2</v>
      </c>
      <c r="N19" s="24">
        <f t="shared" si="1"/>
        <v>0.17731845973972238</v>
      </c>
      <c r="O19" s="21">
        <v>80.941975645593658</v>
      </c>
      <c r="P19" s="20">
        <v>42.024232464143118</v>
      </c>
      <c r="Q19" s="21">
        <v>110.43935364671655</v>
      </c>
      <c r="R19" s="22">
        <v>1213.218058112587</v>
      </c>
      <c r="S19" s="20">
        <v>95.079839733269594</v>
      </c>
      <c r="T19" s="21">
        <v>223.72854918574151</v>
      </c>
      <c r="U19" s="21">
        <v>108.10537893310818</v>
      </c>
      <c r="V19" s="24">
        <v>4.0286662972493845</v>
      </c>
      <c r="W19" s="24">
        <v>1.3246133529326836</v>
      </c>
      <c r="X19" s="24">
        <v>1.1286187353586674</v>
      </c>
      <c r="Y19" s="24">
        <v>4.0585855214986852E-2</v>
      </c>
      <c r="Z19" s="24" t="s">
        <v>266</v>
      </c>
      <c r="AA19" s="24" t="s">
        <v>266</v>
      </c>
      <c r="AB19" s="24">
        <v>3.7947914140195382E-2</v>
      </c>
      <c r="AC19" s="24">
        <v>6.1505600067991467E-2</v>
      </c>
      <c r="AD19" s="24">
        <v>6.1259461600844729E-2</v>
      </c>
      <c r="AE19" s="24">
        <v>0.14975450055421269</v>
      </c>
      <c r="AF19" s="24" t="s">
        <v>266</v>
      </c>
      <c r="AG19" s="24">
        <v>0.20239680458175208</v>
      </c>
      <c r="AH19" s="24" t="s">
        <v>266</v>
      </c>
    </row>
    <row r="20" spans="1:34" s="13" customFormat="1" x14ac:dyDescent="0.3">
      <c r="A20" s="13" t="s">
        <v>38</v>
      </c>
      <c r="B20" s="2">
        <v>1</v>
      </c>
      <c r="C20" s="13" t="s">
        <v>215</v>
      </c>
      <c r="D20" s="23">
        <v>5</v>
      </c>
      <c r="E20" s="13" t="s">
        <v>228</v>
      </c>
      <c r="F20" s="20">
        <v>55.656308841840151</v>
      </c>
      <c r="G20" s="24">
        <v>0.13127278821236005</v>
      </c>
      <c r="H20" s="24">
        <v>2.0399780197823163</v>
      </c>
      <c r="I20" s="20">
        <v>12.481857968252555</v>
      </c>
      <c r="J20" s="24">
        <v>0.25021497004875753</v>
      </c>
      <c r="K20" s="20">
        <v>28.045300612979723</v>
      </c>
      <c r="L20" s="24">
        <v>1.3725153241348462</v>
      </c>
      <c r="M20" s="24">
        <v>1.7022394411160897E-2</v>
      </c>
      <c r="N20" s="24">
        <f t="shared" si="1"/>
        <v>0.14408346007045822</v>
      </c>
      <c r="O20" s="21">
        <v>80.012533058483129</v>
      </c>
      <c r="P20" s="20">
        <v>42.690912830568614</v>
      </c>
      <c r="Q20" s="21">
        <v>128.12485550173841</v>
      </c>
      <c r="R20" s="22">
        <v>985.82322387308977</v>
      </c>
      <c r="S20" s="20">
        <v>96.402388996822552</v>
      </c>
      <c r="T20" s="21">
        <v>201.63303803871125</v>
      </c>
      <c r="U20" s="21">
        <v>103.56653728296337</v>
      </c>
      <c r="V20" s="24">
        <v>3.7354075552797634</v>
      </c>
      <c r="W20" s="24">
        <v>1.766526762124768</v>
      </c>
      <c r="X20" s="24">
        <v>0.52052254398487752</v>
      </c>
      <c r="Y20" s="24" t="s">
        <v>266</v>
      </c>
      <c r="Z20" s="24">
        <v>5.240694929847528E-2</v>
      </c>
      <c r="AA20" s="24" t="s">
        <v>266</v>
      </c>
      <c r="AB20" s="24" t="s">
        <v>266</v>
      </c>
      <c r="AC20" s="24">
        <v>0.19296792482001227</v>
      </c>
      <c r="AD20" s="24">
        <v>5.9883480710469811E-2</v>
      </c>
      <c r="AE20" s="24">
        <v>0.24610197550666021</v>
      </c>
      <c r="AF20" s="24" t="s">
        <v>266</v>
      </c>
      <c r="AG20" s="24">
        <v>0.24006050598510106</v>
      </c>
      <c r="AH20" s="24" t="s">
        <v>266</v>
      </c>
    </row>
    <row r="21" spans="1:34" s="13" customFormat="1" x14ac:dyDescent="0.3">
      <c r="A21" s="13" t="s">
        <v>39</v>
      </c>
      <c r="B21" s="2">
        <v>1</v>
      </c>
      <c r="C21" s="13" t="s">
        <v>215</v>
      </c>
      <c r="D21" s="23">
        <v>5</v>
      </c>
      <c r="E21" s="13" t="s">
        <v>228</v>
      </c>
      <c r="F21" s="20">
        <v>56.376134013962456</v>
      </c>
      <c r="G21" s="24">
        <v>0.11187231754236202</v>
      </c>
      <c r="H21" s="24">
        <v>1.8940356535782683</v>
      </c>
      <c r="I21" s="20">
        <v>12.490325362750024</v>
      </c>
      <c r="J21" s="24">
        <v>0.25336384245359989</v>
      </c>
      <c r="K21" s="20">
        <v>27.360069991126775</v>
      </c>
      <c r="L21" s="24">
        <v>1.4340789974578638</v>
      </c>
      <c r="M21" s="24">
        <v>2.0476401772156275E-2</v>
      </c>
      <c r="N21" s="24">
        <f t="shared" si="1"/>
        <v>0.13480786605409004</v>
      </c>
      <c r="O21" s="21">
        <v>79.602989202315456</v>
      </c>
      <c r="P21" s="20">
        <v>44.251416072424973</v>
      </c>
      <c r="Q21" s="21">
        <v>124.82071180017118</v>
      </c>
      <c r="R21" s="22">
        <v>922.35933987084218</v>
      </c>
      <c r="S21" s="20">
        <v>95.046824568364286</v>
      </c>
      <c r="T21" s="21">
        <v>199.4387352422869</v>
      </c>
      <c r="U21" s="21">
        <v>94.041595144336</v>
      </c>
      <c r="V21" s="24">
        <v>4.5216454986116945</v>
      </c>
      <c r="W21" s="24">
        <v>1.4816983750243171</v>
      </c>
      <c r="X21" s="24">
        <v>0.80175345968797296</v>
      </c>
      <c r="Y21" s="24" t="s">
        <v>266</v>
      </c>
      <c r="Z21" s="24">
        <v>7.2396526800769884E-2</v>
      </c>
      <c r="AA21" s="24" t="s">
        <v>266</v>
      </c>
      <c r="AB21" s="24">
        <v>9.2517613776164992E-2</v>
      </c>
      <c r="AC21" s="24">
        <v>0.22609915783674001</v>
      </c>
      <c r="AD21" s="24">
        <v>4.6198547854777824E-2</v>
      </c>
      <c r="AE21" s="24">
        <v>0.29448378488094301</v>
      </c>
      <c r="AF21" s="24" t="s">
        <v>266</v>
      </c>
      <c r="AG21" s="24">
        <v>0.35253241409318742</v>
      </c>
      <c r="AH21" s="24">
        <v>7.4465683651301212E-2</v>
      </c>
    </row>
    <row r="22" spans="1:34" s="13" customFormat="1" x14ac:dyDescent="0.3">
      <c r="A22" s="13" t="s">
        <v>40</v>
      </c>
      <c r="B22" s="2">
        <v>1</v>
      </c>
      <c r="C22" s="13" t="s">
        <v>215</v>
      </c>
      <c r="D22" s="23">
        <v>5</v>
      </c>
      <c r="E22" s="13" t="s">
        <v>228</v>
      </c>
      <c r="F22" s="20">
        <v>55.933415711476457</v>
      </c>
      <c r="G22" s="24">
        <v>0.11273469954653997</v>
      </c>
      <c r="H22" s="24">
        <v>1.8052192204934889</v>
      </c>
      <c r="I22" s="20">
        <v>11.287017910104613</v>
      </c>
      <c r="J22" s="24">
        <v>0.24598904559059426</v>
      </c>
      <c r="K22" s="20">
        <v>29.223565742125825</v>
      </c>
      <c r="L22" s="24">
        <v>1.2181029794208775</v>
      </c>
      <c r="M22" s="24">
        <v>0.12176481284046567</v>
      </c>
      <c r="N22" s="24">
        <f t="shared" si="1"/>
        <v>0.21654846131391436</v>
      </c>
      <c r="O22" s="21">
        <v>82.18387588217891</v>
      </c>
      <c r="P22" s="20">
        <v>36.194862412381852</v>
      </c>
      <c r="Q22" s="21">
        <v>104.804871842978</v>
      </c>
      <c r="R22" s="22">
        <v>1481.6308697254151</v>
      </c>
      <c r="S22" s="20">
        <v>90.792025617454314</v>
      </c>
      <c r="T22" s="21">
        <v>243.34610070255613</v>
      </c>
      <c r="U22" s="21">
        <v>81.833330387458545</v>
      </c>
      <c r="V22" s="24">
        <v>3.5844459824711317</v>
      </c>
      <c r="W22" s="24">
        <v>1.2064519992499347</v>
      </c>
      <c r="X22" s="24">
        <v>1.9026369599954012</v>
      </c>
      <c r="Y22" s="24">
        <v>6.4877948272652433E-2</v>
      </c>
      <c r="Z22" s="24">
        <v>4.9156067121760148E-2</v>
      </c>
      <c r="AA22" s="24" t="s">
        <v>266</v>
      </c>
      <c r="AB22" s="24">
        <v>0.12730411915774265</v>
      </c>
      <c r="AC22" s="24">
        <v>0.15076904484303563</v>
      </c>
      <c r="AD22" s="24">
        <v>5.6598397112706096E-2</v>
      </c>
      <c r="AE22" s="24">
        <v>0.2164380222015766</v>
      </c>
      <c r="AF22" s="24" t="s">
        <v>266</v>
      </c>
      <c r="AG22" s="24">
        <v>0.23232041068866291</v>
      </c>
      <c r="AH22" s="24" t="s">
        <v>266</v>
      </c>
    </row>
    <row r="23" spans="1:34" s="13" customFormat="1" x14ac:dyDescent="0.3">
      <c r="A23" s="13" t="s">
        <v>41</v>
      </c>
      <c r="B23" s="2">
        <v>1</v>
      </c>
      <c r="C23" s="13" t="s">
        <v>215</v>
      </c>
      <c r="D23" s="23">
        <v>5</v>
      </c>
      <c r="E23" s="13" t="s">
        <v>227</v>
      </c>
      <c r="F23" s="20">
        <v>56.372951569726141</v>
      </c>
      <c r="G23" s="24">
        <v>8.1754267808127293E-2</v>
      </c>
      <c r="H23" s="24">
        <v>0.92039311843176796</v>
      </c>
      <c r="I23" s="20">
        <v>12.138419669388053</v>
      </c>
      <c r="J23" s="24">
        <v>0.25822173379540503</v>
      </c>
      <c r="K23" s="20">
        <v>28.800066864681856</v>
      </c>
      <c r="L23" s="24">
        <v>1.3965664184150084</v>
      </c>
      <c r="M23" s="24">
        <v>1.6881495246987798E-2</v>
      </c>
      <c r="N23" s="24">
        <f t="shared" si="1"/>
        <v>7.7752987053832198E-2</v>
      </c>
      <c r="O23" s="21">
        <v>80.86922601199376</v>
      </c>
      <c r="P23" s="20">
        <v>24.169799768519969</v>
      </c>
      <c r="Q23" s="21">
        <v>70.887088116221548</v>
      </c>
      <c r="R23" s="22">
        <v>531.98819854609633</v>
      </c>
      <c r="S23" s="20">
        <v>94.543150832545848</v>
      </c>
      <c r="T23" s="21">
        <v>212.10179917848851</v>
      </c>
      <c r="U23" s="21">
        <v>101.38138005216084</v>
      </c>
      <c r="V23" s="24">
        <v>1.3391290637296729</v>
      </c>
      <c r="W23" s="24">
        <v>0.89813492575967369</v>
      </c>
      <c r="X23" s="24">
        <v>0.30246078101916007</v>
      </c>
      <c r="Y23" s="24" t="s">
        <v>266</v>
      </c>
      <c r="Z23" s="24" t="s">
        <v>266</v>
      </c>
      <c r="AA23" s="24" t="s">
        <v>266</v>
      </c>
      <c r="AB23" s="24">
        <v>0.11317104233047942</v>
      </c>
      <c r="AC23" s="24">
        <v>0.12250821890580899</v>
      </c>
      <c r="AD23" s="24">
        <v>3.5179730982727898E-2</v>
      </c>
      <c r="AE23" s="24">
        <v>9.943939132548256E-2</v>
      </c>
      <c r="AF23" s="24" t="s">
        <v>266</v>
      </c>
      <c r="AG23" s="24">
        <v>0.17881745003538962</v>
      </c>
      <c r="AH23" s="24" t="s">
        <v>266</v>
      </c>
    </row>
    <row r="24" spans="1:34" s="13" customFormat="1" x14ac:dyDescent="0.3">
      <c r="A24" s="13" t="s">
        <v>43</v>
      </c>
      <c r="B24" s="2">
        <v>1</v>
      </c>
      <c r="C24" s="13" t="s">
        <v>215</v>
      </c>
      <c r="D24" s="23">
        <v>5</v>
      </c>
      <c r="E24" s="13" t="s">
        <v>228</v>
      </c>
      <c r="F24" s="20">
        <v>55.346053715223654</v>
      </c>
      <c r="G24" s="24">
        <v>0.1147308335847496</v>
      </c>
      <c r="H24" s="24">
        <v>1.9119483254921743</v>
      </c>
      <c r="I24" s="20">
        <v>12.554383379155375</v>
      </c>
      <c r="J24" s="24">
        <v>0.24945054922741136</v>
      </c>
      <c r="K24" s="20">
        <v>28.519129875148693</v>
      </c>
      <c r="L24" s="24">
        <v>1.3157609398604901</v>
      </c>
      <c r="M24" s="24">
        <v>1.2805326628780086E-2</v>
      </c>
      <c r="N24" s="24">
        <f t="shared" si="1"/>
        <v>0.14135645766039978</v>
      </c>
      <c r="O24" s="21">
        <v>80.187239835883346</v>
      </c>
      <c r="P24" s="20">
        <v>41.342278318312786</v>
      </c>
      <c r="Q24" s="21">
        <v>129.89519564295685</v>
      </c>
      <c r="R24" s="22">
        <v>967.16499407989306</v>
      </c>
      <c r="S24" s="20">
        <v>93.632101400679431</v>
      </c>
      <c r="T24" s="21">
        <v>198.46923710596081</v>
      </c>
      <c r="U24" s="21">
        <v>101.26450682747377</v>
      </c>
      <c r="V24" s="24">
        <v>3.4311210850167786</v>
      </c>
      <c r="W24" s="24">
        <v>1.2190527431431357</v>
      </c>
      <c r="X24" s="24">
        <v>0.64339479425089308</v>
      </c>
      <c r="Y24" s="24" t="s">
        <v>266</v>
      </c>
      <c r="Z24" s="24" t="s">
        <v>266</v>
      </c>
      <c r="AA24" s="24" t="s">
        <v>266</v>
      </c>
      <c r="AB24" s="24">
        <v>0.10562298653250018</v>
      </c>
      <c r="AC24" s="24">
        <v>0.20890485054176491</v>
      </c>
      <c r="AD24" s="24" t="s">
        <v>266</v>
      </c>
      <c r="AE24" s="24">
        <v>0.19265307198382609</v>
      </c>
      <c r="AF24" s="24" t="s">
        <v>266</v>
      </c>
      <c r="AG24" s="24">
        <v>0.32115805012939175</v>
      </c>
      <c r="AH24" s="24" t="s">
        <v>266</v>
      </c>
    </row>
    <row r="25" spans="1:34" s="13" customFormat="1" x14ac:dyDescent="0.3">
      <c r="A25" s="13" t="s">
        <v>44</v>
      </c>
      <c r="B25" s="2">
        <v>1</v>
      </c>
      <c r="C25" s="13" t="s">
        <v>215</v>
      </c>
      <c r="D25" s="23">
        <v>5</v>
      </c>
      <c r="E25" s="13" t="s">
        <v>227</v>
      </c>
      <c r="F25" s="20">
        <v>56.578791581090904</v>
      </c>
      <c r="G25" s="24">
        <v>7.8903109750909972E-2</v>
      </c>
      <c r="H25" s="24">
        <v>0.97127365680720679</v>
      </c>
      <c r="I25" s="20">
        <v>12.136925553418829</v>
      </c>
      <c r="J25" s="24">
        <v>0.26111686942848039</v>
      </c>
      <c r="K25" s="20">
        <v>28.684432013913142</v>
      </c>
      <c r="L25" s="24">
        <v>1.2705440055618087</v>
      </c>
      <c r="M25" s="24">
        <v>1.533764416391452E-2</v>
      </c>
      <c r="N25" s="24">
        <f t="shared" si="1"/>
        <v>8.2874079861272071E-2</v>
      </c>
      <c r="O25" s="21">
        <v>80.808815664007227</v>
      </c>
      <c r="P25" s="20">
        <v>22.594724623257029</v>
      </c>
      <c r="Q25" s="21">
        <v>73.420924703146355</v>
      </c>
      <c r="R25" s="22">
        <v>567.02686446038592</v>
      </c>
      <c r="S25" s="20">
        <v>94.470562874804344</v>
      </c>
      <c r="T25" s="21">
        <v>207.9792292016503</v>
      </c>
      <c r="U25" s="21">
        <v>110.47768873336048</v>
      </c>
      <c r="V25" s="24">
        <v>1.5150437691956369</v>
      </c>
      <c r="W25" s="24">
        <v>0.68623667647353825</v>
      </c>
      <c r="X25" s="24">
        <v>0.40237088202932697</v>
      </c>
      <c r="Y25" s="24" t="s">
        <v>266</v>
      </c>
      <c r="Z25" s="24">
        <v>5.2394091663454191E-2</v>
      </c>
      <c r="AA25" s="24">
        <v>3.5699051710328555E-2</v>
      </c>
      <c r="AB25" s="24">
        <v>4.0311755494816921E-2</v>
      </c>
      <c r="AC25" s="24">
        <v>8.6638457302739114E-2</v>
      </c>
      <c r="AD25" s="24" t="s">
        <v>266</v>
      </c>
      <c r="AE25" s="24">
        <v>0.10549508478884412</v>
      </c>
      <c r="AF25" s="24" t="s">
        <v>266</v>
      </c>
      <c r="AG25" s="24">
        <v>0.20319709082035789</v>
      </c>
      <c r="AH25" s="24" t="s">
        <v>266</v>
      </c>
    </row>
    <row r="26" spans="1:34" s="13" customFormat="1" x14ac:dyDescent="0.3">
      <c r="A26" s="13" t="s">
        <v>56</v>
      </c>
      <c r="B26" s="2">
        <v>1</v>
      </c>
      <c r="C26" s="13" t="s">
        <v>213</v>
      </c>
      <c r="D26" s="23">
        <v>2</v>
      </c>
      <c r="E26" s="13" t="s">
        <v>228</v>
      </c>
      <c r="F26" s="20">
        <v>56.124761875265364</v>
      </c>
      <c r="G26" s="24">
        <v>0.10034348027215018</v>
      </c>
      <c r="H26" s="24">
        <v>1.8039140359401584</v>
      </c>
      <c r="I26" s="20">
        <v>12.19051200747468</v>
      </c>
      <c r="J26" s="24">
        <v>0.24545940354402437</v>
      </c>
      <c r="K26" s="20">
        <v>28.221676531997598</v>
      </c>
      <c r="L26" s="24">
        <v>1.3757016244565505</v>
      </c>
      <c r="M26" s="24">
        <v>1.4875604562899207E-2</v>
      </c>
      <c r="N26" s="24">
        <f t="shared" ref="N26:N40" si="2">((R26)/((51.996*2)/(151.99)))*(1/10000)</f>
        <v>0.18917779879419278</v>
      </c>
      <c r="O26" s="21">
        <v>80.486224857353264</v>
      </c>
      <c r="P26" s="20">
        <v>36.817834677083297</v>
      </c>
      <c r="Q26" s="21">
        <v>112.14314547159083</v>
      </c>
      <c r="R26" s="22">
        <v>1294.3600008030592</v>
      </c>
      <c r="S26" s="20">
        <v>91.605502531960809</v>
      </c>
      <c r="T26" s="21">
        <v>229.0585146365531</v>
      </c>
      <c r="U26" s="21">
        <v>110.9073704366039</v>
      </c>
      <c r="V26" s="24">
        <v>3.7134891617846244</v>
      </c>
      <c r="W26" s="24">
        <v>1.2582535076470081</v>
      </c>
      <c r="X26" s="24">
        <v>0.53897844771349412</v>
      </c>
      <c r="Y26" s="24">
        <v>9.5186000694447964E-2</v>
      </c>
      <c r="Z26" s="24">
        <v>9.1973739702388368E-2</v>
      </c>
      <c r="AA26" s="24">
        <v>0.12479654373552447</v>
      </c>
      <c r="AB26" s="24" t="s">
        <v>266</v>
      </c>
      <c r="AC26" s="24">
        <v>0.27854245777285458</v>
      </c>
      <c r="AD26" s="24">
        <v>7.3403186228598982E-2</v>
      </c>
      <c r="AE26" s="24">
        <v>0.22550369090579286</v>
      </c>
      <c r="AF26" s="24" t="s">
        <v>266</v>
      </c>
      <c r="AG26" s="24">
        <v>0.26754820215414093</v>
      </c>
      <c r="AH26" s="24" t="s">
        <v>266</v>
      </c>
    </row>
    <row r="27" spans="1:34" s="13" customFormat="1" x14ac:dyDescent="0.3">
      <c r="A27" s="13" t="s">
        <v>57</v>
      </c>
      <c r="B27" s="2">
        <v>1</v>
      </c>
      <c r="C27" s="13" t="s">
        <v>213</v>
      </c>
      <c r="D27" s="23">
        <v>2</v>
      </c>
      <c r="E27" s="13" t="s">
        <v>227</v>
      </c>
      <c r="F27" s="20">
        <v>57.302921370510077</v>
      </c>
      <c r="G27" s="24">
        <v>7.6494621195047588E-2</v>
      </c>
      <c r="H27" s="24">
        <v>1.0062324753892289</v>
      </c>
      <c r="I27" s="20">
        <v>11.594011277315841</v>
      </c>
      <c r="J27" s="24">
        <v>0.2474154379676945</v>
      </c>
      <c r="K27" s="20">
        <v>28.376924722083867</v>
      </c>
      <c r="L27" s="24">
        <v>1.3352437468004192</v>
      </c>
      <c r="M27" s="24">
        <v>1.9849539024983213E-2</v>
      </c>
      <c r="N27" s="24">
        <f t="shared" si="2"/>
        <v>0.101095888449993</v>
      </c>
      <c r="O27" s="21">
        <v>81.345538010238656</v>
      </c>
      <c r="P27" s="20">
        <v>22.51036757356686</v>
      </c>
      <c r="Q27" s="21">
        <v>68.684773141104642</v>
      </c>
      <c r="R27" s="22">
        <v>691.70100873028957</v>
      </c>
      <c r="S27" s="20">
        <v>93.876374691363722</v>
      </c>
      <c r="T27" s="21">
        <v>240.13186723773271</v>
      </c>
      <c r="U27" s="21">
        <v>97.383501612382872</v>
      </c>
      <c r="V27" s="24">
        <v>1.3899225154798631</v>
      </c>
      <c r="W27" s="24">
        <v>0.97260043029814092</v>
      </c>
      <c r="X27" s="24">
        <v>0.33737775462205821</v>
      </c>
      <c r="Y27" s="24">
        <v>5.7292810543773262E-2</v>
      </c>
      <c r="Z27" s="24">
        <v>4.1811343673779915E-2</v>
      </c>
      <c r="AA27" s="24">
        <v>7.7054139697607119E-2</v>
      </c>
      <c r="AB27" s="24">
        <v>9.4096053053988021E-2</v>
      </c>
      <c r="AC27" s="24">
        <v>6.9768802336426614E-2</v>
      </c>
      <c r="AD27" s="24">
        <v>4.6650815619848948E-2</v>
      </c>
      <c r="AE27" s="24">
        <v>0.16218427358214449</v>
      </c>
      <c r="AF27" s="24" t="s">
        <v>266</v>
      </c>
      <c r="AG27" s="24">
        <v>0.24353590525173388</v>
      </c>
      <c r="AH27" s="24" t="s">
        <v>266</v>
      </c>
    </row>
    <row r="28" spans="1:34" s="13" customFormat="1" x14ac:dyDescent="0.3">
      <c r="A28" s="13" t="s">
        <v>58</v>
      </c>
      <c r="B28" s="2">
        <v>1</v>
      </c>
      <c r="C28" s="13" t="s">
        <v>213</v>
      </c>
      <c r="D28" s="23">
        <v>2</v>
      </c>
      <c r="E28" s="13" t="s">
        <v>228</v>
      </c>
      <c r="F28" s="20">
        <v>55.656377233144582</v>
      </c>
      <c r="G28" s="24">
        <v>0.1178014245776715</v>
      </c>
      <c r="H28" s="24">
        <v>1.4980990512798311</v>
      </c>
      <c r="I28" s="20">
        <v>12.348979163679404</v>
      </c>
      <c r="J28" s="24">
        <v>0.26046872503716811</v>
      </c>
      <c r="K28" s="20">
        <v>26.168404724484979</v>
      </c>
      <c r="L28" s="24">
        <v>3.8766946971241749</v>
      </c>
      <c r="M28" s="24">
        <v>4.6505558847550782E-2</v>
      </c>
      <c r="N28" s="24">
        <f t="shared" si="2"/>
        <v>5.432268841467882E-2</v>
      </c>
      <c r="O28" s="21">
        <v>79.059445567714036</v>
      </c>
      <c r="P28" s="20">
        <v>50.478482100362967</v>
      </c>
      <c r="Q28" s="21">
        <v>132.4994593115326</v>
      </c>
      <c r="R28" s="22">
        <v>371.67741388376078</v>
      </c>
      <c r="S28" s="20">
        <v>91.967821831382849</v>
      </c>
      <c r="T28" s="21">
        <v>178.32530349517793</v>
      </c>
      <c r="U28" s="21">
        <v>113.27636240100958</v>
      </c>
      <c r="V28" s="24">
        <v>3.4605009215034199</v>
      </c>
      <c r="W28" s="24">
        <v>2.80993106908734</v>
      </c>
      <c r="X28" s="24">
        <v>2.1866737557901312</v>
      </c>
      <c r="Y28" s="24">
        <v>0.3129235165564006</v>
      </c>
      <c r="Z28" s="24">
        <v>0.53950133235526265</v>
      </c>
      <c r="AA28" s="24">
        <v>0.22295674195218432</v>
      </c>
      <c r="AB28" s="24">
        <v>0.19036905673961865</v>
      </c>
      <c r="AC28" s="24">
        <v>0.49138817620965025</v>
      </c>
      <c r="AD28" s="24">
        <v>0.16111305108341553</v>
      </c>
      <c r="AE28" s="24">
        <v>0.39853442627078495</v>
      </c>
      <c r="AF28" s="24">
        <v>9.8620559827917578E-2</v>
      </c>
      <c r="AG28" s="24">
        <v>0.39904229891119952</v>
      </c>
      <c r="AH28" s="24">
        <v>8.8761742863146989E-2</v>
      </c>
    </row>
    <row r="29" spans="1:34" s="13" customFormat="1" x14ac:dyDescent="0.3">
      <c r="A29" s="13" t="s">
        <v>61</v>
      </c>
      <c r="B29" s="2">
        <v>1</v>
      </c>
      <c r="C29" s="13" t="s">
        <v>213</v>
      </c>
      <c r="D29" s="23">
        <v>2</v>
      </c>
      <c r="E29" s="13" t="s">
        <v>228</v>
      </c>
      <c r="F29" s="20">
        <v>55.023805352035858</v>
      </c>
      <c r="G29" s="24">
        <v>0.12732993694585615</v>
      </c>
      <c r="H29" s="24">
        <v>2.1699626415893407</v>
      </c>
      <c r="I29" s="20">
        <v>12.668079717654409</v>
      </c>
      <c r="J29" s="24">
        <v>0.25333358344984774</v>
      </c>
      <c r="K29" s="20">
        <v>28.395284789158897</v>
      </c>
      <c r="L29" s="24">
        <v>1.3817844574504756</v>
      </c>
      <c r="M29" s="24">
        <v>2.1366224699391471E-2</v>
      </c>
      <c r="N29" s="24">
        <f t="shared" si="2"/>
        <v>0.15418400488645082</v>
      </c>
      <c r="O29" s="21">
        <v>79.974008582373003</v>
      </c>
      <c r="P29" s="20">
        <v>41.720765106186768</v>
      </c>
      <c r="Q29" s="21">
        <v>128.250902583103</v>
      </c>
      <c r="R29" s="22">
        <v>1054.9314452366468</v>
      </c>
      <c r="S29" s="20">
        <v>96.575311859381657</v>
      </c>
      <c r="T29" s="21">
        <v>208.27953687728953</v>
      </c>
      <c r="U29" s="21">
        <v>92.814381924669988</v>
      </c>
      <c r="V29" s="24">
        <v>3.4178766797255449</v>
      </c>
      <c r="W29" s="24">
        <v>1.6786009677138656</v>
      </c>
      <c r="X29" s="24">
        <v>0.71048274018461899</v>
      </c>
      <c r="Y29" s="24" t="s">
        <v>266</v>
      </c>
      <c r="Z29" s="24">
        <v>6.0915782232138997E-2</v>
      </c>
      <c r="AA29" s="24">
        <v>4.2767510321545445E-2</v>
      </c>
      <c r="AB29" s="24" t="s">
        <v>266</v>
      </c>
      <c r="AC29" s="24">
        <v>0.22711585630581388</v>
      </c>
      <c r="AD29" s="24">
        <v>9.7624786912228881E-2</v>
      </c>
      <c r="AE29" s="24">
        <v>0.19926030205852707</v>
      </c>
      <c r="AF29" s="24" t="s">
        <v>266</v>
      </c>
      <c r="AG29" s="24">
        <v>0.33768375272050805</v>
      </c>
      <c r="AH29" s="24" t="s">
        <v>266</v>
      </c>
    </row>
    <row r="30" spans="1:34" s="13" customFormat="1" x14ac:dyDescent="0.3">
      <c r="A30" s="13" t="s">
        <v>64</v>
      </c>
      <c r="B30" s="2">
        <v>1</v>
      </c>
      <c r="C30" s="13" t="s">
        <v>213</v>
      </c>
      <c r="D30" s="23">
        <v>3</v>
      </c>
      <c r="E30" s="13" t="s">
        <v>227</v>
      </c>
      <c r="F30" s="20">
        <v>56.755221027863243</v>
      </c>
      <c r="G30" s="24">
        <v>8.0557201303316603E-2</v>
      </c>
      <c r="H30" s="24">
        <v>0.99320779604410692</v>
      </c>
      <c r="I30" s="20">
        <v>12.156576133684863</v>
      </c>
      <c r="J30" s="24">
        <v>0.25618835278698554</v>
      </c>
      <c r="K30" s="20">
        <v>28.233962284574083</v>
      </c>
      <c r="L30" s="24">
        <v>1.5395962818448483</v>
      </c>
      <c r="M30" s="24">
        <v>2.6600635313916335E-2</v>
      </c>
      <c r="N30" s="24">
        <f t="shared" si="2"/>
        <v>8.1915953118808324E-2</v>
      </c>
      <c r="O30" s="21">
        <v>80.536793856984076</v>
      </c>
      <c r="P30" s="20">
        <v>24.199961970690001</v>
      </c>
      <c r="Q30" s="21">
        <v>77.643994527602132</v>
      </c>
      <c r="R30" s="22">
        <v>560.47133342529867</v>
      </c>
      <c r="S30" s="20">
        <v>96.419655836347815</v>
      </c>
      <c r="T30" s="21">
        <v>202.58218201738805</v>
      </c>
      <c r="U30" s="21">
        <v>93.98952360032213</v>
      </c>
      <c r="V30" s="24">
        <v>1.5405011563728475</v>
      </c>
      <c r="W30" s="24">
        <v>1.2799273780415583</v>
      </c>
      <c r="X30" s="24">
        <v>0.45523014227524233</v>
      </c>
      <c r="Y30" s="24" t="s">
        <v>266</v>
      </c>
      <c r="Z30" s="24">
        <v>0.1398867924498951</v>
      </c>
      <c r="AA30" s="24" t="s">
        <v>266</v>
      </c>
      <c r="AB30" s="24">
        <v>6.5963079831527063E-2</v>
      </c>
      <c r="AC30" s="24">
        <v>0.12392112496146337</v>
      </c>
      <c r="AD30" s="24">
        <v>6.7654617952863927E-2</v>
      </c>
      <c r="AE30" s="24">
        <v>0.1227047884726906</v>
      </c>
      <c r="AF30" s="24" t="s">
        <v>266</v>
      </c>
      <c r="AG30" s="24">
        <v>0.2040658061620681</v>
      </c>
      <c r="AH30" s="24" t="s">
        <v>266</v>
      </c>
    </row>
    <row r="31" spans="1:34" s="13" customFormat="1" x14ac:dyDescent="0.3">
      <c r="A31" s="13" t="s">
        <v>66</v>
      </c>
      <c r="B31" s="2">
        <v>1</v>
      </c>
      <c r="C31" s="13" t="s">
        <v>213</v>
      </c>
      <c r="D31" s="23">
        <v>3</v>
      </c>
      <c r="E31" s="13" t="s">
        <v>227</v>
      </c>
      <c r="F31" s="20">
        <v>56.242060898147081</v>
      </c>
      <c r="G31" s="24">
        <v>8.0037502619058898E-2</v>
      </c>
      <c r="H31" s="24">
        <v>0.97665209272896003</v>
      </c>
      <c r="I31" s="20">
        <v>12.33092837849704</v>
      </c>
      <c r="J31" s="24">
        <v>0.2527937224665785</v>
      </c>
      <c r="K31" s="20">
        <v>28.761444978079165</v>
      </c>
      <c r="L31" s="24">
        <v>1.3520645199020382</v>
      </c>
      <c r="M31" s="24">
        <v>1.5750109469312112E-2</v>
      </c>
      <c r="N31" s="24">
        <f t="shared" si="2"/>
        <v>8.9943788360112506E-2</v>
      </c>
      <c r="O31" s="21">
        <v>80.603636599810173</v>
      </c>
      <c r="P31" s="20">
        <v>24.678205920845155</v>
      </c>
      <c r="Q31" s="21">
        <v>70.973279775482112</v>
      </c>
      <c r="R31" s="22">
        <v>615.39801560265937</v>
      </c>
      <c r="S31" s="20">
        <v>96.492079090034792</v>
      </c>
      <c r="T31" s="21">
        <v>207.04043177103318</v>
      </c>
      <c r="U31" s="21">
        <v>101.8797805401493</v>
      </c>
      <c r="V31" s="24">
        <v>1.6861889569212702</v>
      </c>
      <c r="W31" s="24">
        <v>0.97977124197731469</v>
      </c>
      <c r="X31" s="24">
        <v>0.32474630620251133</v>
      </c>
      <c r="Y31" s="24" t="s">
        <v>266</v>
      </c>
      <c r="Z31" s="24" t="s">
        <v>266</v>
      </c>
      <c r="AA31" s="24" t="s">
        <v>266</v>
      </c>
      <c r="AB31" s="24">
        <v>6.4055186859227203E-2</v>
      </c>
      <c r="AC31" s="24">
        <v>7.6480936052680026E-2</v>
      </c>
      <c r="AD31" s="24" t="s">
        <v>266</v>
      </c>
      <c r="AE31" s="24">
        <v>0.12861732653236738</v>
      </c>
      <c r="AF31" s="24" t="s">
        <v>266</v>
      </c>
      <c r="AG31" s="24">
        <v>0.18537924595323799</v>
      </c>
      <c r="AH31" s="24" t="s">
        <v>266</v>
      </c>
    </row>
    <row r="32" spans="1:34" s="13" customFormat="1" x14ac:dyDescent="0.3">
      <c r="A32" s="13" t="s">
        <v>77</v>
      </c>
      <c r="B32" s="2">
        <v>1</v>
      </c>
      <c r="C32" s="13" t="s">
        <v>213</v>
      </c>
      <c r="D32" s="23">
        <v>3</v>
      </c>
      <c r="E32" s="13" t="s">
        <v>228</v>
      </c>
      <c r="F32" s="20">
        <v>55.871005147556296</v>
      </c>
      <c r="G32" s="24">
        <v>0.11604351330576998</v>
      </c>
      <c r="H32" s="24">
        <v>1.5952019534330528</v>
      </c>
      <c r="I32" s="20">
        <v>12.060790122131149</v>
      </c>
      <c r="J32" s="24">
        <v>0.25229845679680446</v>
      </c>
      <c r="K32" s="20">
        <v>28.620777576584324</v>
      </c>
      <c r="L32" s="24">
        <v>1.4403041729763109</v>
      </c>
      <c r="M32" s="24">
        <v>2.067273360747485E-2</v>
      </c>
      <c r="N32" s="24">
        <f t="shared" si="2"/>
        <v>0.15602847693322736</v>
      </c>
      <c r="O32" s="21">
        <v>80.871873416392276</v>
      </c>
      <c r="P32" s="20">
        <v>38.945867287113892</v>
      </c>
      <c r="Q32" s="21">
        <v>104.4006793312452</v>
      </c>
      <c r="R32" s="22">
        <v>1067.5513766195263</v>
      </c>
      <c r="S32" s="20">
        <v>95.447588833030835</v>
      </c>
      <c r="T32" s="21">
        <v>203.52312388563121</v>
      </c>
      <c r="U32" s="21">
        <v>116.36334585503714</v>
      </c>
      <c r="V32" s="24">
        <v>1.9215074132596159</v>
      </c>
      <c r="W32" s="24">
        <v>1.1366592328757847</v>
      </c>
      <c r="X32" s="24">
        <v>0.50646997293644791</v>
      </c>
      <c r="Y32" s="24">
        <v>8.7336190585974388E-2</v>
      </c>
      <c r="Z32" s="24">
        <v>0.21108553743726774</v>
      </c>
      <c r="AA32" s="24">
        <v>0.16475853569589313</v>
      </c>
      <c r="AB32" s="24">
        <v>0.12164488694391737</v>
      </c>
      <c r="AC32" s="24">
        <v>0.10972541415776109</v>
      </c>
      <c r="AD32" s="24">
        <v>6.1103487614311683E-2</v>
      </c>
      <c r="AE32" s="24">
        <v>0.23367291459971523</v>
      </c>
      <c r="AF32" s="24">
        <v>4.4719181300131416E-2</v>
      </c>
      <c r="AG32" s="24">
        <v>0.29081881589193825</v>
      </c>
      <c r="AH32" s="24" t="s">
        <v>266</v>
      </c>
    </row>
    <row r="33" spans="1:34" s="13" customFormat="1" x14ac:dyDescent="0.3">
      <c r="A33" s="13" t="s">
        <v>82</v>
      </c>
      <c r="B33" s="2">
        <v>1</v>
      </c>
      <c r="C33" s="13" t="s">
        <v>213</v>
      </c>
      <c r="D33" s="23" t="s">
        <v>230</v>
      </c>
      <c r="E33" s="13" t="s">
        <v>228</v>
      </c>
      <c r="F33" s="20">
        <v>55.615921484258678</v>
      </c>
      <c r="G33" s="24">
        <v>0.14264254353085695</v>
      </c>
      <c r="H33" s="24">
        <v>2.3187552277803971</v>
      </c>
      <c r="I33" s="20">
        <v>12.794494011585703</v>
      </c>
      <c r="J33" s="24">
        <v>0.25620657786203799</v>
      </c>
      <c r="K33" s="20">
        <v>27.392934733913037</v>
      </c>
      <c r="L33" s="24">
        <v>1.4630829498802294</v>
      </c>
      <c r="M33" s="24">
        <v>1.7765213072912192E-2</v>
      </c>
      <c r="N33" s="24">
        <f t="shared" si="2"/>
        <v>8.0217880558219656E-2</v>
      </c>
      <c r="O33" s="21">
        <v>79.229306050317732</v>
      </c>
      <c r="P33" s="20">
        <v>53.382776224294282</v>
      </c>
      <c r="Q33" s="21">
        <v>140.182240268133</v>
      </c>
      <c r="R33" s="22">
        <v>548.85307158433966</v>
      </c>
      <c r="S33" s="20">
        <v>96.488408402483572</v>
      </c>
      <c r="T33" s="21">
        <v>195.24223941457905</v>
      </c>
      <c r="U33" s="21">
        <v>102.42227836651388</v>
      </c>
      <c r="V33" s="24">
        <v>4.0047304581402798</v>
      </c>
      <c r="W33" s="24">
        <v>1.9694837302389461</v>
      </c>
      <c r="X33" s="24">
        <v>1.2309321826666786</v>
      </c>
      <c r="Y33" s="24" t="s">
        <v>266</v>
      </c>
      <c r="Z33" s="24" t="s">
        <v>266</v>
      </c>
      <c r="AA33" s="24">
        <v>0.10861904793243278</v>
      </c>
      <c r="AB33" s="24">
        <v>0.17070254301791435</v>
      </c>
      <c r="AC33" s="24">
        <v>0.23933004986085735</v>
      </c>
      <c r="AD33" s="24">
        <v>9.2025337671496982E-2</v>
      </c>
      <c r="AE33" s="24">
        <v>0.25966656791647619</v>
      </c>
      <c r="AF33" s="24">
        <v>6.1537796839378503E-2</v>
      </c>
      <c r="AG33" s="24">
        <v>0.36226423864922891</v>
      </c>
      <c r="AH33" s="24">
        <v>9.046786410810706E-2</v>
      </c>
    </row>
    <row r="34" spans="1:34" s="13" customFormat="1" x14ac:dyDescent="0.3">
      <c r="A34" s="13" t="s">
        <v>83</v>
      </c>
      <c r="B34" s="2">
        <v>1</v>
      </c>
      <c r="C34" s="13" t="s">
        <v>213</v>
      </c>
      <c r="D34" s="23" t="s">
        <v>230</v>
      </c>
      <c r="E34" s="13" t="s">
        <v>228</v>
      </c>
      <c r="F34" s="20">
        <v>56.42509019151678</v>
      </c>
      <c r="G34" s="24">
        <v>0.10086388484952308</v>
      </c>
      <c r="H34" s="24">
        <v>1.7812152631306841</v>
      </c>
      <c r="I34" s="20">
        <v>11.302357318279025</v>
      </c>
      <c r="J34" s="24">
        <v>0.23970536083693819</v>
      </c>
      <c r="K34" s="20">
        <v>28.598993182609345</v>
      </c>
      <c r="L34" s="24">
        <v>1.5416569176501156</v>
      </c>
      <c r="M34" s="24">
        <v>1.4243312196499169E-2</v>
      </c>
      <c r="N34" s="24">
        <f t="shared" si="2"/>
        <v>0.22906645659796593</v>
      </c>
      <c r="O34" s="21">
        <v>81.845178232148186</v>
      </c>
      <c r="P34" s="20">
        <v>35.623562425766622</v>
      </c>
      <c r="Q34" s="21">
        <v>112.11009800520344</v>
      </c>
      <c r="R34" s="22">
        <v>1567.2793574929715</v>
      </c>
      <c r="S34" s="20">
        <v>90.331851346787545</v>
      </c>
      <c r="T34" s="21">
        <v>222.81320843683915</v>
      </c>
      <c r="U34" s="21">
        <v>84.519596108761675</v>
      </c>
      <c r="V34" s="24">
        <v>2.7649593174711025</v>
      </c>
      <c r="W34" s="24">
        <v>1.2205794296738344</v>
      </c>
      <c r="X34" s="24">
        <v>0.63332317105520153</v>
      </c>
      <c r="Y34" s="24" t="s">
        <v>266</v>
      </c>
      <c r="Z34" s="24" t="s">
        <v>266</v>
      </c>
      <c r="AA34" s="24">
        <v>3.6964508905864529E-2</v>
      </c>
      <c r="AB34" s="24">
        <v>6.4104957759923614E-2</v>
      </c>
      <c r="AC34" s="24">
        <v>0.1725688526334436</v>
      </c>
      <c r="AD34" s="24">
        <v>5.7807829968340517E-2</v>
      </c>
      <c r="AE34" s="24">
        <v>0.19038630745732782</v>
      </c>
      <c r="AF34" s="24" t="s">
        <v>266</v>
      </c>
      <c r="AG34" s="24">
        <v>0.26578195014670825</v>
      </c>
      <c r="AH34" s="24" t="s">
        <v>266</v>
      </c>
    </row>
    <row r="35" spans="1:34" s="13" customFormat="1" x14ac:dyDescent="0.3">
      <c r="A35" s="13" t="s">
        <v>84</v>
      </c>
      <c r="B35" s="2">
        <v>1</v>
      </c>
      <c r="C35" s="13" t="s">
        <v>213</v>
      </c>
      <c r="D35" s="23" t="s">
        <v>230</v>
      </c>
      <c r="E35" s="13" t="s">
        <v>227</v>
      </c>
      <c r="F35" s="20">
        <v>56.918632231439361</v>
      </c>
      <c r="G35" s="24">
        <v>7.043629854851445E-2</v>
      </c>
      <c r="H35" s="24">
        <v>1.0006564024927214</v>
      </c>
      <c r="I35" s="20">
        <v>12.120496583641744</v>
      </c>
      <c r="J35" s="24">
        <v>0.25528672317479512</v>
      </c>
      <c r="K35" s="20">
        <v>28.110238811307731</v>
      </c>
      <c r="L35" s="24">
        <v>1.5269971102877729</v>
      </c>
      <c r="M35" s="24">
        <v>1.7793088461974693E-2</v>
      </c>
      <c r="N35" s="24">
        <f t="shared" si="2"/>
        <v>8.4171280499683532E-2</v>
      </c>
      <c r="O35" s="21">
        <v>80.51453517915273</v>
      </c>
      <c r="P35" s="20">
        <v>25.330067214050008</v>
      </c>
      <c r="Q35" s="21">
        <v>73.434817130254402</v>
      </c>
      <c r="R35" s="22">
        <v>575.90234895210801</v>
      </c>
      <c r="S35" s="20">
        <v>96.056123909066358</v>
      </c>
      <c r="T35" s="21">
        <v>211.08087787999133</v>
      </c>
      <c r="U35" s="21">
        <v>102.33128470299495</v>
      </c>
      <c r="V35" s="24">
        <v>2.2004940026303963</v>
      </c>
      <c r="W35" s="24">
        <v>0.81991059104888075</v>
      </c>
      <c r="X35" s="24">
        <v>0.50957971854467976</v>
      </c>
      <c r="Y35" s="24" t="s">
        <v>266</v>
      </c>
      <c r="Z35" s="24" t="s">
        <v>266</v>
      </c>
      <c r="AA35" s="24">
        <v>7.6024084114866275E-2</v>
      </c>
      <c r="AB35" s="24">
        <v>2.8503662100982572E-2</v>
      </c>
      <c r="AC35" s="24">
        <v>0.11029928717583989</v>
      </c>
      <c r="AD35" s="24">
        <v>3.5671353887209677E-2</v>
      </c>
      <c r="AE35" s="24">
        <v>0.10562887276857841</v>
      </c>
      <c r="AF35" s="24" t="s">
        <v>266</v>
      </c>
      <c r="AG35" s="24">
        <v>0.270582675111808</v>
      </c>
      <c r="AH35" s="24" t="s">
        <v>266</v>
      </c>
    </row>
    <row r="36" spans="1:34" s="13" customFormat="1" x14ac:dyDescent="0.3">
      <c r="A36" s="13" t="s">
        <v>85</v>
      </c>
      <c r="B36" s="2">
        <v>1</v>
      </c>
      <c r="C36" s="13" t="s">
        <v>213</v>
      </c>
      <c r="D36" s="23">
        <v>4</v>
      </c>
      <c r="E36" s="13" t="s">
        <v>227</v>
      </c>
      <c r="F36" s="20">
        <v>56.792909053797857</v>
      </c>
      <c r="G36" s="24">
        <v>7.3088067511718785E-2</v>
      </c>
      <c r="H36" s="24">
        <v>0.80367026086954796</v>
      </c>
      <c r="I36" s="20">
        <v>12.198762608484151</v>
      </c>
      <c r="J36" s="24">
        <v>0.26720145752408886</v>
      </c>
      <c r="K36" s="20">
        <v>28.522406167679804</v>
      </c>
      <c r="L36" s="24">
        <v>1.3191381495827246</v>
      </c>
      <c r="M36" s="24">
        <v>1.8421515571909783E-2</v>
      </c>
      <c r="N36" s="24">
        <f t="shared" si="2"/>
        <v>8.4061540107962449E-2</v>
      </c>
      <c r="O36" s="21">
        <v>80.641603655568986</v>
      </c>
      <c r="P36" s="20">
        <v>23.77870233449066</v>
      </c>
      <c r="Q36" s="21">
        <v>66.527238965168522</v>
      </c>
      <c r="R36" s="22">
        <v>575.15150200060737</v>
      </c>
      <c r="S36" s="20">
        <v>96.694974822794578</v>
      </c>
      <c r="T36" s="21">
        <v>209.87986113911273</v>
      </c>
      <c r="U36" s="21">
        <v>100.28679203950568</v>
      </c>
      <c r="V36" s="24">
        <v>1.9539270975343956</v>
      </c>
      <c r="W36" s="24">
        <v>0.79456232825949913</v>
      </c>
      <c r="X36" s="24">
        <v>0.44050896339072915</v>
      </c>
      <c r="Y36" s="24" t="s">
        <v>266</v>
      </c>
      <c r="Z36" s="24">
        <v>7.3974432094621526E-2</v>
      </c>
      <c r="AA36" s="24" t="s">
        <v>266</v>
      </c>
      <c r="AB36" s="24" t="s">
        <v>266</v>
      </c>
      <c r="AC36" s="24">
        <v>0.139426223030057</v>
      </c>
      <c r="AD36" s="24">
        <v>4.0411492415448641E-2</v>
      </c>
      <c r="AE36" s="24">
        <v>0.10582258701671689</v>
      </c>
      <c r="AF36" s="24" t="s">
        <v>266</v>
      </c>
      <c r="AG36" s="24">
        <v>8.9585789316208406E-2</v>
      </c>
      <c r="AH36" s="24" t="s">
        <v>266</v>
      </c>
    </row>
    <row r="37" spans="1:34" s="13" customFormat="1" x14ac:dyDescent="0.3">
      <c r="A37" s="13" t="s">
        <v>86</v>
      </c>
      <c r="B37" s="2">
        <v>1</v>
      </c>
      <c r="C37" s="13" t="s">
        <v>213</v>
      </c>
      <c r="D37" s="23">
        <v>4</v>
      </c>
      <c r="E37" s="13" t="s">
        <v>227</v>
      </c>
      <c r="F37" s="20">
        <v>56.403416189810294</v>
      </c>
      <c r="G37" s="24">
        <v>7.9153028703162293E-2</v>
      </c>
      <c r="H37" s="24">
        <v>0.98058880059840337</v>
      </c>
      <c r="I37" s="20">
        <v>11.796555939738177</v>
      </c>
      <c r="J37" s="24">
        <v>0.25844562775925378</v>
      </c>
      <c r="K37" s="20">
        <v>29.181730110550202</v>
      </c>
      <c r="L37" s="24">
        <v>1.2806852794597443</v>
      </c>
      <c r="M37" s="24">
        <v>1.7058296303192555E-2</v>
      </c>
      <c r="N37" s="24">
        <f t="shared" si="2"/>
        <v>7.1906812987165641E-2</v>
      </c>
      <c r="O37" s="21">
        <v>81.506571860557059</v>
      </c>
      <c r="P37" s="20">
        <v>24.408091102210211</v>
      </c>
      <c r="Q37" s="21">
        <v>64.828295372324035</v>
      </c>
      <c r="R37" s="22">
        <v>491.9885055701908</v>
      </c>
      <c r="S37" s="20">
        <v>94.410833714790513</v>
      </c>
      <c r="T37" s="21">
        <v>216.05091027744982</v>
      </c>
      <c r="U37" s="21">
        <v>98.012717342512815</v>
      </c>
      <c r="V37" s="24">
        <v>1.1938482370040766</v>
      </c>
      <c r="W37" s="24">
        <v>0.77139998209955396</v>
      </c>
      <c r="X37" s="24">
        <v>0.39720568809993495</v>
      </c>
      <c r="Y37" s="24" t="s">
        <v>266</v>
      </c>
      <c r="Z37" s="24">
        <v>3.4590575484190998E-2</v>
      </c>
      <c r="AA37" s="24" t="s">
        <v>266</v>
      </c>
      <c r="AB37" s="24">
        <v>5.2796325347655493E-2</v>
      </c>
      <c r="AC37" s="24">
        <v>9.3103834872425559E-2</v>
      </c>
      <c r="AD37" s="24">
        <v>3.6519387709440618E-2</v>
      </c>
      <c r="AE37" s="24">
        <v>0.13237444849772709</v>
      </c>
      <c r="AF37" s="24" t="s">
        <v>266</v>
      </c>
      <c r="AG37" s="24">
        <v>0.11403487046540986</v>
      </c>
      <c r="AH37" s="24" t="s">
        <v>266</v>
      </c>
    </row>
    <row r="38" spans="1:34" s="13" customFormat="1" x14ac:dyDescent="0.3">
      <c r="A38" s="13" t="s">
        <v>87</v>
      </c>
      <c r="B38" s="2">
        <v>1</v>
      </c>
      <c r="C38" s="13" t="s">
        <v>213</v>
      </c>
      <c r="D38" s="23">
        <v>4</v>
      </c>
      <c r="E38" s="13" t="s">
        <v>228</v>
      </c>
      <c r="F38" s="20">
        <v>56.707787644811994</v>
      </c>
      <c r="G38" s="24">
        <v>0.11732558360006475</v>
      </c>
      <c r="H38" s="24">
        <v>1.4749136110550998</v>
      </c>
      <c r="I38" s="20">
        <v>11.924064344846249</v>
      </c>
      <c r="J38" s="24">
        <v>0.25323302115282437</v>
      </c>
      <c r="K38" s="20">
        <v>27.841653477368457</v>
      </c>
      <c r="L38" s="24">
        <v>1.64701176816501</v>
      </c>
      <c r="M38" s="24">
        <v>1.7813240960760382E-2</v>
      </c>
      <c r="N38" s="24">
        <f t="shared" si="2"/>
        <v>0.13531359281706434</v>
      </c>
      <c r="O38" s="21">
        <v>80.620039211547905</v>
      </c>
      <c r="P38" s="20">
        <v>40.073667639254751</v>
      </c>
      <c r="Q38" s="21">
        <v>98.582661874993661</v>
      </c>
      <c r="R38" s="22">
        <v>925.81953709008201</v>
      </c>
      <c r="S38" s="20">
        <v>93.801259031223637</v>
      </c>
      <c r="T38" s="21">
        <v>214.89087065510026</v>
      </c>
      <c r="U38" s="21">
        <v>96.214066678208525</v>
      </c>
      <c r="V38" s="24">
        <v>2.2773816368998769</v>
      </c>
      <c r="W38" s="24">
        <v>1.437298594604546</v>
      </c>
      <c r="X38" s="24">
        <v>0.80142372504801995</v>
      </c>
      <c r="Y38" s="24">
        <v>8.5082095471168698E-2</v>
      </c>
      <c r="Z38" s="24">
        <v>8.8586665911549012E-2</v>
      </c>
      <c r="AA38" s="24">
        <v>0.11233541740006088</v>
      </c>
      <c r="AB38" s="24" t="s">
        <v>266</v>
      </c>
      <c r="AC38" s="24">
        <v>0.22341727744440831</v>
      </c>
      <c r="AD38" s="24">
        <v>6.8262618728948676E-2</v>
      </c>
      <c r="AE38" s="24">
        <v>0.18985732359938548</v>
      </c>
      <c r="AF38" s="24" t="s">
        <v>266</v>
      </c>
      <c r="AG38" s="24">
        <v>0.31315621155981294</v>
      </c>
      <c r="AH38" s="24" t="s">
        <v>266</v>
      </c>
    </row>
    <row r="39" spans="1:34" s="13" customFormat="1" x14ac:dyDescent="0.3">
      <c r="A39" s="13" t="s">
        <v>90</v>
      </c>
      <c r="B39" s="2">
        <v>1</v>
      </c>
      <c r="C39" s="13" t="s">
        <v>213</v>
      </c>
      <c r="D39" s="23">
        <v>4</v>
      </c>
      <c r="E39" s="13" t="s">
        <v>228</v>
      </c>
      <c r="F39" s="20">
        <v>56.488244681525622</v>
      </c>
      <c r="G39" s="24">
        <v>0.10232987833704396</v>
      </c>
      <c r="H39" s="24">
        <v>1.510806332493424</v>
      </c>
      <c r="I39" s="20">
        <v>11.099710778360047</v>
      </c>
      <c r="J39" s="24">
        <v>0.23380890588962142</v>
      </c>
      <c r="K39" s="20">
        <v>29.220062626078359</v>
      </c>
      <c r="L39" s="24">
        <v>1.3097799666264878</v>
      </c>
      <c r="M39" s="24">
        <v>1.6649644140025222E-2</v>
      </c>
      <c r="N39" s="24">
        <f t="shared" si="2"/>
        <v>0.22560497367012017</v>
      </c>
      <c r="O39" s="21">
        <v>82.425842406204467</v>
      </c>
      <c r="P39" s="20">
        <v>30.665182901138159</v>
      </c>
      <c r="Q39" s="21">
        <v>98.33415626703335</v>
      </c>
      <c r="R39" s="22">
        <v>1543.5957906377485</v>
      </c>
      <c r="S39" s="20">
        <v>87.063020862941286</v>
      </c>
      <c r="T39" s="21">
        <v>243.16240404626762</v>
      </c>
      <c r="U39" s="21">
        <v>81.097980854107391</v>
      </c>
      <c r="V39" s="24">
        <v>1.7842895280681721</v>
      </c>
      <c r="W39" s="24">
        <v>0.65594565644044422</v>
      </c>
      <c r="X39" s="24">
        <v>0.40642714947535735</v>
      </c>
      <c r="Y39" s="24">
        <v>3.5215674040892778E-2</v>
      </c>
      <c r="Z39" s="24">
        <v>4.529176165482339E-2</v>
      </c>
      <c r="AA39" s="24" t="s">
        <v>266</v>
      </c>
      <c r="AB39" s="24" t="s">
        <v>266</v>
      </c>
      <c r="AC39" s="24">
        <v>0.13795086476122034</v>
      </c>
      <c r="AD39" s="24">
        <v>4.0054292394779319E-2</v>
      </c>
      <c r="AE39" s="24">
        <v>0.14138820047516151</v>
      </c>
      <c r="AF39" s="24" t="s">
        <v>266</v>
      </c>
      <c r="AG39" s="24">
        <v>0.19265126572281635</v>
      </c>
      <c r="AH39" s="24" t="s">
        <v>266</v>
      </c>
    </row>
    <row r="40" spans="1:34" s="13" customFormat="1" x14ac:dyDescent="0.3">
      <c r="A40" s="13" t="s">
        <v>94</v>
      </c>
      <c r="B40" s="2">
        <v>1</v>
      </c>
      <c r="C40" s="13" t="s">
        <v>213</v>
      </c>
      <c r="D40" s="23">
        <v>4</v>
      </c>
      <c r="E40" s="13" t="s">
        <v>227</v>
      </c>
      <c r="F40" s="20">
        <v>57.045118350219362</v>
      </c>
      <c r="G40" s="24">
        <v>7.248092505972635E-2</v>
      </c>
      <c r="H40" s="24">
        <v>0.86139347759421891</v>
      </c>
      <c r="I40" s="20">
        <v>11.616070579917015</v>
      </c>
      <c r="J40" s="24">
        <v>0.25146947841512934</v>
      </c>
      <c r="K40" s="20">
        <v>28.798703607882715</v>
      </c>
      <c r="L40" s="24">
        <v>1.3326503830002847</v>
      </c>
      <c r="M40" s="24">
        <v>1.5403184394157188E-2</v>
      </c>
      <c r="N40" s="24">
        <f t="shared" si="2"/>
        <v>8.5799221318760041E-2</v>
      </c>
      <c r="O40" s="21">
        <v>81.539794943960558</v>
      </c>
      <c r="P40" s="20">
        <v>24.797133088722227</v>
      </c>
      <c r="Q40" s="21">
        <v>64.878692576334416</v>
      </c>
      <c r="R40" s="22">
        <v>587.04076737814944</v>
      </c>
      <c r="S40" s="20">
        <v>91.85973084453218</v>
      </c>
      <c r="T40" s="21">
        <v>211.28477192243662</v>
      </c>
      <c r="U40" s="21">
        <v>91.034883493816039</v>
      </c>
      <c r="V40" s="24">
        <v>2.1046582353847274</v>
      </c>
      <c r="W40" s="24">
        <v>0.72447710885939598</v>
      </c>
      <c r="X40" s="24">
        <v>0.26426320321846869</v>
      </c>
      <c r="Y40" s="24" t="s">
        <v>266</v>
      </c>
      <c r="Z40" s="24" t="s">
        <v>266</v>
      </c>
      <c r="AA40" s="24" t="s">
        <v>266</v>
      </c>
      <c r="AB40" s="24">
        <v>6.6615123861351683E-2</v>
      </c>
      <c r="AC40" s="24">
        <v>0.1098462098662019</v>
      </c>
      <c r="AD40" s="24" t="s">
        <v>266</v>
      </c>
      <c r="AE40" s="24">
        <v>0.1519031913093172</v>
      </c>
      <c r="AF40" s="24" t="s">
        <v>266</v>
      </c>
      <c r="AG40" s="24">
        <v>0.11759235988281456</v>
      </c>
      <c r="AH40" s="24" t="s">
        <v>266</v>
      </c>
    </row>
    <row r="41" spans="1:34" s="13" customFormat="1" x14ac:dyDescent="0.3">
      <c r="A41" s="13" t="s">
        <v>100</v>
      </c>
      <c r="B41" s="2">
        <v>1</v>
      </c>
      <c r="C41" s="13" t="s">
        <v>210</v>
      </c>
      <c r="D41" s="23" t="s">
        <v>232</v>
      </c>
      <c r="E41" s="13" t="s">
        <v>228</v>
      </c>
      <c r="F41" s="20">
        <v>56.359495380542747</v>
      </c>
      <c r="G41" s="24">
        <v>0.12750608193033916</v>
      </c>
      <c r="H41" s="24">
        <v>1.8322347194996456</v>
      </c>
      <c r="I41" s="20">
        <v>12.313340511988107</v>
      </c>
      <c r="J41" s="24">
        <v>0.24611637208674336</v>
      </c>
      <c r="K41" s="20">
        <v>27.744674719575052</v>
      </c>
      <c r="L41" s="24">
        <v>1.5017645906002932</v>
      </c>
      <c r="M41" s="24">
        <v>1.311884533301989E-2</v>
      </c>
      <c r="N41" s="24">
        <f t="shared" ref="N41:N62" si="3">((R41)/((51.996*2)/(151.99)))*(1/10000)</f>
        <v>0.11540207910652706</v>
      </c>
      <c r="O41" s="21">
        <v>80.057526567899657</v>
      </c>
      <c r="P41" s="20">
        <v>41.535455755233414</v>
      </c>
      <c r="Q41" s="21">
        <v>104.06063275377586</v>
      </c>
      <c r="R41" s="22">
        <v>789.58438123863152</v>
      </c>
      <c r="S41" s="20">
        <v>92.526414602764703</v>
      </c>
      <c r="T41" s="21">
        <v>213.18537439243036</v>
      </c>
      <c r="U41" s="21">
        <v>91.210057521047929</v>
      </c>
      <c r="V41" s="24">
        <v>3.3656187485558258</v>
      </c>
      <c r="W41" s="24">
        <v>1.6812976016512975</v>
      </c>
      <c r="X41" s="24">
        <v>0.93248023267504565</v>
      </c>
      <c r="Y41" s="24" t="s">
        <v>266</v>
      </c>
      <c r="Z41" s="24">
        <v>2.9021024991707917E-2</v>
      </c>
      <c r="AA41" s="24">
        <v>0.10132097470048256</v>
      </c>
      <c r="AB41" s="24">
        <v>0.18233963259004962</v>
      </c>
      <c r="AC41" s="24">
        <v>0.11015513929433013</v>
      </c>
      <c r="AD41" s="24">
        <v>4.7185853214579764E-2</v>
      </c>
      <c r="AE41" s="24">
        <v>8.1481599095228008E-2</v>
      </c>
      <c r="AF41" s="24" t="s">
        <v>266</v>
      </c>
      <c r="AG41" s="24">
        <v>0.38757328823003728</v>
      </c>
      <c r="AH41" s="24">
        <v>7.1726485146300992E-2</v>
      </c>
    </row>
    <row r="42" spans="1:34" s="13" customFormat="1" x14ac:dyDescent="0.3">
      <c r="A42" s="13" t="s">
        <v>101</v>
      </c>
      <c r="B42" s="2">
        <v>1</v>
      </c>
      <c r="C42" s="13" t="s">
        <v>210</v>
      </c>
      <c r="D42" s="23" t="s">
        <v>232</v>
      </c>
      <c r="E42" s="13" t="s">
        <v>227</v>
      </c>
      <c r="F42" s="20">
        <v>57.178845177068737</v>
      </c>
      <c r="G42" s="24">
        <v>7.5365099220844681E-2</v>
      </c>
      <c r="H42" s="24">
        <v>0.9877903852308153</v>
      </c>
      <c r="I42" s="20">
        <v>11.965903449799011</v>
      </c>
      <c r="J42" s="24">
        <v>0.24833543272729017</v>
      </c>
      <c r="K42" s="20">
        <v>28.076515572274978</v>
      </c>
      <c r="L42" s="24">
        <v>1.4530755149457562</v>
      </c>
      <c r="M42" s="24">
        <v>1.2449888746702642E-2</v>
      </c>
      <c r="N42" s="24">
        <f t="shared" si="3"/>
        <v>9.6583151773126069E-2</v>
      </c>
      <c r="O42" s="21">
        <v>80.696445258707925</v>
      </c>
      <c r="P42" s="20">
        <v>25.620461354003599</v>
      </c>
      <c r="Q42" s="21">
        <v>66.054464666910889</v>
      </c>
      <c r="R42" s="22">
        <v>660.82473315289997</v>
      </c>
      <c r="S42" s="20">
        <v>93.222412536265693</v>
      </c>
      <c r="T42" s="21">
        <v>222.00702736088206</v>
      </c>
      <c r="U42" s="21">
        <v>101.11342020977602</v>
      </c>
      <c r="V42" s="24">
        <v>1.8988864779238293</v>
      </c>
      <c r="W42" s="24">
        <v>0.65576634245679088</v>
      </c>
      <c r="X42" s="24">
        <v>0.39166853071552421</v>
      </c>
      <c r="Y42" s="24" t="s">
        <v>266</v>
      </c>
      <c r="Z42" s="24" t="s">
        <v>266</v>
      </c>
      <c r="AA42" s="24" t="s">
        <v>266</v>
      </c>
      <c r="AB42" s="24">
        <v>0.1396036151963701</v>
      </c>
      <c r="AC42" s="24">
        <v>6.610250168380287E-2</v>
      </c>
      <c r="AD42" s="24">
        <v>3.2916027432592615E-2</v>
      </c>
      <c r="AE42" s="24">
        <v>0.12136871117527578</v>
      </c>
      <c r="AF42" s="24" t="s">
        <v>266</v>
      </c>
      <c r="AG42" s="24">
        <v>0.25642972958371762</v>
      </c>
      <c r="AH42" s="24" t="s">
        <v>266</v>
      </c>
    </row>
    <row r="43" spans="1:34" s="13" customFormat="1" x14ac:dyDescent="0.3">
      <c r="A43" s="13" t="s">
        <v>102</v>
      </c>
      <c r="B43" s="2">
        <v>1</v>
      </c>
      <c r="C43" s="13" t="s">
        <v>210</v>
      </c>
      <c r="D43" s="23" t="s">
        <v>232</v>
      </c>
      <c r="E43" s="13" t="s">
        <v>228</v>
      </c>
      <c r="F43" s="20">
        <v>55.827140669352218</v>
      </c>
      <c r="G43" s="24">
        <v>0.10307912026910668</v>
      </c>
      <c r="H43" s="24">
        <v>1.9190796087411719</v>
      </c>
      <c r="I43" s="20">
        <v>12.236436546301114</v>
      </c>
      <c r="J43" s="24">
        <v>0.25344629263157586</v>
      </c>
      <c r="K43" s="20">
        <v>28.285878269068654</v>
      </c>
      <c r="L43" s="24">
        <v>1.3637026940536388</v>
      </c>
      <c r="M43" s="24">
        <v>1.345268861204206E-2</v>
      </c>
      <c r="N43" s="24">
        <f t="shared" si="3"/>
        <v>0.2007301797177482</v>
      </c>
      <c r="O43" s="21">
        <v>80.462846499977232</v>
      </c>
      <c r="P43" s="20">
        <v>43.037246634521367</v>
      </c>
      <c r="Q43" s="21">
        <v>116.3190104741338</v>
      </c>
      <c r="R43" s="22">
        <v>1373.4017270352044</v>
      </c>
      <c r="S43" s="20">
        <v>98.055913536096114</v>
      </c>
      <c r="T43" s="21">
        <v>240.09178289624958</v>
      </c>
      <c r="U43" s="21">
        <v>94.921919035200531</v>
      </c>
      <c r="V43" s="24">
        <v>4.6314758734926347</v>
      </c>
      <c r="W43" s="24">
        <v>1.5748885353264963</v>
      </c>
      <c r="X43" s="24">
        <v>0.38123977698779665</v>
      </c>
      <c r="Y43" s="24" t="s">
        <v>266</v>
      </c>
      <c r="Z43" s="24">
        <v>2.691100281415798E-2</v>
      </c>
      <c r="AA43" s="24" t="s">
        <v>266</v>
      </c>
      <c r="AB43" s="24">
        <v>0.18542916376045601</v>
      </c>
      <c r="AC43" s="24">
        <v>0.22835649676428926</v>
      </c>
      <c r="AD43" s="24">
        <v>5.2537170299858327E-2</v>
      </c>
      <c r="AE43" s="24">
        <v>0.21400639861133011</v>
      </c>
      <c r="AF43" s="24" t="s">
        <v>266</v>
      </c>
      <c r="AG43" s="24">
        <v>0.28934721324190077</v>
      </c>
      <c r="AH43" s="24" t="s">
        <v>266</v>
      </c>
    </row>
    <row r="44" spans="1:34" s="13" customFormat="1" x14ac:dyDescent="0.3">
      <c r="A44" s="13" t="s">
        <v>103</v>
      </c>
      <c r="B44" s="2">
        <v>1</v>
      </c>
      <c r="C44" s="13" t="s">
        <v>210</v>
      </c>
      <c r="D44" s="23" t="s">
        <v>232</v>
      </c>
      <c r="E44" s="13" t="s">
        <v>228</v>
      </c>
      <c r="F44" s="20">
        <v>56.265918805016447</v>
      </c>
      <c r="G44" s="24">
        <v>0.1064601833263339</v>
      </c>
      <c r="H44" s="24">
        <v>1.9535355145249542</v>
      </c>
      <c r="I44" s="20">
        <v>12.356409218608885</v>
      </c>
      <c r="J44" s="24">
        <v>0.25474676195209883</v>
      </c>
      <c r="K44" s="20">
        <v>27.838263264462892</v>
      </c>
      <c r="L44" s="24">
        <v>1.2167792728786753</v>
      </c>
      <c r="M44" s="24">
        <v>2.1165207055932098E-2</v>
      </c>
      <c r="N44" s="24">
        <f t="shared" si="3"/>
        <v>0.1426104006304979</v>
      </c>
      <c r="O44" s="21">
        <v>80.055545286466582</v>
      </c>
      <c r="P44" s="20">
        <v>43.591257905701902</v>
      </c>
      <c r="Q44" s="21">
        <v>125.44185429634862</v>
      </c>
      <c r="R44" s="22">
        <v>975.7445083470451</v>
      </c>
      <c r="S44" s="20">
        <v>96.000193058107897</v>
      </c>
      <c r="T44" s="21">
        <v>214.9311943860333</v>
      </c>
      <c r="U44" s="21">
        <v>101.39058663286468</v>
      </c>
      <c r="V44" s="24">
        <v>3.0555261080432201</v>
      </c>
      <c r="W44" s="24">
        <v>1.8599201324569374</v>
      </c>
      <c r="X44" s="24">
        <v>0.79227144530344684</v>
      </c>
      <c r="Y44" s="24" t="s">
        <v>266</v>
      </c>
      <c r="Z44" s="24">
        <v>4.2515619917332312E-2</v>
      </c>
      <c r="AA44" s="24">
        <v>4.1422152119834243E-2</v>
      </c>
      <c r="AB44" s="24">
        <v>0.11322350927962237</v>
      </c>
      <c r="AC44" s="24">
        <v>0.17997703871981324</v>
      </c>
      <c r="AD44" s="24">
        <v>6.1235993575399335E-2</v>
      </c>
      <c r="AE44" s="24">
        <v>0.24729859160547354</v>
      </c>
      <c r="AF44" s="24" t="s">
        <v>266</v>
      </c>
      <c r="AG44" s="24">
        <v>0.36710209470891514</v>
      </c>
      <c r="AH44" s="24">
        <v>9.0993624101695522E-2</v>
      </c>
    </row>
    <row r="45" spans="1:34" s="13" customFormat="1" x14ac:dyDescent="0.3">
      <c r="A45" s="13" t="s">
        <v>106</v>
      </c>
      <c r="B45" s="2">
        <v>1</v>
      </c>
      <c r="C45" s="13" t="s">
        <v>210</v>
      </c>
      <c r="D45" s="23" t="s">
        <v>233</v>
      </c>
      <c r="E45" s="13" t="s">
        <v>228</v>
      </c>
      <c r="F45" s="20">
        <v>55.989557550692346</v>
      </c>
      <c r="G45" s="24">
        <v>0.12074455548224691</v>
      </c>
      <c r="H45" s="24">
        <v>2.087279157312564</v>
      </c>
      <c r="I45" s="20">
        <v>12.223757616287463</v>
      </c>
      <c r="J45" s="24">
        <v>0.25156840531048452</v>
      </c>
      <c r="K45" s="20">
        <v>27.918966270733069</v>
      </c>
      <c r="L45" s="24">
        <v>1.3999454162371057</v>
      </c>
      <c r="M45" s="24">
        <v>2.9545072616107906E-2</v>
      </c>
      <c r="N45" s="24">
        <f t="shared" si="3"/>
        <v>0.11685335637766082</v>
      </c>
      <c r="O45" s="21">
        <v>80.273202477031901</v>
      </c>
      <c r="P45" s="20">
        <v>45.515886122637575</v>
      </c>
      <c r="Q45" s="21">
        <v>130.42134019220447</v>
      </c>
      <c r="R45" s="22">
        <v>799.51406253212076</v>
      </c>
      <c r="S45" s="20">
        <v>99.821883250314315</v>
      </c>
      <c r="T45" s="21">
        <v>250.99006989162476</v>
      </c>
      <c r="U45" s="21">
        <v>98.544231595536928</v>
      </c>
      <c r="V45" s="24">
        <v>3.2165145085907563</v>
      </c>
      <c r="W45" s="24">
        <v>1.3770478633542274</v>
      </c>
      <c r="X45" s="24">
        <v>1.0720038199180888</v>
      </c>
      <c r="Y45" s="24">
        <v>4.8033675311073866E-2</v>
      </c>
      <c r="Z45" s="24">
        <v>7.6460251972413795E-2</v>
      </c>
      <c r="AA45" s="24">
        <v>9.1366578025370113E-2</v>
      </c>
      <c r="AB45" s="24">
        <v>0.20889534754975048</v>
      </c>
      <c r="AC45" s="24">
        <v>0.17992464079811357</v>
      </c>
      <c r="AD45" s="24">
        <v>5.9417228067402461E-2</v>
      </c>
      <c r="AE45" s="24">
        <v>0.300662930249737</v>
      </c>
      <c r="AF45" s="24">
        <v>4.9521911304860916E-2</v>
      </c>
      <c r="AG45" s="24">
        <v>0.28847830772052346</v>
      </c>
      <c r="AH45" s="24">
        <v>9.6814061506650992E-2</v>
      </c>
    </row>
    <row r="46" spans="1:34" s="13" customFormat="1" x14ac:dyDescent="0.3">
      <c r="A46" s="13" t="s">
        <v>107</v>
      </c>
      <c r="B46" s="2">
        <v>1</v>
      </c>
      <c r="C46" s="13" t="s">
        <v>210</v>
      </c>
      <c r="D46" s="23" t="s">
        <v>233</v>
      </c>
      <c r="E46" s="13" t="s">
        <v>227</v>
      </c>
      <c r="F46" s="20">
        <v>56.773239456977819</v>
      </c>
      <c r="G46" s="24">
        <v>9.1927444138805325E-2</v>
      </c>
      <c r="H46" s="24">
        <v>1.1966575369850843</v>
      </c>
      <c r="I46" s="20">
        <v>12.034190461614346</v>
      </c>
      <c r="J46" s="24">
        <v>0.24916632710757675</v>
      </c>
      <c r="K46" s="20">
        <v>28.122176168022474</v>
      </c>
      <c r="L46" s="24">
        <v>1.5237256669579049</v>
      </c>
      <c r="M46" s="24">
        <v>1.2864015169267726E-2</v>
      </c>
      <c r="N46" s="24">
        <f t="shared" si="3"/>
        <v>0.12521597562901665</v>
      </c>
      <c r="O46" s="21">
        <v>80.633035101828412</v>
      </c>
      <c r="P46" s="20">
        <v>27.864039872144446</v>
      </c>
      <c r="Q46" s="21">
        <v>81.515573127760931</v>
      </c>
      <c r="R46" s="22">
        <v>856.73134664206202</v>
      </c>
      <c r="S46" s="20">
        <v>95.936561667248313</v>
      </c>
      <c r="T46" s="21">
        <v>231.71097866673645</v>
      </c>
      <c r="U46" s="21">
        <v>100.1003565645124</v>
      </c>
      <c r="V46" s="24">
        <v>2.9075368966430042</v>
      </c>
      <c r="W46" s="24">
        <v>1.0788964621298867</v>
      </c>
      <c r="X46" s="24">
        <v>0.42791408358707961</v>
      </c>
      <c r="Y46" s="24" t="s">
        <v>266</v>
      </c>
      <c r="Z46" s="24" t="s">
        <v>266</v>
      </c>
      <c r="AA46" s="24">
        <v>4.8122758851975395E-2</v>
      </c>
      <c r="AB46" s="24">
        <v>1.2049365308094731E-2</v>
      </c>
      <c r="AC46" s="24">
        <v>0.17621244963943927</v>
      </c>
      <c r="AD46" s="24">
        <v>3.6244600685184786E-2</v>
      </c>
      <c r="AE46" s="24">
        <v>0.15921590063394203</v>
      </c>
      <c r="AF46" s="24" t="s">
        <v>266</v>
      </c>
      <c r="AG46" s="24">
        <v>0.22347899866996312</v>
      </c>
      <c r="AH46" s="24" t="s">
        <v>266</v>
      </c>
    </row>
    <row r="47" spans="1:34" s="13" customFormat="1" x14ac:dyDescent="0.3">
      <c r="A47" s="13" t="s">
        <v>108</v>
      </c>
      <c r="B47" s="2">
        <v>1</v>
      </c>
      <c r="C47" s="13" t="s">
        <v>210</v>
      </c>
      <c r="D47" s="23" t="s">
        <v>233</v>
      </c>
      <c r="E47" s="13" t="s">
        <v>228</v>
      </c>
      <c r="F47" s="20">
        <v>56.189275690809382</v>
      </c>
      <c r="G47" s="24">
        <v>0.12355891316086436</v>
      </c>
      <c r="H47" s="24">
        <v>2.6148487792751478</v>
      </c>
      <c r="I47" s="20">
        <v>12.252289034927848</v>
      </c>
      <c r="J47" s="24">
        <v>0.24468550349763038</v>
      </c>
      <c r="K47" s="20">
        <v>27.404720017522692</v>
      </c>
      <c r="L47" s="24">
        <v>1.2367382715661239</v>
      </c>
      <c r="M47" s="24">
        <v>1.3516890812730647E-2</v>
      </c>
      <c r="N47" s="24">
        <f t="shared" si="3"/>
        <v>6.4651416938236977E-2</v>
      </c>
      <c r="O47" s="21">
        <v>79.939790229447325</v>
      </c>
      <c r="P47" s="20">
        <v>47.167907302899046</v>
      </c>
      <c r="Q47" s="21">
        <v>151.10161921219068</v>
      </c>
      <c r="R47" s="22">
        <v>442.34687481025981</v>
      </c>
      <c r="S47" s="20">
        <v>97.496534083064759</v>
      </c>
      <c r="T47" s="21">
        <v>343.46407090645641</v>
      </c>
      <c r="U47" s="21">
        <v>96.203989052393425</v>
      </c>
      <c r="V47" s="24">
        <v>4.6039106486355017</v>
      </c>
      <c r="W47" s="24">
        <v>2.0288247097664307</v>
      </c>
      <c r="X47" s="24">
        <v>1.2906477476427838</v>
      </c>
      <c r="Y47" s="24" t="s">
        <v>266</v>
      </c>
      <c r="Z47" s="24">
        <v>3.6360897215635991E-2</v>
      </c>
      <c r="AA47" s="24">
        <v>0.14312657828100156</v>
      </c>
      <c r="AB47" s="24">
        <v>0.21770024874147037</v>
      </c>
      <c r="AC47" s="24">
        <v>0.28028596436377456</v>
      </c>
      <c r="AD47" s="24">
        <v>0.10235040697554822</v>
      </c>
      <c r="AE47" s="24">
        <v>0.30236753328481752</v>
      </c>
      <c r="AF47" s="24">
        <v>4.5928721015280727E-2</v>
      </c>
      <c r="AG47" s="24">
        <v>0.53990131167958078</v>
      </c>
      <c r="AH47" s="24">
        <v>7.2783182337792712E-2</v>
      </c>
    </row>
    <row r="48" spans="1:34" s="13" customFormat="1" x14ac:dyDescent="0.3">
      <c r="A48" s="13" t="s">
        <v>109</v>
      </c>
      <c r="B48" s="2">
        <v>1</v>
      </c>
      <c r="C48" s="13" t="s">
        <v>210</v>
      </c>
      <c r="D48" s="23" t="s">
        <v>233</v>
      </c>
      <c r="E48" s="13" t="s">
        <v>228</v>
      </c>
      <c r="F48" s="20">
        <v>55.952795907377983</v>
      </c>
      <c r="G48" s="24">
        <v>0.14211326279544967</v>
      </c>
      <c r="H48" s="24">
        <v>2.478984660693861</v>
      </c>
      <c r="I48" s="20">
        <v>12.123812082055506</v>
      </c>
      <c r="J48" s="24">
        <v>0.24957668604626326</v>
      </c>
      <c r="K48" s="20">
        <v>27.614771887047223</v>
      </c>
      <c r="L48" s="24">
        <v>1.4061133034371509</v>
      </c>
      <c r="M48" s="24">
        <v>1.7620935158939505E-2</v>
      </c>
      <c r="N48" s="24">
        <f t="shared" si="3"/>
        <v>0.12513999786006735</v>
      </c>
      <c r="O48" s="21">
        <v>80.229690984287146</v>
      </c>
      <c r="P48" s="20">
        <v>48.874979394249408</v>
      </c>
      <c r="Q48" s="21">
        <v>154.06109269144633</v>
      </c>
      <c r="R48" s="22">
        <v>856.21150453741188</v>
      </c>
      <c r="S48" s="20">
        <v>97.331200002757129</v>
      </c>
      <c r="T48" s="21">
        <v>287.13753814960057</v>
      </c>
      <c r="U48" s="21">
        <v>99.884678902556615</v>
      </c>
      <c r="V48" s="24">
        <v>3.2246992998575328</v>
      </c>
      <c r="W48" s="24">
        <v>2.492462889519933</v>
      </c>
      <c r="X48" s="24">
        <v>1.7546068438904432</v>
      </c>
      <c r="Y48" s="24" t="s">
        <v>266</v>
      </c>
      <c r="Z48" s="24">
        <v>6.0184549950834922E-2</v>
      </c>
      <c r="AA48" s="24">
        <v>0.18384637331674542</v>
      </c>
      <c r="AB48" s="24">
        <v>3.925461517125596E-2</v>
      </c>
      <c r="AC48" s="24">
        <v>0.23756372309108753</v>
      </c>
      <c r="AD48" s="24">
        <v>7.4517503506932023E-2</v>
      </c>
      <c r="AE48" s="24">
        <v>0.28904105138390435</v>
      </c>
      <c r="AF48" s="24">
        <v>5.7997708891284361E-2</v>
      </c>
      <c r="AG48" s="24">
        <v>0.41985664800637845</v>
      </c>
      <c r="AH48" s="24">
        <v>9.1615270426165019E-2</v>
      </c>
    </row>
    <row r="49" spans="1:34" s="13" customFormat="1" x14ac:dyDescent="0.3">
      <c r="A49" s="13" t="s">
        <v>112</v>
      </c>
      <c r="B49" s="2">
        <v>1</v>
      </c>
      <c r="C49" s="13" t="s">
        <v>210</v>
      </c>
      <c r="D49" s="23" t="s">
        <v>234</v>
      </c>
      <c r="E49" s="13" t="s">
        <v>228</v>
      </c>
      <c r="F49" s="20">
        <v>57.008333841932668</v>
      </c>
      <c r="G49" s="24">
        <v>0.14569006936187143</v>
      </c>
      <c r="H49" s="24">
        <v>2.1616600611482988</v>
      </c>
      <c r="I49" s="20">
        <v>12.154411987619765</v>
      </c>
      <c r="J49" s="24">
        <v>0.25250927667488338</v>
      </c>
      <c r="K49" s="20">
        <v>26.682762142674243</v>
      </c>
      <c r="L49" s="24">
        <v>1.5141858427047594</v>
      </c>
      <c r="M49" s="24">
        <v>2.0796835045627522E-2</v>
      </c>
      <c r="N49" s="24">
        <f t="shared" si="3"/>
        <v>0.10347575213448279</v>
      </c>
      <c r="O49" s="21">
        <v>79.638609285222088</v>
      </c>
      <c r="P49" s="20">
        <v>46.399120355151041</v>
      </c>
      <c r="Q49" s="21">
        <v>135.0620799404287</v>
      </c>
      <c r="R49" s="22">
        <v>707.98410526805276</v>
      </c>
      <c r="S49" s="20">
        <v>94.288100981884739</v>
      </c>
      <c r="T49" s="21">
        <v>258.97030674816921</v>
      </c>
      <c r="U49" s="21">
        <v>91.942489760939822</v>
      </c>
      <c r="V49" s="24">
        <v>3.7352597376284553</v>
      </c>
      <c r="W49" s="24">
        <v>2.0453524579242348</v>
      </c>
      <c r="X49" s="24">
        <v>0.93927797996817575</v>
      </c>
      <c r="Y49" s="24" t="s">
        <v>266</v>
      </c>
      <c r="Z49" s="24">
        <v>3.4315649669355013E-2</v>
      </c>
      <c r="AA49" s="24">
        <v>4.3165259106870309E-2</v>
      </c>
      <c r="AB49" s="24">
        <v>0.15160895915894843</v>
      </c>
      <c r="AC49" s="24">
        <v>0.2698022144788233</v>
      </c>
      <c r="AD49" s="24">
        <v>6.2110748439134111E-2</v>
      </c>
      <c r="AE49" s="24">
        <v>0.30738028145621654</v>
      </c>
      <c r="AF49" s="24">
        <v>6.0079543229559051E-2</v>
      </c>
      <c r="AG49" s="24">
        <v>0.57252600413203214</v>
      </c>
      <c r="AH49" s="24">
        <v>9.4511707766155237E-2</v>
      </c>
    </row>
    <row r="50" spans="1:34" s="13" customFormat="1" x14ac:dyDescent="0.3">
      <c r="A50" s="13" t="s">
        <v>113</v>
      </c>
      <c r="B50" s="2">
        <v>1</v>
      </c>
      <c r="C50" s="13" t="s">
        <v>210</v>
      </c>
      <c r="D50" s="23" t="s">
        <v>234</v>
      </c>
      <c r="E50" s="13" t="s">
        <v>228</v>
      </c>
      <c r="F50" s="20">
        <v>56.461792467545301</v>
      </c>
      <c r="G50" s="24">
        <v>0.11755639477478363</v>
      </c>
      <c r="H50" s="24">
        <v>1.8993116555207283</v>
      </c>
      <c r="I50" s="20">
        <v>11.879082420419106</v>
      </c>
      <c r="J50" s="24">
        <v>0.24374785571486973</v>
      </c>
      <c r="K50" s="20">
        <v>27.863285120055124</v>
      </c>
      <c r="L50" s="24">
        <v>1.4711005187089792</v>
      </c>
      <c r="M50" s="24">
        <v>2.0114915400904296E-2</v>
      </c>
      <c r="N50" s="24">
        <f t="shared" si="3"/>
        <v>0.15637751534647507</v>
      </c>
      <c r="O50" s="21">
        <v>80.691125793741023</v>
      </c>
      <c r="P50" s="20">
        <v>38.259161629122751</v>
      </c>
      <c r="Q50" s="21">
        <v>112.95250598807878</v>
      </c>
      <c r="R50" s="22">
        <v>1069.9395075933046</v>
      </c>
      <c r="S50" s="20">
        <v>95.217302720735148</v>
      </c>
      <c r="T50" s="21">
        <v>233.63179522343648</v>
      </c>
      <c r="U50" s="21">
        <v>96.588401891107921</v>
      </c>
      <c r="V50" s="24">
        <v>3.0602329924703171</v>
      </c>
      <c r="W50" s="24">
        <v>1.3630145671277218</v>
      </c>
      <c r="X50" s="24">
        <v>0.7674719813422175</v>
      </c>
      <c r="Y50" s="24" t="s">
        <v>266</v>
      </c>
      <c r="Z50" s="24" t="s">
        <v>266</v>
      </c>
      <c r="AA50" s="24">
        <v>0.12130096451340876</v>
      </c>
      <c r="AB50" s="24">
        <v>0.18493635903667477</v>
      </c>
      <c r="AC50" s="24">
        <v>0.1730440941326512</v>
      </c>
      <c r="AD50" s="24">
        <v>4.931245974941012E-2</v>
      </c>
      <c r="AE50" s="24">
        <v>0.15797338986695597</v>
      </c>
      <c r="AF50" s="24" t="s">
        <v>266</v>
      </c>
      <c r="AG50" s="24">
        <v>0.31522600374767407</v>
      </c>
      <c r="AH50" s="24">
        <v>6.2329299688538634E-2</v>
      </c>
    </row>
    <row r="51" spans="1:34" s="13" customFormat="1" x14ac:dyDescent="0.3">
      <c r="A51" s="13" t="s">
        <v>114</v>
      </c>
      <c r="B51" s="2">
        <v>1</v>
      </c>
      <c r="C51" s="13" t="s">
        <v>210</v>
      </c>
      <c r="D51" s="23" t="s">
        <v>234</v>
      </c>
      <c r="E51" s="13" t="s">
        <v>228</v>
      </c>
      <c r="F51" s="20">
        <v>55.40397846591749</v>
      </c>
      <c r="G51" s="24">
        <v>0.13465570677593094</v>
      </c>
      <c r="H51" s="24">
        <v>2.6426176627668223</v>
      </c>
      <c r="I51" s="20">
        <v>12.464834851033503</v>
      </c>
      <c r="J51" s="24">
        <v>0.25529981030048116</v>
      </c>
      <c r="K51" s="20">
        <v>27.628167006632577</v>
      </c>
      <c r="L51" s="24">
        <v>1.4264707499272209</v>
      </c>
      <c r="M51" s="24">
        <v>2.1025748272312635E-2</v>
      </c>
      <c r="N51" s="24">
        <f t="shared" si="3"/>
        <v>0.17114508195487269</v>
      </c>
      <c r="O51" s="21">
        <v>79.793816382457877</v>
      </c>
      <c r="P51" s="20">
        <v>55.848143323697052</v>
      </c>
      <c r="Q51" s="21">
        <v>167.5591942048421</v>
      </c>
      <c r="R51" s="22">
        <v>1170.9796277815067</v>
      </c>
      <c r="S51" s="20">
        <v>94.548923610348822</v>
      </c>
      <c r="T51" s="21">
        <v>258.83212195194477</v>
      </c>
      <c r="U51" s="21">
        <v>89.162894857244751</v>
      </c>
      <c r="V51" s="24">
        <v>4.7505115315909565</v>
      </c>
      <c r="W51" s="24">
        <v>2.2313792036137441</v>
      </c>
      <c r="X51" s="24">
        <v>1.5008920879139052</v>
      </c>
      <c r="Y51" s="24" t="s">
        <v>266</v>
      </c>
      <c r="Z51" s="24">
        <v>4.1262063761457531E-2</v>
      </c>
      <c r="AA51" s="24">
        <v>0.31557928068732632</v>
      </c>
      <c r="AB51" s="24">
        <v>5.6835978948245665E-2</v>
      </c>
      <c r="AC51" s="24">
        <v>0.21829745242489831</v>
      </c>
      <c r="AD51" s="24">
        <v>8.7887599437713348E-2</v>
      </c>
      <c r="AE51" s="24">
        <v>0.34603989030129956</v>
      </c>
      <c r="AF51" s="24">
        <v>5.4134989857126926E-2</v>
      </c>
      <c r="AG51" s="24">
        <v>0.34281082005170038</v>
      </c>
      <c r="AH51" s="24">
        <v>7.2462062835530056E-2</v>
      </c>
    </row>
    <row r="52" spans="1:34" s="13" customFormat="1" x14ac:dyDescent="0.3">
      <c r="A52" s="13" t="s">
        <v>115</v>
      </c>
      <c r="B52" s="2">
        <v>1</v>
      </c>
      <c r="C52" s="13" t="s">
        <v>210</v>
      </c>
      <c r="D52" s="23" t="s">
        <v>234</v>
      </c>
      <c r="E52" s="13" t="s">
        <v>228</v>
      </c>
      <c r="F52" s="20">
        <v>55.876507855665302</v>
      </c>
      <c r="G52" s="24">
        <v>0.12204157519564958</v>
      </c>
      <c r="H52" s="24">
        <v>2.0571167410294726</v>
      </c>
      <c r="I52" s="20">
        <v>12.530608247443134</v>
      </c>
      <c r="J52" s="24">
        <v>0.25152510550936769</v>
      </c>
      <c r="K52" s="20">
        <v>27.806120887613588</v>
      </c>
      <c r="L52" s="24">
        <v>1.3356939873387632</v>
      </c>
      <c r="M52" s="24">
        <v>1.5398715162013106E-2</v>
      </c>
      <c r="N52" s="24">
        <f t="shared" si="3"/>
        <v>0.14404503763943577</v>
      </c>
      <c r="O52" s="21">
        <v>79.812473182044059</v>
      </c>
      <c r="P52" s="20">
        <v>42.973375475151961</v>
      </c>
      <c r="Q52" s="21">
        <v>123.3594553683715</v>
      </c>
      <c r="R52" s="22">
        <v>985.56033648267669</v>
      </c>
      <c r="S52" s="20">
        <v>97.361703666122295</v>
      </c>
      <c r="T52" s="21">
        <v>248.57788674628463</v>
      </c>
      <c r="U52" s="21">
        <v>100.11429910434553</v>
      </c>
      <c r="V52" s="24">
        <v>3.3776049554921617</v>
      </c>
      <c r="W52" s="24">
        <v>1.5582397651824496</v>
      </c>
      <c r="X52" s="24">
        <v>0.75301178630768406</v>
      </c>
      <c r="Y52" s="24" t="s">
        <v>266</v>
      </c>
      <c r="Z52" s="24" t="s">
        <v>266</v>
      </c>
      <c r="AA52" s="24">
        <v>0.11154734106769962</v>
      </c>
      <c r="AB52" s="24">
        <v>5.2010166223178486E-2</v>
      </c>
      <c r="AC52" s="24">
        <v>0.29381735450192908</v>
      </c>
      <c r="AD52" s="24" t="s">
        <v>266</v>
      </c>
      <c r="AE52" s="24">
        <v>0.18608678703494771</v>
      </c>
      <c r="AF52" s="24" t="s">
        <v>266</v>
      </c>
      <c r="AG52" s="24">
        <v>0.37314522390760574</v>
      </c>
      <c r="AH52" s="24">
        <v>5.5121869384946745E-2</v>
      </c>
    </row>
    <row r="53" spans="1:34" s="13" customFormat="1" x14ac:dyDescent="0.3">
      <c r="A53" s="13" t="s">
        <v>116</v>
      </c>
      <c r="B53" s="2">
        <v>1</v>
      </c>
      <c r="C53" s="13" t="s">
        <v>210</v>
      </c>
      <c r="D53" s="23" t="s">
        <v>234</v>
      </c>
      <c r="E53" s="13" t="s">
        <v>228</v>
      </c>
      <c r="F53" s="20">
        <v>55.803449587551903</v>
      </c>
      <c r="G53" s="24">
        <v>0.10567505765840647</v>
      </c>
      <c r="H53" s="24">
        <v>1.7730290235931361</v>
      </c>
      <c r="I53" s="20">
        <v>12.360098975458163</v>
      </c>
      <c r="J53" s="24">
        <v>0.25078491469123926</v>
      </c>
      <c r="K53" s="20">
        <v>28.195144692286846</v>
      </c>
      <c r="L53" s="24">
        <v>1.4214628813005341</v>
      </c>
      <c r="M53" s="24">
        <v>2.0917369522852607E-2</v>
      </c>
      <c r="N53" s="24">
        <f t="shared" si="3"/>
        <v>0.16360979792201299</v>
      </c>
      <c r="O53" s="21">
        <v>80.253424284158939</v>
      </c>
      <c r="P53" s="20">
        <v>40.350118151226454</v>
      </c>
      <c r="Q53" s="21">
        <v>110.47810561686495</v>
      </c>
      <c r="R53" s="22">
        <v>1119.4229952961364</v>
      </c>
      <c r="S53" s="20">
        <v>95.237643781426726</v>
      </c>
      <c r="T53" s="21">
        <v>238.88206241741528</v>
      </c>
      <c r="U53" s="21">
        <v>105.80056321091071</v>
      </c>
      <c r="V53" s="24">
        <v>2.9865180286985646</v>
      </c>
      <c r="W53" s="24">
        <v>1.5224658426403077</v>
      </c>
      <c r="X53" s="24">
        <v>0.75737375283913377</v>
      </c>
      <c r="Y53" s="24" t="s">
        <v>266</v>
      </c>
      <c r="Z53" s="24">
        <v>4.8917263539417097E-2</v>
      </c>
      <c r="AA53" s="24">
        <v>6.8342655550399561E-2</v>
      </c>
      <c r="AB53" s="24">
        <v>4.5749258269881264E-2</v>
      </c>
      <c r="AC53" s="24">
        <v>0.187857542045195</v>
      </c>
      <c r="AD53" s="24">
        <v>5.9451631914493534E-2</v>
      </c>
      <c r="AE53" s="24">
        <v>0.20474986392722025</v>
      </c>
      <c r="AF53" s="24" t="s">
        <v>266</v>
      </c>
      <c r="AG53" s="24">
        <v>0.28819520302389484</v>
      </c>
      <c r="AH53" s="24" t="s">
        <v>266</v>
      </c>
    </row>
    <row r="54" spans="1:34" s="13" customFormat="1" x14ac:dyDescent="0.3">
      <c r="A54" s="13" t="s">
        <v>117</v>
      </c>
      <c r="B54" s="2">
        <v>1</v>
      </c>
      <c r="C54" s="13" t="s">
        <v>210</v>
      </c>
      <c r="D54" s="23" t="s">
        <v>234</v>
      </c>
      <c r="E54" s="13" t="s">
        <v>228</v>
      </c>
      <c r="F54" s="20">
        <v>56.261677518392439</v>
      </c>
      <c r="G54" s="24">
        <v>0.1153967272521324</v>
      </c>
      <c r="H54" s="24">
        <v>1.8234844721946257</v>
      </c>
      <c r="I54" s="20">
        <v>11.871017165999117</v>
      </c>
      <c r="J54" s="24">
        <v>0.25064830039492342</v>
      </c>
      <c r="K54" s="20">
        <v>28.186179002723982</v>
      </c>
      <c r="L54" s="24">
        <v>1.4652764721779079</v>
      </c>
      <c r="M54" s="24">
        <v>1.6804182476325376E-2</v>
      </c>
      <c r="N54" s="24">
        <f t="shared" si="3"/>
        <v>0.1837822818259249</v>
      </c>
      <c r="O54" s="21">
        <v>80.88051332164882</v>
      </c>
      <c r="P54" s="20">
        <v>39.408093371074784</v>
      </c>
      <c r="Q54" s="21">
        <v>108.16249039705849</v>
      </c>
      <c r="R54" s="22">
        <v>1257.4437167998935</v>
      </c>
      <c r="S54" s="20">
        <v>97.340677727718258</v>
      </c>
      <c r="T54" s="21">
        <v>238.51556482340004</v>
      </c>
      <c r="U54" s="21">
        <v>107.05626512686071</v>
      </c>
      <c r="V54" s="24">
        <v>4.1708635029444583</v>
      </c>
      <c r="W54" s="24">
        <v>1.4322618235238265</v>
      </c>
      <c r="X54" s="24">
        <v>0.69119415635915937</v>
      </c>
      <c r="Y54" s="24" t="s">
        <v>266</v>
      </c>
      <c r="Z54" s="24" t="s">
        <v>266</v>
      </c>
      <c r="AA54" s="24" t="s">
        <v>266</v>
      </c>
      <c r="AB54" s="24">
        <v>0.12962918254368538</v>
      </c>
      <c r="AC54" s="24">
        <v>0.16882222220647014</v>
      </c>
      <c r="AD54" s="24">
        <v>4.9253935595011442E-2</v>
      </c>
      <c r="AE54" s="24">
        <v>0.24461220946831497</v>
      </c>
      <c r="AF54" s="24" t="s">
        <v>266</v>
      </c>
      <c r="AG54" s="24">
        <v>0.37255627099786559</v>
      </c>
      <c r="AH54" s="24">
        <v>6.6650321078386893E-2</v>
      </c>
    </row>
    <row r="55" spans="1:34" s="13" customFormat="1" x14ac:dyDescent="0.3">
      <c r="A55" s="13" t="s">
        <v>126</v>
      </c>
      <c r="B55" s="2">
        <v>1</v>
      </c>
      <c r="C55" s="13" t="s">
        <v>210</v>
      </c>
      <c r="D55" s="23" t="s">
        <v>235</v>
      </c>
      <c r="E55" s="13" t="s">
        <v>228</v>
      </c>
      <c r="F55" s="20">
        <v>57.116790934755379</v>
      </c>
      <c r="G55" s="24">
        <v>0.10888051465350937</v>
      </c>
      <c r="H55" s="24">
        <v>1.6697634420439662</v>
      </c>
      <c r="I55" s="20">
        <v>12.026245992702622</v>
      </c>
      <c r="J55" s="24">
        <v>0.2421303425215014</v>
      </c>
      <c r="K55" s="20">
        <v>27.500068651732253</v>
      </c>
      <c r="L55" s="24">
        <v>1.3426847270386133</v>
      </c>
      <c r="M55" s="24">
        <v>1.5213039506056621E-2</v>
      </c>
      <c r="N55" s="24">
        <f t="shared" si="3"/>
        <v>0.15198987297898295</v>
      </c>
      <c r="O55" s="21">
        <v>80.291758459142187</v>
      </c>
      <c r="P55" s="20">
        <v>38.011821834282557</v>
      </c>
      <c r="Q55" s="21">
        <v>102.29435586935101</v>
      </c>
      <c r="R55" s="22">
        <v>1039.9191309185073</v>
      </c>
      <c r="S55" s="20">
        <v>95.291296754544803</v>
      </c>
      <c r="T55" s="21">
        <v>220.5368715431149</v>
      </c>
      <c r="U55" s="21">
        <v>95.032027217860389</v>
      </c>
      <c r="V55" s="24">
        <v>3.0588367120157471</v>
      </c>
      <c r="W55" s="24">
        <v>1.4953205591161125</v>
      </c>
      <c r="X55" s="24">
        <v>0.44700928505722343</v>
      </c>
      <c r="Y55" s="24" t="s">
        <v>266</v>
      </c>
      <c r="Z55" s="24" t="s">
        <v>266</v>
      </c>
      <c r="AA55" s="24" t="s">
        <v>266</v>
      </c>
      <c r="AB55" s="24">
        <v>6.577293229659166E-2</v>
      </c>
      <c r="AC55" s="24">
        <v>0.24132593839498734</v>
      </c>
      <c r="AD55" s="24">
        <v>6.0238937301400036E-2</v>
      </c>
      <c r="AE55" s="24">
        <v>0.20907414230363544</v>
      </c>
      <c r="AF55" s="24" t="s">
        <v>266</v>
      </c>
      <c r="AG55" s="24">
        <v>0.26876399666253797</v>
      </c>
      <c r="AH55" s="24">
        <v>7.0881789907847631E-2</v>
      </c>
    </row>
    <row r="56" spans="1:34" s="13" customFormat="1" x14ac:dyDescent="0.3">
      <c r="A56" s="13" t="s">
        <v>127</v>
      </c>
      <c r="B56" s="2">
        <v>1</v>
      </c>
      <c r="C56" s="13" t="s">
        <v>210</v>
      </c>
      <c r="D56" s="23" t="s">
        <v>235</v>
      </c>
      <c r="E56" s="13" t="s">
        <v>227</v>
      </c>
      <c r="F56" s="20">
        <v>57.75519808037027</v>
      </c>
      <c r="G56" s="24">
        <v>6.7182118914922553E-2</v>
      </c>
      <c r="H56" s="24">
        <v>0.82538808984359935</v>
      </c>
      <c r="I56" s="20">
        <v>11.548585232130385</v>
      </c>
      <c r="J56" s="24">
        <v>0.24883912521484064</v>
      </c>
      <c r="K56" s="20">
        <v>28.038644494462524</v>
      </c>
      <c r="L56" s="24">
        <v>1.5590810740987131</v>
      </c>
      <c r="M56" s="24">
        <v>1.820221018661845E-2</v>
      </c>
      <c r="N56" s="24">
        <f t="shared" si="3"/>
        <v>9.3100908829512899E-2</v>
      </c>
      <c r="O56" s="21">
        <v>81.222817683313096</v>
      </c>
      <c r="P56" s="20">
        <v>23.068259347174401</v>
      </c>
      <c r="Q56" s="21">
        <v>61.348776827501503</v>
      </c>
      <c r="R56" s="22">
        <v>636.99912566607702</v>
      </c>
      <c r="S56" s="20">
        <v>97.135258766819561</v>
      </c>
      <c r="T56" s="21">
        <v>234.07764030548259</v>
      </c>
      <c r="U56" s="21">
        <v>98.073578480112673</v>
      </c>
      <c r="V56" s="24">
        <v>1.4278140352074922</v>
      </c>
      <c r="W56" s="24">
        <v>0.62325399463908859</v>
      </c>
      <c r="X56" s="24">
        <v>0.21191739864766299</v>
      </c>
      <c r="Y56" s="24" t="s">
        <v>266</v>
      </c>
      <c r="Z56" s="24" t="s">
        <v>266</v>
      </c>
      <c r="AA56" s="24">
        <v>3.6856567389464003E-2</v>
      </c>
      <c r="AB56" s="24" t="s">
        <v>266</v>
      </c>
      <c r="AC56" s="24">
        <v>8.5508213954528886E-2</v>
      </c>
      <c r="AD56" s="24" t="s">
        <v>266</v>
      </c>
      <c r="AE56" s="24">
        <v>0.14370457016740262</v>
      </c>
      <c r="AF56" s="24" t="s">
        <v>266</v>
      </c>
      <c r="AG56" s="24">
        <v>7.6758968351867948E-2</v>
      </c>
      <c r="AH56" s="24" t="s">
        <v>266</v>
      </c>
    </row>
    <row r="57" spans="1:34" s="13" customFormat="1" x14ac:dyDescent="0.3">
      <c r="A57" s="13" t="s">
        <v>128</v>
      </c>
      <c r="B57" s="2">
        <v>1</v>
      </c>
      <c r="C57" s="13" t="s">
        <v>210</v>
      </c>
      <c r="D57" s="23" t="s">
        <v>235</v>
      </c>
      <c r="E57" s="13" t="s">
        <v>227</v>
      </c>
      <c r="F57" s="20">
        <v>57.47937079832154</v>
      </c>
      <c r="G57" s="24">
        <v>7.1826535931285587E-2</v>
      </c>
      <c r="H57" s="24">
        <v>0.90315741616120304</v>
      </c>
      <c r="I57" s="20">
        <v>11.504086004364982</v>
      </c>
      <c r="J57" s="24">
        <v>0.2505427850539525</v>
      </c>
      <c r="K57" s="20">
        <v>28.092188884728653</v>
      </c>
      <c r="L57" s="24">
        <v>1.6436432140206112</v>
      </c>
      <c r="M57" s="24">
        <v>1.3941904643136323E-2</v>
      </c>
      <c r="N57" s="24">
        <f t="shared" si="3"/>
        <v>9.8226412285066803E-2</v>
      </c>
      <c r="O57" s="21">
        <v>81.310636791223118</v>
      </c>
      <c r="P57" s="20">
        <v>24.773576156226625</v>
      </c>
      <c r="Q57" s="21">
        <v>65.350015638572742</v>
      </c>
      <c r="R57" s="22">
        <v>672.06796936302828</v>
      </c>
      <c r="S57" s="20">
        <v>95.080090090058121</v>
      </c>
      <c r="T57" s="21">
        <v>235.46124948716667</v>
      </c>
      <c r="U57" s="21">
        <v>94.372181831610206</v>
      </c>
      <c r="V57" s="24">
        <v>1.963967095564384</v>
      </c>
      <c r="W57" s="24">
        <v>0.80755424311515445</v>
      </c>
      <c r="X57" s="24">
        <v>0.23022858551193293</v>
      </c>
      <c r="Y57" s="24" t="s">
        <v>266</v>
      </c>
      <c r="Z57" s="24" t="s">
        <v>266</v>
      </c>
      <c r="AA57" s="24" t="s">
        <v>266</v>
      </c>
      <c r="AB57" s="24" t="s">
        <v>266</v>
      </c>
      <c r="AC57" s="24">
        <v>6.4036377332443731E-2</v>
      </c>
      <c r="AD57" s="24" t="s">
        <v>266</v>
      </c>
      <c r="AE57" s="24">
        <v>9.0129979443873104E-2</v>
      </c>
      <c r="AF57" s="24" t="s">
        <v>266</v>
      </c>
      <c r="AG57" s="24">
        <v>0.11242259911303663</v>
      </c>
      <c r="AH57" s="24" t="s">
        <v>266</v>
      </c>
    </row>
    <row r="58" spans="1:34" s="13" customFormat="1" x14ac:dyDescent="0.3">
      <c r="A58" s="13" t="s">
        <v>129</v>
      </c>
      <c r="B58" s="2">
        <v>1</v>
      </c>
      <c r="C58" s="13" t="s">
        <v>210</v>
      </c>
      <c r="D58" s="23" t="s">
        <v>235</v>
      </c>
      <c r="E58" s="13" t="s">
        <v>228</v>
      </c>
      <c r="F58" s="20">
        <v>56.249930725714826</v>
      </c>
      <c r="G58" s="24">
        <v>0.11544909268417228</v>
      </c>
      <c r="H58" s="24">
        <v>2.0937000291018335</v>
      </c>
      <c r="I58" s="20">
        <v>12.164413464584927</v>
      </c>
      <c r="J58" s="24">
        <v>0.24133157823627371</v>
      </c>
      <c r="K58" s="20">
        <v>27.666095835223992</v>
      </c>
      <c r="L58" s="24">
        <v>1.4170074623672961</v>
      </c>
      <c r="M58" s="24">
        <v>1.5556503873738668E-2</v>
      </c>
      <c r="N58" s="24">
        <f t="shared" si="3"/>
        <v>0.17272962712147005</v>
      </c>
      <c r="O58" s="21">
        <v>80.206102715935387</v>
      </c>
      <c r="P58" s="20">
        <v>42.592965326132258</v>
      </c>
      <c r="Q58" s="21">
        <v>120.37488075017058</v>
      </c>
      <c r="R58" s="22">
        <v>1181.8211318913029</v>
      </c>
      <c r="S58" s="20">
        <v>95.485200040361477</v>
      </c>
      <c r="T58" s="21">
        <v>238.80844950566029</v>
      </c>
      <c r="U58" s="21">
        <v>87.516854639750193</v>
      </c>
      <c r="V58" s="24">
        <v>3.3832351443578221</v>
      </c>
      <c r="W58" s="24">
        <v>1.614040396940027</v>
      </c>
      <c r="X58" s="24">
        <v>0.79501029728891881</v>
      </c>
      <c r="Y58" s="24" t="s">
        <v>266</v>
      </c>
      <c r="Z58" s="24">
        <v>6.1599839087708136E-2</v>
      </c>
      <c r="AA58" s="24" t="s">
        <v>266</v>
      </c>
      <c r="AB58" s="24">
        <v>8.7050342611528636E-2</v>
      </c>
      <c r="AC58" s="24">
        <v>0.20305091517311882</v>
      </c>
      <c r="AD58" s="24">
        <v>4.2554159200739634E-2</v>
      </c>
      <c r="AE58" s="24">
        <v>0.20124566778435157</v>
      </c>
      <c r="AF58" s="24">
        <v>4.5923612331784526E-2</v>
      </c>
      <c r="AG58" s="24">
        <v>0.31280990318365681</v>
      </c>
      <c r="AH58" s="24">
        <v>5.6259930631179768E-2</v>
      </c>
    </row>
    <row r="59" spans="1:34" s="13" customFormat="1" x14ac:dyDescent="0.3">
      <c r="A59" s="13" t="s">
        <v>130</v>
      </c>
      <c r="B59" s="2">
        <v>1</v>
      </c>
      <c r="C59" s="13" t="s">
        <v>210</v>
      </c>
      <c r="D59" s="23" t="s">
        <v>235</v>
      </c>
      <c r="E59" s="13" t="s">
        <v>228</v>
      </c>
      <c r="F59" s="20">
        <v>56.548719450661643</v>
      </c>
      <c r="G59" s="24">
        <v>0.11883707069168677</v>
      </c>
      <c r="H59" s="24">
        <v>1.7756892958337076</v>
      </c>
      <c r="I59" s="20">
        <v>12.204922525262758</v>
      </c>
      <c r="J59" s="24">
        <v>0.24816892506449437</v>
      </c>
      <c r="K59" s="20">
        <v>27.709405406319814</v>
      </c>
      <c r="L59" s="24">
        <v>1.3540437776715901</v>
      </c>
      <c r="M59" s="24">
        <v>1.2999929917549363E-2</v>
      </c>
      <c r="N59" s="24">
        <f t="shared" si="3"/>
        <v>0.17068847742552801</v>
      </c>
      <c r="O59" s="21">
        <v>80.178140189737903</v>
      </c>
      <c r="P59" s="20">
        <v>36.083269477107976</v>
      </c>
      <c r="Q59" s="21">
        <v>115.15985831935333</v>
      </c>
      <c r="R59" s="22">
        <v>1167.8555263132778</v>
      </c>
      <c r="S59" s="20">
        <v>99.080938371110321</v>
      </c>
      <c r="T59" s="21">
        <v>226.23270819677157</v>
      </c>
      <c r="U59" s="21">
        <v>103.37364003164949</v>
      </c>
      <c r="V59" s="24">
        <v>2.901286837806432</v>
      </c>
      <c r="W59" s="24">
        <v>1.5137866163190425</v>
      </c>
      <c r="X59" s="24">
        <v>0.88160847467880343</v>
      </c>
      <c r="Y59" s="24">
        <v>3.7322386531583894E-2</v>
      </c>
      <c r="Z59" s="24">
        <v>1.8095566555728155E-2</v>
      </c>
      <c r="AA59" s="24" t="s">
        <v>266</v>
      </c>
      <c r="AB59" s="24">
        <v>0.11640634569566893</v>
      </c>
      <c r="AC59" s="24">
        <v>0.23447645446553941</v>
      </c>
      <c r="AD59" s="24">
        <v>7.0486640519621502E-2</v>
      </c>
      <c r="AE59" s="24">
        <v>0.1488686526946901</v>
      </c>
      <c r="AF59" s="24" t="s">
        <v>266</v>
      </c>
      <c r="AG59" s="24">
        <v>0.33666620777598105</v>
      </c>
      <c r="AH59" s="24" t="s">
        <v>266</v>
      </c>
    </row>
    <row r="60" spans="1:34" s="13" customFormat="1" x14ac:dyDescent="0.3">
      <c r="A60" s="13" t="s">
        <v>131</v>
      </c>
      <c r="B60" s="2">
        <v>1</v>
      </c>
      <c r="C60" s="13" t="s">
        <v>210</v>
      </c>
      <c r="D60" s="23" t="s">
        <v>235</v>
      </c>
      <c r="E60" s="13" t="s">
        <v>227</v>
      </c>
      <c r="F60" s="20">
        <v>57.440955722800048</v>
      </c>
      <c r="G60" s="24">
        <v>8.0407149981391618E-2</v>
      </c>
      <c r="H60" s="24">
        <v>1.0294783401491181</v>
      </c>
      <c r="I60" s="20">
        <v>11.895852996634053</v>
      </c>
      <c r="J60" s="24">
        <v>0.24418212966864275</v>
      </c>
      <c r="K60" s="20">
        <v>27.820149268952637</v>
      </c>
      <c r="L60" s="24">
        <v>1.4602978666798037</v>
      </c>
      <c r="M60" s="24">
        <v>1.6628421101388728E-2</v>
      </c>
      <c r="N60" s="24">
        <f t="shared" si="3"/>
        <v>9.9269157161469695E-2</v>
      </c>
      <c r="O60" s="21">
        <v>80.644963866538532</v>
      </c>
      <c r="P60" s="20">
        <v>24.200687580164306</v>
      </c>
      <c r="Q60" s="21">
        <v>70.096560073850284</v>
      </c>
      <c r="R60" s="22">
        <v>679.2024601312952</v>
      </c>
      <c r="S60" s="20">
        <v>95.206258623539085</v>
      </c>
      <c r="T60" s="21">
        <v>235.46450904238947</v>
      </c>
      <c r="U60" s="21">
        <v>102.31027827275818</v>
      </c>
      <c r="V60" s="24">
        <v>2.3298810966382968</v>
      </c>
      <c r="W60" s="24">
        <v>0.7631068882366977</v>
      </c>
      <c r="X60" s="24">
        <v>0.40448424857934567</v>
      </c>
      <c r="Y60" s="24">
        <v>4.0460503680934568E-2</v>
      </c>
      <c r="Z60" s="24">
        <v>0.51839736807745007</v>
      </c>
      <c r="AA60" s="24" t="s">
        <v>266</v>
      </c>
      <c r="AB60" s="24">
        <v>9.3086001176809902E-2</v>
      </c>
      <c r="AC60" s="24">
        <v>0.13786271916914467</v>
      </c>
      <c r="AD60" s="24" t="s">
        <v>266</v>
      </c>
      <c r="AE60" s="24">
        <v>8.8124412806985492E-2</v>
      </c>
      <c r="AF60" s="24" t="s">
        <v>266</v>
      </c>
      <c r="AG60" s="24">
        <v>2.4047018190708948E-2</v>
      </c>
      <c r="AH60" s="24" t="s">
        <v>266</v>
      </c>
    </row>
    <row r="61" spans="1:34" s="13" customFormat="1" x14ac:dyDescent="0.3">
      <c r="A61" s="13" t="s">
        <v>132</v>
      </c>
      <c r="B61" s="2">
        <v>1</v>
      </c>
      <c r="C61" s="13" t="s">
        <v>210</v>
      </c>
      <c r="D61" s="23" t="s">
        <v>235</v>
      </c>
      <c r="E61" s="13" t="s">
        <v>228</v>
      </c>
      <c r="F61" s="20">
        <v>55.244799021102963</v>
      </c>
      <c r="G61" s="24">
        <v>0.13115206572083077</v>
      </c>
      <c r="H61" s="24">
        <v>3.1068442150468623</v>
      </c>
      <c r="I61" s="20">
        <v>12.693668406515599</v>
      </c>
      <c r="J61" s="24">
        <v>0.25169375038726849</v>
      </c>
      <c r="K61" s="20">
        <v>27.043099073873599</v>
      </c>
      <c r="L61" s="24">
        <v>1.613276132752399</v>
      </c>
      <c r="M61" s="24">
        <v>2.0269771171585751E-2</v>
      </c>
      <c r="N61" s="24">
        <f t="shared" si="3"/>
        <v>9.8208026869327794E-2</v>
      </c>
      <c r="O61" s="21">
        <v>79.147866207615834</v>
      </c>
      <c r="P61" s="20">
        <v>51.805615066343634</v>
      </c>
      <c r="Q61" s="21">
        <v>187.38783891365324</v>
      </c>
      <c r="R61" s="22">
        <v>671.94217581387829</v>
      </c>
      <c r="S61" s="20">
        <v>98.669753081558497</v>
      </c>
      <c r="T61" s="21">
        <v>291.65872321378856</v>
      </c>
      <c r="U61" s="21">
        <v>91.263433179046672</v>
      </c>
      <c r="V61" s="24">
        <v>5.5590020184960096</v>
      </c>
      <c r="W61" s="24">
        <v>2.3640541043507075</v>
      </c>
      <c r="X61" s="24">
        <v>1.6388062394570782</v>
      </c>
      <c r="Y61" s="24" t="s">
        <v>266</v>
      </c>
      <c r="Z61" s="24">
        <v>4.0620058036501629E-2</v>
      </c>
      <c r="AA61" s="24">
        <v>8.678944221190428E-2</v>
      </c>
      <c r="AB61" s="24">
        <v>0.23266235090295562</v>
      </c>
      <c r="AC61" s="24">
        <v>0.23058652090304504</v>
      </c>
      <c r="AD61" s="24">
        <v>8.5641993951083906E-2</v>
      </c>
      <c r="AE61" s="24">
        <v>0.36375021878640529</v>
      </c>
      <c r="AF61" s="24" t="s">
        <v>266</v>
      </c>
      <c r="AG61" s="24">
        <v>0.43244436132991693</v>
      </c>
      <c r="AH61" s="24">
        <v>7.7293318947113485E-2</v>
      </c>
    </row>
    <row r="62" spans="1:34" s="13" customFormat="1" x14ac:dyDescent="0.3">
      <c r="A62" s="13" t="s">
        <v>133</v>
      </c>
      <c r="B62" s="2">
        <v>1</v>
      </c>
      <c r="C62" s="13" t="s">
        <v>210</v>
      </c>
      <c r="D62" s="23" t="s">
        <v>235</v>
      </c>
      <c r="E62" s="13" t="s">
        <v>228</v>
      </c>
      <c r="F62" s="20">
        <v>55.780061404051295</v>
      </c>
      <c r="G62" s="24">
        <v>0.1268248292045431</v>
      </c>
      <c r="H62" s="24">
        <v>2.9422209292950692</v>
      </c>
      <c r="I62" s="20">
        <v>12.531477402868186</v>
      </c>
      <c r="J62" s="24">
        <v>0.24572827222334981</v>
      </c>
      <c r="K62" s="20">
        <v>26.60173714032253</v>
      </c>
      <c r="L62" s="24">
        <v>1.6036850576659691</v>
      </c>
      <c r="M62" s="24">
        <v>2.3850494409896065E-2</v>
      </c>
      <c r="N62" s="24">
        <f t="shared" si="3"/>
        <v>0.13305976744797018</v>
      </c>
      <c r="O62" s="21">
        <v>79.08846070167256</v>
      </c>
      <c r="P62" s="20">
        <v>51.095189168613345</v>
      </c>
      <c r="Q62" s="21">
        <v>175.14193786798765</v>
      </c>
      <c r="R62" s="22">
        <v>910.39879837155831</v>
      </c>
      <c r="S62" s="20">
        <v>94.85344615118747</v>
      </c>
      <c r="T62" s="21">
        <v>265.78890661035507</v>
      </c>
      <c r="U62" s="21">
        <v>99.465316162162736</v>
      </c>
      <c r="V62" s="24">
        <v>5.1081579038086558</v>
      </c>
      <c r="W62" s="24">
        <v>1.9201124733197252</v>
      </c>
      <c r="X62" s="24">
        <v>1.4407333109697869</v>
      </c>
      <c r="Y62" s="24" t="s">
        <v>266</v>
      </c>
      <c r="Z62" s="24" t="s">
        <v>266</v>
      </c>
      <c r="AA62" s="24" t="s">
        <v>266</v>
      </c>
      <c r="AB62" s="24">
        <v>0.18531150908488181</v>
      </c>
      <c r="AC62" s="24">
        <v>0.32142309688224069</v>
      </c>
      <c r="AD62" s="24">
        <v>5.5743973812019121E-2</v>
      </c>
      <c r="AE62" s="24">
        <v>0.33572959273353031</v>
      </c>
      <c r="AF62" s="24">
        <v>4.5420039145862671E-2</v>
      </c>
      <c r="AG62" s="24">
        <v>0.55203454246100936</v>
      </c>
      <c r="AH62" s="24">
        <v>6.6475311935008635E-2</v>
      </c>
    </row>
    <row r="63" spans="1:34" s="13" customFormat="1" x14ac:dyDescent="0.3">
      <c r="A63" s="13" t="s">
        <v>222</v>
      </c>
      <c r="B63" s="2">
        <v>1</v>
      </c>
      <c r="C63" s="13" t="s">
        <v>210</v>
      </c>
      <c r="D63" s="23" t="s">
        <v>235</v>
      </c>
      <c r="E63" s="13" t="s">
        <v>228</v>
      </c>
      <c r="F63" s="20">
        <v>56.859909327211753</v>
      </c>
      <c r="G63" s="24">
        <v>0.10600760469637027</v>
      </c>
      <c r="H63" s="24">
        <v>1.7976510668180055</v>
      </c>
      <c r="I63" s="20">
        <v>12.093078641588475</v>
      </c>
      <c r="J63" s="24">
        <v>0.24047674860417056</v>
      </c>
      <c r="K63" s="20">
        <v>27.496788586844779</v>
      </c>
      <c r="L63" s="24">
        <v>1.3562861104555282</v>
      </c>
      <c r="M63" s="24">
        <v>1.4658633617267339E-2</v>
      </c>
      <c r="N63" s="24">
        <f t="shared" ref="N63:N77" si="4">((R63)/((51.996*2)/(151.99)))*(1/10000)</f>
        <v>0.10570653813993454</v>
      </c>
      <c r="O63" s="21">
        <v>80.202022558834813</v>
      </c>
      <c r="P63" s="20">
        <v>32.738751824698127</v>
      </c>
      <c r="Q63" s="21">
        <v>110.44485977300408</v>
      </c>
      <c r="R63" s="22">
        <v>723.24720799053046</v>
      </c>
      <c r="S63" s="20">
        <v>97.02729396002529</v>
      </c>
      <c r="T63" s="21">
        <v>241.94259251934511</v>
      </c>
      <c r="U63" s="21">
        <v>96.154322181260994</v>
      </c>
      <c r="V63" s="24">
        <v>3.3443028967778781</v>
      </c>
      <c r="W63" s="24">
        <v>1.2382079669515194</v>
      </c>
      <c r="X63" s="24">
        <v>0.78098703358404886</v>
      </c>
      <c r="Y63" s="24" t="s">
        <v>266</v>
      </c>
      <c r="Z63" s="24">
        <v>5.6705158076602181E-2</v>
      </c>
      <c r="AA63" s="24">
        <v>0.17332796205968026</v>
      </c>
      <c r="AB63" s="24">
        <v>0.1213132645232559</v>
      </c>
      <c r="AC63" s="24">
        <v>0.2850162271273583</v>
      </c>
      <c r="AD63" s="24">
        <v>3.8935219112196356E-2</v>
      </c>
      <c r="AE63" s="24">
        <v>0.22454712990147055</v>
      </c>
      <c r="AF63" s="24" t="s">
        <v>266</v>
      </c>
      <c r="AG63" s="24">
        <v>0.32107046908610165</v>
      </c>
      <c r="AH63" s="24" t="s">
        <v>266</v>
      </c>
    </row>
    <row r="64" spans="1:34" s="13" customFormat="1" ht="15" customHeight="1" x14ac:dyDescent="0.3">
      <c r="A64" s="13" t="s">
        <v>140</v>
      </c>
      <c r="B64" s="2">
        <v>1</v>
      </c>
      <c r="C64" s="13" t="s">
        <v>210</v>
      </c>
      <c r="D64" s="23">
        <v>1</v>
      </c>
      <c r="E64" s="13" t="s">
        <v>227</v>
      </c>
      <c r="F64" s="20">
        <v>56.860263010956189</v>
      </c>
      <c r="G64" s="24">
        <v>7.818370663266104E-2</v>
      </c>
      <c r="H64" s="24">
        <v>0.81027801748180706</v>
      </c>
      <c r="I64" s="20">
        <v>11.42359445779327</v>
      </c>
      <c r="J64" s="24">
        <v>0.25171517479395439</v>
      </c>
      <c r="K64" s="20">
        <v>28.911295581942838</v>
      </c>
      <c r="L64" s="24">
        <v>1.6991689257272928</v>
      </c>
      <c r="M64" s="24">
        <v>1.1928741559107874E-2</v>
      </c>
      <c r="N64" s="24">
        <f t="shared" si="4"/>
        <v>0.12213742577716166</v>
      </c>
      <c r="O64" s="21">
        <v>81.848020049883829</v>
      </c>
      <c r="P64" s="20">
        <v>24.384797658988592</v>
      </c>
      <c r="Q64" s="21">
        <v>61.925564456806228</v>
      </c>
      <c r="R64" s="22">
        <v>835.66781902879109</v>
      </c>
      <c r="S64" s="20">
        <v>96.417182212083034</v>
      </c>
      <c r="T64" s="21">
        <v>230.81439469438422</v>
      </c>
      <c r="U64" s="21">
        <v>95.547204602292595</v>
      </c>
      <c r="V64" s="24">
        <v>0.57622381795719946</v>
      </c>
      <c r="W64" s="24">
        <v>0.63933131370685725</v>
      </c>
      <c r="X64" s="24">
        <v>0.42965473375066721</v>
      </c>
      <c r="Y64" s="24" t="s">
        <v>266</v>
      </c>
      <c r="Z64" s="24" t="s">
        <v>266</v>
      </c>
      <c r="AA64" s="24" t="s">
        <v>266</v>
      </c>
      <c r="AB64" s="24">
        <v>0.11117142956052711</v>
      </c>
      <c r="AC64" s="24">
        <v>0.11484112736895925</v>
      </c>
      <c r="AD64" s="24">
        <v>3.8108797798704144E-2</v>
      </c>
      <c r="AE64" s="24">
        <v>0.13223085914966615</v>
      </c>
      <c r="AF64" s="24" t="s">
        <v>266</v>
      </c>
      <c r="AG64" s="24">
        <v>8.7649152603040875E-2</v>
      </c>
      <c r="AH64" s="24" t="s">
        <v>266</v>
      </c>
    </row>
    <row r="65" spans="1:34" s="13" customFormat="1" x14ac:dyDescent="0.3">
      <c r="A65" s="13" t="s">
        <v>141</v>
      </c>
      <c r="B65" s="2">
        <v>1</v>
      </c>
      <c r="C65" s="13" t="s">
        <v>210</v>
      </c>
      <c r="D65" s="23">
        <v>1</v>
      </c>
      <c r="E65" s="13" t="s">
        <v>227</v>
      </c>
      <c r="F65" s="20">
        <v>56.758611180244579</v>
      </c>
      <c r="G65" s="24">
        <v>9.0588622289481849E-2</v>
      </c>
      <c r="H65" s="24">
        <v>1.0032257339778436</v>
      </c>
      <c r="I65" s="20">
        <v>12.150950030225593</v>
      </c>
      <c r="J65" s="24">
        <v>0.25542153761756892</v>
      </c>
      <c r="K65" s="20">
        <v>28.210333838563233</v>
      </c>
      <c r="L65" s="24">
        <v>1.5625536094006687</v>
      </c>
      <c r="M65" s="24">
        <v>1.3868697210791965E-2</v>
      </c>
      <c r="N65" s="24">
        <f t="shared" si="4"/>
        <v>7.9331380962999534E-2</v>
      </c>
      <c r="O65" s="21">
        <v>80.530925700854766</v>
      </c>
      <c r="P65" s="20">
        <v>29.178453328612186</v>
      </c>
      <c r="Q65" s="21">
        <v>71.571243115160186</v>
      </c>
      <c r="R65" s="22">
        <v>542.78761557367238</v>
      </c>
      <c r="S65" s="20">
        <v>99.218062376610234</v>
      </c>
      <c r="T65" s="21">
        <v>202.76655334488231</v>
      </c>
      <c r="U65" s="21">
        <v>101.71992085903253</v>
      </c>
      <c r="V65" s="24">
        <v>2.2141999419034697</v>
      </c>
      <c r="W65" s="24">
        <v>0.97559018723157398</v>
      </c>
      <c r="X65" s="24">
        <v>0.83650072576501555</v>
      </c>
      <c r="Y65" s="24" t="s">
        <v>266</v>
      </c>
      <c r="Z65" s="24" t="s">
        <v>266</v>
      </c>
      <c r="AA65" s="24" t="s">
        <v>266</v>
      </c>
      <c r="AB65" s="24">
        <v>2.4102954426800348E-2</v>
      </c>
      <c r="AC65" s="24">
        <v>0.17931296512376291</v>
      </c>
      <c r="AD65" s="24">
        <v>5.4540235617857778E-2</v>
      </c>
      <c r="AE65" s="24">
        <v>0.14986290188267554</v>
      </c>
      <c r="AF65" s="24" t="s">
        <v>266</v>
      </c>
      <c r="AG65" s="24">
        <v>0.1596740400854052</v>
      </c>
      <c r="AH65" s="24" t="s">
        <v>266</v>
      </c>
    </row>
    <row r="66" spans="1:34" s="13" customFormat="1" x14ac:dyDescent="0.3">
      <c r="A66" s="13" t="s">
        <v>146</v>
      </c>
      <c r="B66" s="2">
        <v>1</v>
      </c>
      <c r="C66" s="13" t="s">
        <v>231</v>
      </c>
      <c r="D66" s="23" t="s">
        <v>232</v>
      </c>
      <c r="E66" s="13" t="s">
        <v>227</v>
      </c>
      <c r="F66" s="20">
        <v>57.716192569967554</v>
      </c>
      <c r="G66" s="24">
        <v>7.7260470253050037E-2</v>
      </c>
      <c r="H66" s="24">
        <v>0.8660028833358957</v>
      </c>
      <c r="I66" s="20">
        <v>11.493167367317328</v>
      </c>
      <c r="J66" s="24">
        <v>0.24919440547294847</v>
      </c>
      <c r="K66" s="20">
        <v>28.136397916682469</v>
      </c>
      <c r="L66" s="24">
        <v>1.3993845534141234</v>
      </c>
      <c r="M66" s="24">
        <v>1.3638928253245758E-2</v>
      </c>
      <c r="N66" s="24">
        <f t="shared" si="4"/>
        <v>0.10417310950020077</v>
      </c>
      <c r="O66" s="21">
        <v>81.348932496294708</v>
      </c>
      <c r="P66" s="20">
        <v>25.627882038554301</v>
      </c>
      <c r="Q66" s="21">
        <v>60.157679029958132</v>
      </c>
      <c r="R66" s="22">
        <v>712.75544464404743</v>
      </c>
      <c r="S66" s="20">
        <v>95.673340720566785</v>
      </c>
      <c r="T66" s="21">
        <v>225.04271405007853</v>
      </c>
      <c r="U66" s="21">
        <v>95.649227407052194</v>
      </c>
      <c r="V66" s="24">
        <v>1.6807282564238313</v>
      </c>
      <c r="W66" s="24">
        <v>1.0006043060444241</v>
      </c>
      <c r="X66" s="24">
        <v>0.3708110425590439</v>
      </c>
      <c r="Y66" s="24">
        <v>3.6432198022629411E-2</v>
      </c>
      <c r="Z66" s="24" t="s">
        <v>266</v>
      </c>
      <c r="AA66" s="24">
        <v>9.8599422709404541E-2</v>
      </c>
      <c r="AB66" s="24">
        <v>0.10282287696228669</v>
      </c>
      <c r="AC66" s="24">
        <v>0.14537711767934544</v>
      </c>
      <c r="AD66" s="24" t="s">
        <v>266</v>
      </c>
      <c r="AE66" s="24">
        <v>8.7335212733768E-2</v>
      </c>
      <c r="AF66" s="24" t="s">
        <v>266</v>
      </c>
      <c r="AG66" s="24">
        <v>0.18009236746192012</v>
      </c>
      <c r="AH66" s="24" t="s">
        <v>266</v>
      </c>
    </row>
    <row r="67" spans="1:34" s="13" customFormat="1" x14ac:dyDescent="0.3">
      <c r="A67" s="13" t="s">
        <v>147</v>
      </c>
      <c r="B67" s="2">
        <v>1</v>
      </c>
      <c r="C67" s="13" t="s">
        <v>231</v>
      </c>
      <c r="D67" s="23" t="s">
        <v>232</v>
      </c>
      <c r="E67" s="13" t="s">
        <v>228</v>
      </c>
      <c r="F67" s="20">
        <v>56.14488834945314</v>
      </c>
      <c r="G67" s="24">
        <v>0.1276181022019684</v>
      </c>
      <c r="H67" s="24">
        <v>1.9107615946437073</v>
      </c>
      <c r="I67" s="20">
        <v>12.553810098689469</v>
      </c>
      <c r="J67" s="24">
        <v>0.25490286396815059</v>
      </c>
      <c r="K67" s="20">
        <v>27.38579931593484</v>
      </c>
      <c r="L67" s="24">
        <v>1.5835444597890662</v>
      </c>
      <c r="M67" s="24">
        <v>1.6382512316344071E-2</v>
      </c>
      <c r="N67" s="24">
        <f t="shared" si="4"/>
        <v>0.12123933773970066</v>
      </c>
      <c r="O67" s="21">
        <v>79.535851811941427</v>
      </c>
      <c r="P67" s="20">
        <v>46.291073770521926</v>
      </c>
      <c r="Q67" s="21">
        <v>118.49001933802965</v>
      </c>
      <c r="R67" s="22">
        <v>829.52307455930998</v>
      </c>
      <c r="S67" s="20">
        <v>100.26942283255835</v>
      </c>
      <c r="T67" s="21">
        <v>213.09499802061444</v>
      </c>
      <c r="U67" s="21">
        <v>93.695885342266848</v>
      </c>
      <c r="V67" s="24">
        <v>3.7965935875962038</v>
      </c>
      <c r="W67" s="24">
        <v>1.1408256187191572</v>
      </c>
      <c r="X67" s="24">
        <v>0.82055584656291725</v>
      </c>
      <c r="Y67" s="24" t="s">
        <v>266</v>
      </c>
      <c r="Z67" s="24" t="s">
        <v>266</v>
      </c>
      <c r="AA67" s="24" t="s">
        <v>266</v>
      </c>
      <c r="AB67" s="24">
        <v>6.230689095338679E-2</v>
      </c>
      <c r="AC67" s="24">
        <v>0.28263453893976398</v>
      </c>
      <c r="AD67" s="24">
        <v>5.407545135146765E-2</v>
      </c>
      <c r="AE67" s="24">
        <v>0.23928464278923153</v>
      </c>
      <c r="AF67" s="24" t="s">
        <v>266</v>
      </c>
      <c r="AG67" s="24">
        <v>0.39564462102677872</v>
      </c>
      <c r="AH67" s="24" t="s">
        <v>266</v>
      </c>
    </row>
    <row r="68" spans="1:34" s="13" customFormat="1" x14ac:dyDescent="0.3">
      <c r="A68" s="13" t="s">
        <v>148</v>
      </c>
      <c r="B68" s="2">
        <v>1</v>
      </c>
      <c r="C68" s="13" t="s">
        <v>231</v>
      </c>
      <c r="D68" s="23" t="s">
        <v>232</v>
      </c>
      <c r="E68" s="13" t="s">
        <v>227</v>
      </c>
      <c r="F68" s="20">
        <v>56.777556577467195</v>
      </c>
      <c r="G68" s="24">
        <v>7.606371896873787E-2</v>
      </c>
      <c r="H68" s="24">
        <v>1.0062753422786808</v>
      </c>
      <c r="I68" s="20">
        <v>11.630862224487803</v>
      </c>
      <c r="J68" s="24">
        <v>0.2549743531059474</v>
      </c>
      <c r="K68" s="20">
        <v>28.580635948583399</v>
      </c>
      <c r="L68" s="24">
        <v>1.6872567235739881</v>
      </c>
      <c r="M68" s="24">
        <v>1.3551007656890497E-2</v>
      </c>
      <c r="N68" s="24">
        <f t="shared" si="4"/>
        <v>9.8098100495832036E-2</v>
      </c>
      <c r="O68" s="21">
        <v>81.405853125863516</v>
      </c>
      <c r="P68" s="20">
        <v>27.589009088983531</v>
      </c>
      <c r="Q68" s="21">
        <v>70.922274154186496</v>
      </c>
      <c r="R68" s="22">
        <v>671.19005636966676</v>
      </c>
      <c r="S68" s="20">
        <v>96.003347494389331</v>
      </c>
      <c r="T68" s="21">
        <v>221.93287637056963</v>
      </c>
      <c r="U68" s="21">
        <v>98.646862666453387</v>
      </c>
      <c r="V68" s="24">
        <v>1.3828237010029072</v>
      </c>
      <c r="W68" s="24">
        <v>0.77784885643379109</v>
      </c>
      <c r="X68" s="24">
        <v>0.24040773809875046</v>
      </c>
      <c r="Y68" s="24" t="s">
        <v>266</v>
      </c>
      <c r="Z68" s="24" t="s">
        <v>266</v>
      </c>
      <c r="AA68" s="24">
        <v>9.1694403303261576E-2</v>
      </c>
      <c r="AB68" s="24">
        <v>3.2299507404716328E-2</v>
      </c>
      <c r="AC68" s="24">
        <v>8.6534137651419984E-2</v>
      </c>
      <c r="AD68" s="24" t="s">
        <v>266</v>
      </c>
      <c r="AE68" s="24">
        <v>0.15504723003651763</v>
      </c>
      <c r="AF68" s="24" t="s">
        <v>266</v>
      </c>
      <c r="AG68" s="24">
        <v>0.19130614808808613</v>
      </c>
      <c r="AH68" s="24" t="s">
        <v>266</v>
      </c>
    </row>
    <row r="69" spans="1:34" s="13" customFormat="1" x14ac:dyDescent="0.3">
      <c r="A69" s="13" t="s">
        <v>149</v>
      </c>
      <c r="B69" s="2">
        <v>1</v>
      </c>
      <c r="C69" s="13" t="s">
        <v>231</v>
      </c>
      <c r="D69" s="23" t="s">
        <v>232</v>
      </c>
      <c r="E69" s="13" t="s">
        <v>228</v>
      </c>
      <c r="F69" s="20">
        <v>56.762969096390492</v>
      </c>
      <c r="G69" s="24">
        <v>0.10611981909895159</v>
      </c>
      <c r="H69" s="24">
        <v>1.9853836212556104</v>
      </c>
      <c r="I69" s="20">
        <v>11.009512981351225</v>
      </c>
      <c r="J69" s="24">
        <v>0.23062750707801322</v>
      </c>
      <c r="K69" s="20">
        <v>28.039252500949711</v>
      </c>
      <c r="L69" s="24">
        <v>1.8455722579798657</v>
      </c>
      <c r="M69" s="24">
        <v>2.2822899225623208E-2</v>
      </c>
      <c r="N69" s="24">
        <f t="shared" si="4"/>
        <v>0.36553582902248938</v>
      </c>
      <c r="O69" s="21">
        <v>81.941346181743242</v>
      </c>
      <c r="P69" s="20">
        <v>43.338015824751672</v>
      </c>
      <c r="Q69" s="21">
        <v>122.67410663859305</v>
      </c>
      <c r="R69" s="22">
        <v>2501.0067722683543</v>
      </c>
      <c r="S69" s="20">
        <v>89.850914217388251</v>
      </c>
      <c r="T69" s="21">
        <v>272.04742229187275</v>
      </c>
      <c r="U69" s="21">
        <v>84.312350542478015</v>
      </c>
      <c r="V69" s="24">
        <v>3.8918816289743243</v>
      </c>
      <c r="W69" s="24">
        <v>1.6211853171946189</v>
      </c>
      <c r="X69" s="24">
        <v>0.9460665822863199</v>
      </c>
      <c r="Y69" s="24" t="s">
        <v>266</v>
      </c>
      <c r="Z69" s="24" t="s">
        <v>266</v>
      </c>
      <c r="AA69" s="24">
        <v>9.8474327771710626E-2</v>
      </c>
      <c r="AB69" s="24">
        <v>0.15514714944163169</v>
      </c>
      <c r="AC69" s="24">
        <v>0.29773638493125171</v>
      </c>
      <c r="AD69" s="24">
        <v>6.4237877030756951E-2</v>
      </c>
      <c r="AE69" s="24">
        <v>0.24204422923146973</v>
      </c>
      <c r="AF69" s="24">
        <v>6.367897787922755E-2</v>
      </c>
      <c r="AG69" s="24">
        <v>0.30912546175981404</v>
      </c>
      <c r="AH69" s="24" t="s">
        <v>266</v>
      </c>
    </row>
    <row r="70" spans="1:34" s="13" customFormat="1" x14ac:dyDescent="0.3">
      <c r="A70" s="13" t="s">
        <v>150</v>
      </c>
      <c r="B70" s="2">
        <v>1</v>
      </c>
      <c r="C70" s="13" t="s">
        <v>231</v>
      </c>
      <c r="D70" s="23" t="s">
        <v>232</v>
      </c>
      <c r="E70" s="13" t="s">
        <v>228</v>
      </c>
      <c r="F70" s="20">
        <v>56.815646554553702</v>
      </c>
      <c r="G70" s="24">
        <v>9.5256156940034128E-2</v>
      </c>
      <c r="H70" s="24">
        <v>1.581958925050025</v>
      </c>
      <c r="I70" s="20">
        <v>11.267118989633101</v>
      </c>
      <c r="J70" s="24">
        <v>0.24277659199693824</v>
      </c>
      <c r="K70" s="20">
        <v>28.566201399296336</v>
      </c>
      <c r="L70" s="24">
        <v>1.379039569215087</v>
      </c>
      <c r="M70" s="24">
        <v>1.8169725629176698E-2</v>
      </c>
      <c r="N70" s="24">
        <f t="shared" si="4"/>
        <v>0.19384183163976207</v>
      </c>
      <c r="O70" s="21">
        <v>81.874511817349145</v>
      </c>
      <c r="P70" s="20">
        <v>40.622974947719086</v>
      </c>
      <c r="Q70" s="21">
        <v>96.087726230813587</v>
      </c>
      <c r="R70" s="22">
        <v>1326.2714491665331</v>
      </c>
      <c r="S70" s="20">
        <v>93.107284994865807</v>
      </c>
      <c r="T70" s="21">
        <v>259.80660960911132</v>
      </c>
      <c r="U70" s="21">
        <v>94.523364260121824</v>
      </c>
      <c r="V70" s="24">
        <v>3.4247360166662792</v>
      </c>
      <c r="W70" s="24">
        <v>1.2438716800427911</v>
      </c>
      <c r="X70" s="24">
        <v>0.63162733666591597</v>
      </c>
      <c r="Y70" s="24" t="s">
        <v>266</v>
      </c>
      <c r="Z70" s="24" t="s">
        <v>266</v>
      </c>
      <c r="AA70" s="24" t="s">
        <v>266</v>
      </c>
      <c r="AB70" s="24">
        <v>9.0183863078372228E-2</v>
      </c>
      <c r="AC70" s="24">
        <v>0.14506528761568407</v>
      </c>
      <c r="AD70" s="24">
        <v>4.2112811344881512E-2</v>
      </c>
      <c r="AE70" s="24">
        <v>0.18381581590080653</v>
      </c>
      <c r="AF70" s="24" t="s">
        <v>266</v>
      </c>
      <c r="AG70" s="24">
        <v>0.3053749045185199</v>
      </c>
      <c r="AH70" s="24" t="s">
        <v>266</v>
      </c>
    </row>
    <row r="71" spans="1:34" s="13" customFormat="1" x14ac:dyDescent="0.3">
      <c r="A71" s="13" t="s">
        <v>151</v>
      </c>
      <c r="B71" s="2">
        <v>1</v>
      </c>
      <c r="C71" s="13" t="s">
        <v>231</v>
      </c>
      <c r="D71" s="23" t="s">
        <v>232</v>
      </c>
      <c r="E71" s="13" t="s">
        <v>228</v>
      </c>
      <c r="F71" s="20">
        <v>56.990160277750043</v>
      </c>
      <c r="G71" s="24">
        <v>0.1017179031100191</v>
      </c>
      <c r="H71" s="24">
        <v>1.8931379272575477</v>
      </c>
      <c r="I71" s="20">
        <v>12.106874881910718</v>
      </c>
      <c r="J71" s="24">
        <v>0.24570377092874141</v>
      </c>
      <c r="K71" s="20">
        <v>27.221323620184958</v>
      </c>
      <c r="L71" s="24">
        <v>1.413102776619686</v>
      </c>
      <c r="M71" s="24">
        <v>1.7958671163319777E-2</v>
      </c>
      <c r="N71" s="24">
        <f t="shared" si="4"/>
        <v>0.13061555891478407</v>
      </c>
      <c r="O71" s="21">
        <v>80.023442574514704</v>
      </c>
      <c r="P71" s="20">
        <v>40.170976482871652</v>
      </c>
      <c r="Q71" s="21">
        <v>114.05803557886702</v>
      </c>
      <c r="R71" s="22">
        <v>893.67545250781131</v>
      </c>
      <c r="S71" s="20">
        <v>96.411331944439482</v>
      </c>
      <c r="T71" s="21">
        <v>210.83943781753703</v>
      </c>
      <c r="U71" s="21">
        <v>99.785321781014247</v>
      </c>
      <c r="V71" s="24">
        <v>3.5334161365359358</v>
      </c>
      <c r="W71" s="24">
        <v>1.3236079310286868</v>
      </c>
      <c r="X71" s="24">
        <v>1.0357675653232135</v>
      </c>
      <c r="Y71" s="24" t="s">
        <v>266</v>
      </c>
      <c r="Z71" s="24" t="s">
        <v>266</v>
      </c>
      <c r="AA71" s="24" t="s">
        <v>266</v>
      </c>
      <c r="AB71" s="24">
        <v>3.7351163691636095E-2</v>
      </c>
      <c r="AC71" s="24">
        <v>0.20720520588114552</v>
      </c>
      <c r="AD71" s="24" t="s">
        <v>266</v>
      </c>
      <c r="AE71" s="24">
        <v>0.15391837162734281</v>
      </c>
      <c r="AF71" s="24" t="s">
        <v>266</v>
      </c>
      <c r="AG71" s="24">
        <v>0.34283879357143854</v>
      </c>
      <c r="AH71" s="24" t="s">
        <v>266</v>
      </c>
    </row>
    <row r="72" spans="1:34" s="13" customFormat="1" x14ac:dyDescent="0.3">
      <c r="A72" s="13" t="s">
        <v>152</v>
      </c>
      <c r="B72" s="2">
        <v>1</v>
      </c>
      <c r="C72" s="13" t="s">
        <v>231</v>
      </c>
      <c r="D72" s="23" t="s">
        <v>232</v>
      </c>
      <c r="E72" s="13" t="s">
        <v>228</v>
      </c>
      <c r="F72" s="20">
        <v>56.694687623186311</v>
      </c>
      <c r="G72" s="24">
        <v>9.0864747177625049E-2</v>
      </c>
      <c r="H72" s="24">
        <v>1.6753758157955105</v>
      </c>
      <c r="I72" s="20">
        <v>11.263316598247014</v>
      </c>
      <c r="J72" s="24">
        <v>0.2376403644208297</v>
      </c>
      <c r="K72" s="20">
        <v>28.24443856459941</v>
      </c>
      <c r="L72" s="24">
        <v>1.8156493798402107</v>
      </c>
      <c r="M72" s="24">
        <v>1.9569491685593274E-2</v>
      </c>
      <c r="N72" s="24">
        <f t="shared" si="4"/>
        <v>0.16371306525978099</v>
      </c>
      <c r="O72" s="21">
        <v>81.710844708893234</v>
      </c>
      <c r="P72" s="20">
        <v>39.657930787915177</v>
      </c>
      <c r="Q72" s="21">
        <v>112.97207287675268</v>
      </c>
      <c r="R72" s="22">
        <v>1120.1295534242479</v>
      </c>
      <c r="S72" s="20">
        <v>89.493776974980392</v>
      </c>
      <c r="T72" s="21">
        <v>269.35850062042823</v>
      </c>
      <c r="U72" s="21">
        <v>88.250900393287438</v>
      </c>
      <c r="V72" s="24">
        <v>3.0444157051577418</v>
      </c>
      <c r="W72" s="24">
        <v>1.4000196368727242</v>
      </c>
      <c r="X72" s="24">
        <v>0.63700467683472461</v>
      </c>
      <c r="Y72" s="24" t="s">
        <v>266</v>
      </c>
      <c r="Z72" s="24">
        <v>2.5413602936948498E-2</v>
      </c>
      <c r="AA72" s="24">
        <v>4.5603132742253791E-2</v>
      </c>
      <c r="AB72" s="24" t="s">
        <v>266</v>
      </c>
      <c r="AC72" s="24">
        <v>0.21599268225051821</v>
      </c>
      <c r="AD72" s="24" t="s">
        <v>266</v>
      </c>
      <c r="AE72" s="24">
        <v>0.20371541684255984</v>
      </c>
      <c r="AF72" s="24" t="s">
        <v>266</v>
      </c>
      <c r="AG72" s="24">
        <v>0.18977556670164514</v>
      </c>
      <c r="AH72" s="24" t="s">
        <v>266</v>
      </c>
    </row>
    <row r="73" spans="1:34" s="13" customFormat="1" x14ac:dyDescent="0.3">
      <c r="A73" s="13" t="s">
        <v>153</v>
      </c>
      <c r="B73" s="2">
        <v>1</v>
      </c>
      <c r="C73" s="13" t="s">
        <v>231</v>
      </c>
      <c r="D73" s="23" t="s">
        <v>232</v>
      </c>
      <c r="E73" s="13" t="s">
        <v>227</v>
      </c>
      <c r="F73" s="20">
        <v>58.217615533100982</v>
      </c>
      <c r="G73" s="24">
        <v>8.4593448572469643E-2</v>
      </c>
      <c r="H73" s="24">
        <v>0.8647619145423211</v>
      </c>
      <c r="I73" s="20">
        <v>11.659156395239753</v>
      </c>
      <c r="J73" s="24">
        <v>0.25238216320992124</v>
      </c>
      <c r="K73" s="20">
        <v>27.454776285644005</v>
      </c>
      <c r="L73" s="24">
        <v>1.4649039089252132</v>
      </c>
      <c r="M73" s="24">
        <v>1.3302195240508834E-2</v>
      </c>
      <c r="N73" s="24">
        <f t="shared" si="4"/>
        <v>8.5845297925793942E-2</v>
      </c>
      <c r="O73" s="21">
        <v>80.752089544675272</v>
      </c>
      <c r="P73" s="20">
        <v>23.068686534130869</v>
      </c>
      <c r="Q73" s="21">
        <v>63.123863706764425</v>
      </c>
      <c r="R73" s="22">
        <v>587.35602486342282</v>
      </c>
      <c r="S73" s="20">
        <v>96.712519178411497</v>
      </c>
      <c r="T73" s="21">
        <v>214.51279951573818</v>
      </c>
      <c r="U73" s="21">
        <v>89.198221767904556</v>
      </c>
      <c r="V73" s="24">
        <v>1.5772467634722804</v>
      </c>
      <c r="W73" s="24">
        <v>0.82683348436743598</v>
      </c>
      <c r="X73" s="24">
        <v>0.29036466299736707</v>
      </c>
      <c r="Y73" s="24" t="s">
        <v>266</v>
      </c>
      <c r="Z73" s="24" t="s">
        <v>266</v>
      </c>
      <c r="AA73" s="24">
        <v>5.2799960889803564E-2</v>
      </c>
      <c r="AB73" s="24" t="s">
        <v>266</v>
      </c>
      <c r="AC73" s="24">
        <v>8.9681497386021852E-2</v>
      </c>
      <c r="AD73" s="24" t="s">
        <v>266</v>
      </c>
      <c r="AE73" s="24">
        <v>9.2325565392158304E-2</v>
      </c>
      <c r="AF73" s="24" t="s">
        <v>266</v>
      </c>
      <c r="AG73" s="24">
        <v>0.13151955604979848</v>
      </c>
      <c r="AH73" s="24" t="s">
        <v>266</v>
      </c>
    </row>
    <row r="74" spans="1:34" s="13" customFormat="1" x14ac:dyDescent="0.3">
      <c r="A74" s="13" t="s">
        <v>154</v>
      </c>
      <c r="B74" s="2">
        <v>1</v>
      </c>
      <c r="C74" s="13" t="s">
        <v>231</v>
      </c>
      <c r="D74" s="23" t="s">
        <v>232</v>
      </c>
      <c r="E74" s="13" t="s">
        <v>228</v>
      </c>
      <c r="F74" s="20">
        <v>57.47939518364057</v>
      </c>
      <c r="G74" s="24">
        <v>0.11089549587981679</v>
      </c>
      <c r="H74" s="24">
        <v>1.7082000075236767</v>
      </c>
      <c r="I74" s="20">
        <v>11.589999800663309</v>
      </c>
      <c r="J74" s="24">
        <v>0.24036354494919279</v>
      </c>
      <c r="K74" s="20">
        <v>27.625477626639004</v>
      </c>
      <c r="L74" s="24">
        <v>1.2337940703744279</v>
      </c>
      <c r="M74" s="24">
        <v>1.6599070784385932E-2</v>
      </c>
      <c r="N74" s="24">
        <f t="shared" si="4"/>
        <v>0.17861673940294726</v>
      </c>
      <c r="O74" s="21">
        <v>80.940193996878236</v>
      </c>
      <c r="P74" s="20">
        <v>36.913352968929061</v>
      </c>
      <c r="Q74" s="21">
        <v>97.437856009843699</v>
      </c>
      <c r="R74" s="22">
        <v>1222.1009253234615</v>
      </c>
      <c r="S74" s="20">
        <v>92.487139906593441</v>
      </c>
      <c r="T74" s="21">
        <v>237.28566462274628</v>
      </c>
      <c r="U74" s="21">
        <v>100.81196446715759</v>
      </c>
      <c r="V74" s="24">
        <v>4.0438100797580585</v>
      </c>
      <c r="W74" s="24">
        <v>1.4729478662118647</v>
      </c>
      <c r="X74" s="24">
        <v>0.51031476360514205</v>
      </c>
      <c r="Y74" s="24" t="s">
        <v>266</v>
      </c>
      <c r="Z74" s="24" t="s">
        <v>266</v>
      </c>
      <c r="AA74" s="24" t="s">
        <v>266</v>
      </c>
      <c r="AB74" s="24">
        <v>3.1754083820924928E-2</v>
      </c>
      <c r="AC74" s="24">
        <v>0.13182856672740337</v>
      </c>
      <c r="AD74" s="24">
        <v>3.8603367459917048E-2</v>
      </c>
      <c r="AE74" s="24">
        <v>0.11926177660771543</v>
      </c>
      <c r="AF74" s="24" t="s">
        <v>266</v>
      </c>
      <c r="AG74" s="24">
        <v>0.35774640166553129</v>
      </c>
      <c r="AH74" s="24">
        <v>5.5648832183044179E-2</v>
      </c>
    </row>
    <row r="75" spans="1:34" s="13" customFormat="1" x14ac:dyDescent="0.3">
      <c r="A75" s="13" t="s">
        <v>155</v>
      </c>
      <c r="B75" s="2">
        <v>1</v>
      </c>
      <c r="C75" s="13" t="s">
        <v>231</v>
      </c>
      <c r="D75" s="23" t="s">
        <v>232</v>
      </c>
      <c r="E75" s="13" t="s">
        <v>228</v>
      </c>
      <c r="F75" s="20">
        <v>57.497706169318995</v>
      </c>
      <c r="G75" s="24">
        <v>8.2905089031703599E-2</v>
      </c>
      <c r="H75" s="24">
        <v>1.480178062566982</v>
      </c>
      <c r="I75" s="20">
        <v>10.877846259105835</v>
      </c>
      <c r="J75" s="24">
        <v>0.23478748469926786</v>
      </c>
      <c r="K75" s="20">
        <v>28.555226773307162</v>
      </c>
      <c r="L75" s="24">
        <v>1.2101842094001236</v>
      </c>
      <c r="M75" s="24">
        <v>1.489133719994554E-2</v>
      </c>
      <c r="N75" s="24">
        <f t="shared" si="4"/>
        <v>0.24191391862096362</v>
      </c>
      <c r="O75" s="21">
        <v>82.384886274003534</v>
      </c>
      <c r="P75" s="20">
        <v>34.637803360634194</v>
      </c>
      <c r="Q75" s="21">
        <v>88.189362232822504</v>
      </c>
      <c r="R75" s="22">
        <v>1655.1820662695736</v>
      </c>
      <c r="S75" s="20">
        <v>88.607234132779595</v>
      </c>
      <c r="T75" s="21">
        <v>251.91977757873113</v>
      </c>
      <c r="U75" s="21">
        <v>77.94701176622381</v>
      </c>
      <c r="V75" s="24">
        <v>2.1807502719090537</v>
      </c>
      <c r="W75" s="24">
        <v>0.81017844765567182</v>
      </c>
      <c r="X75" s="24">
        <v>0.29205413788567397</v>
      </c>
      <c r="Y75" s="24" t="s">
        <v>266</v>
      </c>
      <c r="Z75" s="24" t="s">
        <v>266</v>
      </c>
      <c r="AA75" s="24">
        <v>7.079316678002133E-2</v>
      </c>
      <c r="AB75" s="24" t="s">
        <v>266</v>
      </c>
      <c r="AC75" s="24">
        <v>0.14287214062035053</v>
      </c>
      <c r="AD75" s="24">
        <v>5.2576527181116328E-2</v>
      </c>
      <c r="AE75" s="24">
        <v>9.723100399227444E-2</v>
      </c>
      <c r="AF75" s="24" t="s">
        <v>266</v>
      </c>
      <c r="AG75" s="24">
        <v>0.19315755129219092</v>
      </c>
      <c r="AH75" s="24" t="s">
        <v>266</v>
      </c>
    </row>
    <row r="76" spans="1:34" s="13" customFormat="1" x14ac:dyDescent="0.3">
      <c r="A76" s="13" t="s">
        <v>158</v>
      </c>
      <c r="B76" s="2">
        <v>1</v>
      </c>
      <c r="C76" s="13" t="s">
        <v>231</v>
      </c>
      <c r="D76" s="23" t="s">
        <v>233</v>
      </c>
      <c r="E76" s="13" t="s">
        <v>227</v>
      </c>
      <c r="F76" s="20">
        <v>58.355239690531256</v>
      </c>
      <c r="G76" s="24">
        <v>8.3704836966070617E-2</v>
      </c>
      <c r="H76" s="24">
        <v>1.1010360444111353</v>
      </c>
      <c r="I76" s="20">
        <v>11.27148303231113</v>
      </c>
      <c r="J76" s="24">
        <v>0.25074848660380866</v>
      </c>
      <c r="K76" s="20">
        <v>27.405021334654105</v>
      </c>
      <c r="L76" s="24">
        <v>1.4332686496345479</v>
      </c>
      <c r="M76" s="24">
        <v>4.5197016153703348E-2</v>
      </c>
      <c r="N76" s="24">
        <f t="shared" si="4"/>
        <v>9.4745394523605656E-2</v>
      </c>
      <c r="O76" s="21">
        <v>81.244610773621645</v>
      </c>
      <c r="P76" s="20">
        <v>22.775170692065789</v>
      </c>
      <c r="Q76" s="21">
        <v>64.617169847351946</v>
      </c>
      <c r="R76" s="22">
        <v>648.25074460811891</v>
      </c>
      <c r="S76" s="20">
        <v>92.301415993189153</v>
      </c>
      <c r="T76" s="21">
        <v>234.91292755050929</v>
      </c>
      <c r="U76" s="21">
        <v>94.254312106088392</v>
      </c>
      <c r="V76" s="24">
        <v>1.7910767415149784</v>
      </c>
      <c r="W76" s="24">
        <v>0.96151975819832314</v>
      </c>
      <c r="X76" s="24">
        <v>0.70744133731132364</v>
      </c>
      <c r="Y76" s="24" t="s">
        <v>266</v>
      </c>
      <c r="Z76" s="24">
        <v>6.5270300208078669E-2</v>
      </c>
      <c r="AA76" s="24">
        <v>0.13163451376375293</v>
      </c>
      <c r="AB76" s="24">
        <v>0.23275937308925512</v>
      </c>
      <c r="AC76" s="24">
        <v>0.14048786167131622</v>
      </c>
      <c r="AD76" s="24">
        <v>4.0822119460411602E-2</v>
      </c>
      <c r="AE76" s="24">
        <v>0.18233601526398002</v>
      </c>
      <c r="AF76" s="24" t="s">
        <v>266</v>
      </c>
      <c r="AG76" s="24">
        <v>0.12736328806589547</v>
      </c>
      <c r="AH76" s="24" t="s">
        <v>266</v>
      </c>
    </row>
    <row r="77" spans="1:34" s="13" customFormat="1" x14ac:dyDescent="0.3">
      <c r="A77" s="13" t="s">
        <v>163</v>
      </c>
      <c r="B77" s="2">
        <v>1</v>
      </c>
      <c r="C77" s="13" t="s">
        <v>231</v>
      </c>
      <c r="D77" s="23" t="s">
        <v>230</v>
      </c>
      <c r="E77" s="13" t="s">
        <v>228</v>
      </c>
      <c r="F77" s="20">
        <v>56.839955646103967</v>
      </c>
      <c r="G77" s="24">
        <v>0.16436252493849693</v>
      </c>
      <c r="H77" s="24">
        <v>2.7414069105481556</v>
      </c>
      <c r="I77" s="20">
        <v>14.065318891349271</v>
      </c>
      <c r="J77" s="24">
        <v>0.26307155943257821</v>
      </c>
      <c r="K77" s="20">
        <v>24.683543156668122</v>
      </c>
      <c r="L77" s="24">
        <v>1.3065606244247892</v>
      </c>
      <c r="M77" s="24">
        <v>1.8820659136675875E-2</v>
      </c>
      <c r="N77" s="24">
        <f t="shared" si="4"/>
        <v>6.756301528134015E-2</v>
      </c>
      <c r="O77" s="21">
        <v>75.767186255348975</v>
      </c>
      <c r="P77" s="20">
        <v>56.784891961790031</v>
      </c>
      <c r="Q77" s="21">
        <v>184.92804925683092</v>
      </c>
      <c r="R77" s="22">
        <v>462.26811534555725</v>
      </c>
      <c r="S77" s="20">
        <v>101.92861702636664</v>
      </c>
      <c r="T77" s="21">
        <v>175.3202683029655</v>
      </c>
      <c r="U77" s="21">
        <v>105.02473005268426</v>
      </c>
      <c r="V77" s="24">
        <v>4.5339712628226767</v>
      </c>
      <c r="W77" s="24">
        <v>2.1843617399513331</v>
      </c>
      <c r="X77" s="24">
        <v>1.4165189520646397</v>
      </c>
      <c r="Y77" s="24" t="s">
        <v>266</v>
      </c>
      <c r="Z77" s="24" t="s">
        <v>266</v>
      </c>
      <c r="AA77" s="24" t="s">
        <v>266</v>
      </c>
      <c r="AB77" s="24">
        <v>4.907824250330986E-2</v>
      </c>
      <c r="AC77" s="24">
        <v>0.21797354590020077</v>
      </c>
      <c r="AD77" s="24">
        <v>5.1547367355901381E-2</v>
      </c>
      <c r="AE77" s="24">
        <v>0.20324644631274863</v>
      </c>
      <c r="AF77" s="24">
        <v>4.3809897127554391E-2</v>
      </c>
      <c r="AG77" s="24">
        <v>0.4526963410620008</v>
      </c>
      <c r="AH77" s="24">
        <v>0.10426164279286475</v>
      </c>
    </row>
    <row r="78" spans="1:34" s="13" customFormat="1" x14ac:dyDescent="0.3">
      <c r="B78" s="2"/>
      <c r="D78" s="23"/>
      <c r="F78" s="20"/>
      <c r="G78" s="24"/>
      <c r="H78" s="20"/>
      <c r="I78" s="21"/>
      <c r="J78" s="24"/>
      <c r="K78" s="21"/>
      <c r="L78" s="20"/>
      <c r="M78" s="24"/>
      <c r="N78" s="24"/>
      <c r="O78" s="21"/>
      <c r="P78" s="20"/>
      <c r="Q78" s="22"/>
      <c r="R78" s="22"/>
      <c r="S78" s="20"/>
      <c r="T78" s="21"/>
      <c r="U78" s="21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s="13" customFormat="1" x14ac:dyDescent="0.3">
      <c r="A79" s="13" t="s">
        <v>288</v>
      </c>
      <c r="B79" s="2">
        <v>1</v>
      </c>
      <c r="F79" s="20">
        <v>1.6</v>
      </c>
      <c r="G79" s="24">
        <v>1.1000000000000003E-3</v>
      </c>
      <c r="H79" s="24">
        <v>6.6E-3</v>
      </c>
      <c r="I79" s="20">
        <v>2.2000000000000002E-2</v>
      </c>
      <c r="J79" s="54">
        <v>3.3000000000000005E-4</v>
      </c>
      <c r="K79" s="24">
        <v>3.3E-3</v>
      </c>
      <c r="L79" s="23">
        <v>0.11</v>
      </c>
      <c r="M79" s="23">
        <v>1.1000000000000001E-2</v>
      </c>
      <c r="N79" s="23"/>
      <c r="O79" s="23"/>
      <c r="P79" s="20">
        <v>1.1000000000000003</v>
      </c>
      <c r="Q79" s="21">
        <v>0.33</v>
      </c>
      <c r="R79" s="22">
        <v>4.4000000000000012</v>
      </c>
      <c r="S79" s="20">
        <v>0.22</v>
      </c>
      <c r="T79" s="21">
        <v>2.2000000000000006</v>
      </c>
      <c r="U79" s="21">
        <v>2.2000000000000006</v>
      </c>
      <c r="V79" s="24">
        <v>0.44</v>
      </c>
      <c r="W79" s="24">
        <v>8.8000000000000009E-2</v>
      </c>
      <c r="X79" s="24">
        <v>9.8999999999999991E-2</v>
      </c>
      <c r="Y79" s="24">
        <v>3.3000000000000008E-2</v>
      </c>
      <c r="Z79" s="24">
        <v>2.2000000000000002E-2</v>
      </c>
      <c r="AA79" s="24">
        <v>3.3000000000000008E-2</v>
      </c>
      <c r="AB79" s="24">
        <v>1.1000000000000001E-2</v>
      </c>
      <c r="AC79" s="24">
        <v>1.1000000000000001E-2</v>
      </c>
      <c r="AD79" s="24">
        <v>3.3000000000000008E-2</v>
      </c>
      <c r="AE79" s="24">
        <v>1.1000000000000001E-2</v>
      </c>
      <c r="AF79" s="24">
        <v>4.4000000000000004E-2</v>
      </c>
      <c r="AG79" s="24">
        <v>2.2000000000000002E-2</v>
      </c>
      <c r="AH79" s="24">
        <v>5.5E-2</v>
      </c>
    </row>
    <row r="80" spans="1:34" x14ac:dyDescent="0.3">
      <c r="A80" s="13"/>
      <c r="C80" s="13"/>
      <c r="D80" s="13"/>
      <c r="E80" s="13"/>
    </row>
    <row r="82" spans="15:15" x14ac:dyDescent="0.3">
      <c r="O82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54B20-2F99-4FD3-8DC4-7648F25E2251}">
  <dimension ref="A1:AS51"/>
  <sheetViews>
    <sheetView zoomScaleNormal="100" workbookViewId="0">
      <selection activeCell="B9" sqref="B9"/>
    </sheetView>
  </sheetViews>
  <sheetFormatPr defaultColWidth="8.81640625" defaultRowHeight="14" x14ac:dyDescent="0.3"/>
  <cols>
    <col min="1" max="1" width="30.1796875" style="2" customWidth="1"/>
    <col min="2" max="3" width="12.453125" style="2" bestFit="1" customWidth="1"/>
    <col min="4" max="4" width="12.7265625" style="2" bestFit="1" customWidth="1"/>
    <col min="5" max="8" width="12.453125" style="2" bestFit="1" customWidth="1"/>
    <col min="9" max="9" width="13.1796875" style="2" bestFit="1" customWidth="1"/>
    <col min="10" max="45" width="12.453125" style="2" bestFit="1" customWidth="1"/>
    <col min="46" max="16384" width="8.81640625" style="2"/>
  </cols>
  <sheetData>
    <row r="1" spans="1:45" s="5" customFormat="1" ht="28.5" customHeight="1" x14ac:dyDescent="0.3">
      <c r="A1" s="3" t="s">
        <v>269</v>
      </c>
      <c r="B1" s="3" t="s">
        <v>167</v>
      </c>
      <c r="C1" s="3" t="s">
        <v>171</v>
      </c>
      <c r="D1" s="3" t="s">
        <v>166</v>
      </c>
      <c r="E1" s="3" t="s">
        <v>223</v>
      </c>
      <c r="F1" s="3" t="s">
        <v>173</v>
      </c>
      <c r="G1" s="3" t="s">
        <v>164</v>
      </c>
      <c r="H1" s="3" t="s">
        <v>170</v>
      </c>
      <c r="I1" s="3" t="s">
        <v>165</v>
      </c>
      <c r="J1" s="3" t="s">
        <v>169</v>
      </c>
      <c r="K1" s="3" t="s">
        <v>168</v>
      </c>
      <c r="L1" s="3" t="s">
        <v>172</v>
      </c>
      <c r="M1" s="3" t="s">
        <v>175</v>
      </c>
      <c r="N1" s="3" t="s">
        <v>176</v>
      </c>
      <c r="O1" s="3" t="s">
        <v>177</v>
      </c>
      <c r="P1" s="3" t="s">
        <v>178</v>
      </c>
      <c r="Q1" s="3" t="s">
        <v>179</v>
      </c>
      <c r="R1" s="3" t="s">
        <v>180</v>
      </c>
      <c r="S1" s="3" t="s">
        <v>181</v>
      </c>
      <c r="T1" s="4" t="s">
        <v>182</v>
      </c>
      <c r="U1" s="4" t="s">
        <v>183</v>
      </c>
      <c r="V1" s="4" t="s">
        <v>184</v>
      </c>
      <c r="W1" s="4" t="s">
        <v>185</v>
      </c>
      <c r="X1" s="4" t="s">
        <v>186</v>
      </c>
      <c r="Y1" s="4" t="s">
        <v>187</v>
      </c>
      <c r="Z1" s="4" t="s">
        <v>188</v>
      </c>
      <c r="AA1" s="4" t="s">
        <v>189</v>
      </c>
      <c r="AB1" s="4" t="s">
        <v>190</v>
      </c>
      <c r="AC1" s="4" t="s">
        <v>191</v>
      </c>
      <c r="AD1" s="4" t="s">
        <v>192</v>
      </c>
      <c r="AE1" s="4" t="s">
        <v>193</v>
      </c>
      <c r="AF1" s="4" t="s">
        <v>194</v>
      </c>
      <c r="AG1" s="4" t="s">
        <v>195</v>
      </c>
      <c r="AH1" s="4" t="s">
        <v>196</v>
      </c>
      <c r="AI1" s="4" t="s">
        <v>197</v>
      </c>
      <c r="AJ1" s="4" t="s">
        <v>198</v>
      </c>
      <c r="AK1" s="4" t="s">
        <v>199</v>
      </c>
      <c r="AL1" s="4" t="s">
        <v>200</v>
      </c>
      <c r="AM1" s="4" t="s">
        <v>201</v>
      </c>
      <c r="AN1" s="4" t="s">
        <v>202</v>
      </c>
      <c r="AO1" s="4" t="s">
        <v>203</v>
      </c>
      <c r="AP1" s="4" t="s">
        <v>204</v>
      </c>
      <c r="AQ1" s="4" t="s">
        <v>205</v>
      </c>
      <c r="AR1" s="4" t="s">
        <v>206</v>
      </c>
      <c r="AS1" s="4" t="s">
        <v>207</v>
      </c>
    </row>
    <row r="2" spans="1:45" s="40" customFormat="1" ht="14.5" x14ac:dyDescent="0.35">
      <c r="A2" s="40" t="s">
        <v>286</v>
      </c>
      <c r="B2" s="40" t="s">
        <v>285</v>
      </c>
      <c r="C2" s="40" t="s">
        <v>285</v>
      </c>
      <c r="D2" s="40" t="s">
        <v>285</v>
      </c>
      <c r="E2" s="40" t="s">
        <v>285</v>
      </c>
      <c r="F2" s="40" t="s">
        <v>285</v>
      </c>
      <c r="G2" s="40" t="s">
        <v>285</v>
      </c>
      <c r="H2" s="40" t="s">
        <v>285</v>
      </c>
      <c r="I2" s="40" t="s">
        <v>285</v>
      </c>
      <c r="J2" s="40" t="s">
        <v>285</v>
      </c>
      <c r="K2" s="40" t="s">
        <v>285</v>
      </c>
      <c r="L2" s="40" t="s">
        <v>285</v>
      </c>
      <c r="M2" s="40" t="s">
        <v>285</v>
      </c>
      <c r="N2" s="40" t="s">
        <v>285</v>
      </c>
      <c r="O2" s="40" t="s">
        <v>285</v>
      </c>
      <c r="P2" s="40" t="s">
        <v>285</v>
      </c>
      <c r="Q2" s="40" t="s">
        <v>285</v>
      </c>
      <c r="R2" s="40" t="s">
        <v>285</v>
      </c>
      <c r="S2" s="40" t="s">
        <v>285</v>
      </c>
      <c r="T2" s="40" t="s">
        <v>285</v>
      </c>
      <c r="U2" s="40" t="s">
        <v>285</v>
      </c>
      <c r="V2" s="40" t="s">
        <v>285</v>
      </c>
      <c r="W2" s="40" t="s">
        <v>285</v>
      </c>
      <c r="X2" s="40" t="s">
        <v>285</v>
      </c>
      <c r="Y2" s="40" t="s">
        <v>285</v>
      </c>
      <c r="Z2" s="40" t="s">
        <v>285</v>
      </c>
      <c r="AA2" s="40" t="s">
        <v>285</v>
      </c>
      <c r="AB2" s="40" t="s">
        <v>285</v>
      </c>
      <c r="AC2" s="40" t="s">
        <v>285</v>
      </c>
      <c r="AD2" s="40" t="s">
        <v>285</v>
      </c>
      <c r="AE2" s="40" t="s">
        <v>285</v>
      </c>
      <c r="AF2" s="40" t="s">
        <v>285</v>
      </c>
      <c r="AG2" s="40" t="s">
        <v>285</v>
      </c>
      <c r="AH2" s="40" t="s">
        <v>285</v>
      </c>
      <c r="AI2" s="40" t="s">
        <v>285</v>
      </c>
      <c r="AJ2" s="40" t="s">
        <v>285</v>
      </c>
      <c r="AK2" s="40" t="s">
        <v>285</v>
      </c>
      <c r="AL2" s="40" t="s">
        <v>285</v>
      </c>
      <c r="AM2" s="40" t="s">
        <v>285</v>
      </c>
      <c r="AN2" s="40" t="s">
        <v>285</v>
      </c>
      <c r="AO2" s="40" t="s">
        <v>285</v>
      </c>
      <c r="AP2" s="40" t="s">
        <v>285</v>
      </c>
      <c r="AQ2" s="40" t="s">
        <v>285</v>
      </c>
      <c r="AR2" s="40" t="s">
        <v>285</v>
      </c>
      <c r="AS2" s="40" t="s">
        <v>285</v>
      </c>
    </row>
    <row r="3" spans="1:45" s="1" customFormat="1" ht="14.25" customHeight="1" x14ac:dyDescent="0.3">
      <c r="A3" s="1" t="s">
        <v>281</v>
      </c>
    </row>
    <row r="4" spans="1:45" s="1" customFormat="1" x14ac:dyDescent="0.3">
      <c r="A4" s="1" t="s">
        <v>276</v>
      </c>
      <c r="B4" s="31">
        <v>49.79</v>
      </c>
      <c r="C4" s="31">
        <v>2.742</v>
      </c>
      <c r="D4" s="31">
        <v>13.69</v>
      </c>
      <c r="E4" s="31">
        <v>11.076000000000001</v>
      </c>
      <c r="F4" s="31">
        <v>0.16889999999999999</v>
      </c>
      <c r="G4" s="31">
        <v>7.2130000000000001</v>
      </c>
      <c r="H4" s="31">
        <v>11.43</v>
      </c>
      <c r="I4" s="31">
        <v>2.3130000000000002</v>
      </c>
      <c r="J4" s="31">
        <v>0.52559999999999996</v>
      </c>
      <c r="K4" s="31">
        <v>0.27729999999999999</v>
      </c>
      <c r="L4" s="31">
        <v>31.42</v>
      </c>
      <c r="M4" s="32">
        <v>313.8</v>
      </c>
      <c r="N4" s="32">
        <v>287.60000000000002</v>
      </c>
      <c r="O4" s="31">
        <v>44.9</v>
      </c>
      <c r="P4" s="32">
        <v>120</v>
      </c>
      <c r="Q4" s="32" t="s">
        <v>283</v>
      </c>
      <c r="R4" s="32" t="s">
        <v>283</v>
      </c>
      <c r="S4" s="31">
        <v>21.32</v>
      </c>
      <c r="T4" s="31">
        <v>9.52</v>
      </c>
      <c r="U4" s="32">
        <v>399.2</v>
      </c>
      <c r="V4" s="31">
        <v>26.23</v>
      </c>
      <c r="W4" s="32">
        <v>174.6</v>
      </c>
      <c r="X4" s="31">
        <v>18.53</v>
      </c>
      <c r="Y4" s="33">
        <v>0.1032</v>
      </c>
      <c r="Z4" s="32">
        <v>134.4</v>
      </c>
      <c r="AA4" s="31">
        <v>15.44</v>
      </c>
      <c r="AB4" s="31">
        <v>38.08</v>
      </c>
      <c r="AC4" s="33">
        <v>5.4189999999999996</v>
      </c>
      <c r="AD4" s="31">
        <v>24.78</v>
      </c>
      <c r="AE4" s="33">
        <v>6.165</v>
      </c>
      <c r="AF4" s="33">
        <v>2.0529999999999999</v>
      </c>
      <c r="AG4" s="33">
        <v>6.2850000000000001</v>
      </c>
      <c r="AH4" s="33">
        <v>0.94550000000000001</v>
      </c>
      <c r="AI4" s="33">
        <v>5.2720000000000002</v>
      </c>
      <c r="AJ4" s="33">
        <v>0.9839</v>
      </c>
      <c r="AK4" s="33">
        <v>2.5009999999999999</v>
      </c>
      <c r="AL4" s="33">
        <v>0.32890000000000003</v>
      </c>
      <c r="AM4" s="33">
        <v>1.9870000000000001</v>
      </c>
      <c r="AN4" s="33">
        <v>0.27750000000000002</v>
      </c>
      <c r="AO4" s="33">
        <v>4.4400000000000004</v>
      </c>
      <c r="AP4" s="33">
        <v>1.1739999999999999</v>
      </c>
      <c r="AQ4" s="33">
        <v>2.0369999999999999</v>
      </c>
      <c r="AR4" s="33">
        <v>1.2250000000000001</v>
      </c>
      <c r="AS4" s="33">
        <v>0.41820000000000002</v>
      </c>
    </row>
    <row r="5" spans="1:45" x14ac:dyDescent="0.3">
      <c r="A5" s="2" t="s">
        <v>272</v>
      </c>
      <c r="B5" s="10">
        <v>49.526271760461874</v>
      </c>
      <c r="C5" s="10">
        <v>2.794401837704072</v>
      </c>
      <c r="D5" s="10">
        <v>14.02373037693906</v>
      </c>
      <c r="E5" s="10">
        <v>10.884054195288455</v>
      </c>
      <c r="F5" s="10">
        <v>0.16859887389604519</v>
      </c>
      <c r="G5" s="10">
        <v>7.140137156978378</v>
      </c>
      <c r="H5" s="10">
        <v>11.537560733365925</v>
      </c>
      <c r="I5" s="10">
        <v>2.1864355915952234</v>
      </c>
      <c r="J5" s="10">
        <v>0.51162682545549421</v>
      </c>
      <c r="K5" s="10">
        <v>0.2542482540175921</v>
      </c>
      <c r="L5" s="10">
        <v>32.418596551592046</v>
      </c>
      <c r="M5" s="34">
        <v>314.11826910706327</v>
      </c>
      <c r="N5" s="34">
        <v>288.9265113461305</v>
      </c>
      <c r="O5" s="10">
        <v>44.80107172522861</v>
      </c>
      <c r="P5" s="34">
        <v>121.10655454666608</v>
      </c>
      <c r="Q5" s="34" t="s">
        <v>283</v>
      </c>
      <c r="R5" s="10" t="s">
        <v>283</v>
      </c>
      <c r="S5" s="10">
        <v>21.432189426850798</v>
      </c>
      <c r="T5" s="10">
        <v>9.5268772622468543</v>
      </c>
      <c r="U5" s="34">
        <v>414.33581469840391</v>
      </c>
      <c r="V5" s="10">
        <v>27.595616369419083</v>
      </c>
      <c r="W5" s="34">
        <v>173.26446628642384</v>
      </c>
      <c r="X5" s="10">
        <v>18.698315883778836</v>
      </c>
      <c r="Y5" s="35">
        <v>9.5740315974893922E-2</v>
      </c>
      <c r="Z5" s="34">
        <v>138.06157459242132</v>
      </c>
      <c r="AA5" s="10">
        <v>16.594107721465956</v>
      </c>
      <c r="AB5" s="10">
        <v>39.433336188906246</v>
      </c>
      <c r="AC5" s="35">
        <v>5.5982429110151788</v>
      </c>
      <c r="AD5" s="10">
        <v>26.216359476077209</v>
      </c>
      <c r="AE5" s="35">
        <v>6.7645836202876328</v>
      </c>
      <c r="AF5" s="35">
        <v>2.2505089672884333</v>
      </c>
      <c r="AG5" s="35">
        <v>6.6824297079579207</v>
      </c>
      <c r="AH5" s="35">
        <v>1.0109935522842182</v>
      </c>
      <c r="AI5" s="35">
        <v>5.8034028776440127</v>
      </c>
      <c r="AJ5" s="35">
        <v>1.0814148744250904</v>
      </c>
      <c r="AK5" s="35">
        <v>2.7449113345964444</v>
      </c>
      <c r="AL5" s="35">
        <v>0.34770039442997164</v>
      </c>
      <c r="AM5" s="35">
        <v>2.1553004144083325</v>
      </c>
      <c r="AN5" s="35">
        <v>0.29856376902497672</v>
      </c>
      <c r="AO5" s="35">
        <v>4.7067888005727401</v>
      </c>
      <c r="AP5" s="35">
        <v>1.272394756830636</v>
      </c>
      <c r="AQ5" s="35">
        <v>2.1462353781645458</v>
      </c>
      <c r="AR5" s="35">
        <v>1.3143539564446107</v>
      </c>
      <c r="AS5" s="35">
        <v>0.47099092220009398</v>
      </c>
    </row>
    <row r="6" spans="1:45" x14ac:dyDescent="0.3">
      <c r="A6" s="2" t="s">
        <v>273</v>
      </c>
      <c r="B6" s="10">
        <v>49.543757889857517</v>
      </c>
      <c r="C6" s="10">
        <v>2.7637487297286905</v>
      </c>
      <c r="D6" s="10">
        <v>13.781625424388462</v>
      </c>
      <c r="E6" s="10">
        <v>11.114323946574183</v>
      </c>
      <c r="F6" s="10">
        <v>0.17023450737246382</v>
      </c>
      <c r="G6" s="10">
        <v>7.2316726419839892</v>
      </c>
      <c r="H6" s="10">
        <v>11.462706543915274</v>
      </c>
      <c r="I6" s="10">
        <v>2.2421035658820201</v>
      </c>
      <c r="J6" s="10">
        <v>0.50621079170230776</v>
      </c>
      <c r="K6" s="10">
        <v>0.25929714556359673</v>
      </c>
      <c r="L6" s="10">
        <v>32.319829038090418</v>
      </c>
      <c r="M6" s="34">
        <v>311.10777834244516</v>
      </c>
      <c r="N6" s="34">
        <v>284.88142581449495</v>
      </c>
      <c r="O6" s="10">
        <v>45.224862953976526</v>
      </c>
      <c r="P6" s="34">
        <v>120.98813826115438</v>
      </c>
      <c r="Q6" s="34"/>
      <c r="R6" s="10"/>
      <c r="S6" s="10">
        <v>21.446757204217377</v>
      </c>
      <c r="T6" s="10">
        <v>9.3833014460141904</v>
      </c>
      <c r="U6" s="34">
        <v>400.7612168200493</v>
      </c>
      <c r="V6" s="10">
        <v>27.071005357188987</v>
      </c>
      <c r="W6" s="34">
        <v>175.61507022936726</v>
      </c>
      <c r="X6" s="10">
        <v>19.190371080377442</v>
      </c>
      <c r="Y6" s="35">
        <v>0.10617927781616157</v>
      </c>
      <c r="Z6" s="34">
        <v>138.8431087940929</v>
      </c>
      <c r="AA6" s="10">
        <v>16.76553668665057</v>
      </c>
      <c r="AB6" s="10">
        <v>39.17674881705566</v>
      </c>
      <c r="AC6" s="35">
        <v>5.5192556673801603</v>
      </c>
      <c r="AD6" s="10">
        <v>25.788593129172661</v>
      </c>
      <c r="AE6" s="35">
        <v>6.2501533313665512</v>
      </c>
      <c r="AF6" s="35">
        <v>2.1642014538620824</v>
      </c>
      <c r="AG6" s="35">
        <v>6.8263619638365132</v>
      </c>
      <c r="AH6" s="35">
        <v>0.97782974804189016</v>
      </c>
      <c r="AI6" s="35">
        <v>5.5133391245688719</v>
      </c>
      <c r="AJ6" s="35">
        <v>1.0152725615955496</v>
      </c>
      <c r="AK6" s="35">
        <v>2.5575042822831202</v>
      </c>
      <c r="AL6" s="35">
        <v>0.35156440246740106</v>
      </c>
      <c r="AM6" s="35">
        <v>2.1233278631107013</v>
      </c>
      <c r="AN6" s="35">
        <v>0.29417450011966551</v>
      </c>
      <c r="AO6" s="35">
        <v>4.6207586566303807</v>
      </c>
      <c r="AP6" s="35">
        <v>1.2199652138245272</v>
      </c>
      <c r="AQ6" s="35">
        <v>2.0806046431230492</v>
      </c>
      <c r="AR6" s="35">
        <v>1.369934919551991</v>
      </c>
      <c r="AS6" s="35">
        <v>0.46110906355721398</v>
      </c>
    </row>
    <row r="7" spans="1:45" s="13" customFormat="1" x14ac:dyDescent="0.3">
      <c r="A7" s="13" t="s">
        <v>341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>
        <v>30.341698983755418</v>
      </c>
      <c r="M7" s="21">
        <v>321.54090165987725</v>
      </c>
      <c r="N7" s="21">
        <v>300.3585352710561</v>
      </c>
      <c r="O7" s="20">
        <v>44.549909901957832</v>
      </c>
      <c r="P7" s="21">
        <v>119.64565025248983</v>
      </c>
      <c r="S7" s="20">
        <v>21.899546201254353</v>
      </c>
      <c r="T7" s="20">
        <v>9.2626653893916711</v>
      </c>
      <c r="U7" s="21">
        <v>397.51707897165255</v>
      </c>
      <c r="V7" s="20">
        <v>25.29067054507949</v>
      </c>
      <c r="W7" s="21">
        <v>168.39682588893567</v>
      </c>
      <c r="X7" s="20">
        <v>18.541933762886934</v>
      </c>
      <c r="Y7" s="24">
        <v>9.7690964992828977E-2</v>
      </c>
      <c r="Z7" s="21">
        <v>134.29289140219609</v>
      </c>
      <c r="AA7" s="20">
        <v>15.314314782239967</v>
      </c>
      <c r="AB7" s="20">
        <v>39.472264656617085</v>
      </c>
      <c r="AC7" s="24">
        <v>5.5131416420451886</v>
      </c>
      <c r="AD7" s="20">
        <v>24.831847955474931</v>
      </c>
      <c r="AE7" s="24">
        <v>6.1769597789245392</v>
      </c>
      <c r="AF7" s="24">
        <v>2.0764552240145848</v>
      </c>
      <c r="AG7" s="24">
        <v>6.1849184242535813</v>
      </c>
      <c r="AH7" s="24">
        <v>0.90751155077060486</v>
      </c>
      <c r="AI7" s="24">
        <v>5.1581526765450416</v>
      </c>
      <c r="AJ7" s="24">
        <v>0.94774122141981432</v>
      </c>
      <c r="AK7" s="24">
        <v>2.4372654758698995</v>
      </c>
      <c r="AL7" s="24">
        <v>0.32823851445482688</v>
      </c>
      <c r="AM7" s="24">
        <v>1.977899969538669</v>
      </c>
      <c r="AN7" s="24">
        <v>0.28097751088038125</v>
      </c>
      <c r="AO7" s="24">
        <v>4.3250957232622413</v>
      </c>
      <c r="AP7" s="24">
        <v>1.1961430235922459</v>
      </c>
      <c r="AQ7" s="24">
        <v>2.0774554018201909</v>
      </c>
      <c r="AR7" s="24">
        <v>1.2308474183741673</v>
      </c>
      <c r="AS7" s="24">
        <v>0.41023899882018161</v>
      </c>
    </row>
    <row r="8" spans="1:45" s="1" customFormat="1" x14ac:dyDescent="0.3">
      <c r="A8" s="1" t="s">
        <v>277</v>
      </c>
      <c r="B8" s="31">
        <v>52.56</v>
      </c>
      <c r="C8" s="31">
        <v>1.29</v>
      </c>
      <c r="D8" s="31">
        <v>14.51</v>
      </c>
      <c r="E8" s="31">
        <v>8.0869999999999997</v>
      </c>
      <c r="F8" s="31">
        <v>0.1419</v>
      </c>
      <c r="G8" s="31">
        <v>7.81</v>
      </c>
      <c r="H8" s="31">
        <v>9.3140000000000001</v>
      </c>
      <c r="I8" s="31">
        <v>2.738</v>
      </c>
      <c r="J8" s="31">
        <v>1.407</v>
      </c>
      <c r="K8" s="31">
        <v>0.26100000000000001</v>
      </c>
      <c r="L8" s="31">
        <v>27.81</v>
      </c>
      <c r="M8" s="32">
        <v>200.3</v>
      </c>
      <c r="N8" s="32">
        <v>408</v>
      </c>
      <c r="O8" s="31">
        <v>38.53</v>
      </c>
      <c r="P8" s="32">
        <v>139.5</v>
      </c>
      <c r="Q8" s="32" t="s">
        <v>283</v>
      </c>
      <c r="R8" s="31" t="s">
        <v>283</v>
      </c>
      <c r="S8" s="31">
        <v>18.13</v>
      </c>
      <c r="T8" s="31">
        <v>38.15</v>
      </c>
      <c r="U8" s="32">
        <v>443.4</v>
      </c>
      <c r="V8" s="31">
        <v>22.91</v>
      </c>
      <c r="W8" s="32">
        <v>140.1</v>
      </c>
      <c r="X8" s="31">
        <v>27.57</v>
      </c>
      <c r="Y8" s="33">
        <v>1.216</v>
      </c>
      <c r="Z8" s="32">
        <v>495.1</v>
      </c>
      <c r="AA8" s="31">
        <v>37.74</v>
      </c>
      <c r="AB8" s="31">
        <v>65.930000000000007</v>
      </c>
      <c r="AC8" s="33">
        <v>7.1</v>
      </c>
      <c r="AD8" s="31">
        <v>26.15</v>
      </c>
      <c r="AE8" s="33">
        <v>5.0990000000000002</v>
      </c>
      <c r="AF8" s="33">
        <v>1.484</v>
      </c>
      <c r="AG8" s="33">
        <v>4.7</v>
      </c>
      <c r="AH8" s="33">
        <v>0.69899999999999995</v>
      </c>
      <c r="AI8" s="33">
        <v>4.07</v>
      </c>
      <c r="AJ8" s="33">
        <v>0.80500000000000005</v>
      </c>
      <c r="AK8" s="33">
        <v>2.2320000000000002</v>
      </c>
      <c r="AL8" s="33">
        <v>0.31969999999999998</v>
      </c>
      <c r="AM8" s="33">
        <v>2.1</v>
      </c>
      <c r="AN8" s="33">
        <v>0.31469999999999998</v>
      </c>
      <c r="AO8" s="33">
        <v>3.47</v>
      </c>
      <c r="AP8" s="33">
        <v>1.738</v>
      </c>
      <c r="AQ8" s="33">
        <v>6.44</v>
      </c>
      <c r="AR8" s="33">
        <v>8.9700000000000006</v>
      </c>
      <c r="AS8" s="33">
        <v>1.615</v>
      </c>
    </row>
    <row r="9" spans="1:45" x14ac:dyDescent="0.3">
      <c r="A9" s="2" t="s">
        <v>274</v>
      </c>
      <c r="B9" s="10">
        <v>52.759578042315411</v>
      </c>
      <c r="C9" s="10">
        <v>1.2777825521833301</v>
      </c>
      <c r="D9" s="10">
        <v>14.458771171558258</v>
      </c>
      <c r="E9" s="10">
        <v>8.2552026422381246</v>
      </c>
      <c r="F9" s="10">
        <v>0.15157681528549982</v>
      </c>
      <c r="G9" s="10">
        <v>7.8273103342784598</v>
      </c>
      <c r="H9" s="10">
        <v>9.14134755854597</v>
      </c>
      <c r="I9" s="10">
        <v>2.7812368666821521</v>
      </c>
      <c r="J9" s="10">
        <v>1.3945220001139245</v>
      </c>
      <c r="K9" s="10">
        <v>0.25412581665203882</v>
      </c>
      <c r="L9" s="10">
        <v>27.032594154475941</v>
      </c>
      <c r="M9" s="34">
        <v>202.54357437074549</v>
      </c>
      <c r="N9" s="34">
        <v>430.10052347174707</v>
      </c>
      <c r="O9" s="10">
        <v>39.096139348223332</v>
      </c>
      <c r="P9" s="34">
        <v>145.32074260777736</v>
      </c>
      <c r="Q9" s="34" t="s">
        <v>283</v>
      </c>
      <c r="R9" s="10" t="s">
        <v>283</v>
      </c>
      <c r="S9" s="10">
        <v>19.901282330973189</v>
      </c>
      <c r="T9" s="10">
        <v>39.066050184641412</v>
      </c>
      <c r="U9" s="34">
        <v>454.74828763632922</v>
      </c>
      <c r="V9" s="10">
        <v>22.809182654753986</v>
      </c>
      <c r="W9" s="34">
        <v>130.53179195613339</v>
      </c>
      <c r="X9" s="10">
        <v>28.148848905664444</v>
      </c>
      <c r="Y9" s="35">
        <v>1.2697985197333452</v>
      </c>
      <c r="Z9" s="34">
        <v>521.42465113977005</v>
      </c>
      <c r="AA9" s="10">
        <v>39.087159598600927</v>
      </c>
      <c r="AB9" s="10">
        <v>69.061202288752895</v>
      </c>
      <c r="AC9" s="35">
        <v>7.2780480251996611</v>
      </c>
      <c r="AD9" s="10">
        <v>27.143780973686336</v>
      </c>
      <c r="AE9" s="35">
        <v>5.3790763178285719</v>
      </c>
      <c r="AF9" s="35">
        <v>1.5891577613337537</v>
      </c>
      <c r="AG9" s="35">
        <v>4.8555199903631259</v>
      </c>
      <c r="AH9" s="35">
        <v>0.74624622687246189</v>
      </c>
      <c r="AI9" s="35">
        <v>4.3866855550393788</v>
      </c>
      <c r="AJ9" s="35">
        <v>0.85518487742207783</v>
      </c>
      <c r="AK9" s="35">
        <v>2.3417534129516149</v>
      </c>
      <c r="AL9" s="35">
        <v>0.32945737426062427</v>
      </c>
      <c r="AM9" s="35">
        <v>2.1937821128082478</v>
      </c>
      <c r="AN9" s="35">
        <v>0.30452897639353999</v>
      </c>
      <c r="AO9" s="35">
        <v>3.5836265788744606</v>
      </c>
      <c r="AP9" s="35">
        <v>1.8130843943430102</v>
      </c>
      <c r="AQ9" s="35">
        <v>6.8459763481447906</v>
      </c>
      <c r="AR9" s="35">
        <v>9.5369329164629644</v>
      </c>
      <c r="AS9" s="35">
        <v>1.6896360876722909</v>
      </c>
    </row>
    <row r="10" spans="1:45" x14ac:dyDescent="0.3">
      <c r="A10" s="2" t="s">
        <v>275</v>
      </c>
      <c r="B10" s="10">
        <v>53.535525871233723</v>
      </c>
      <c r="C10" s="10">
        <v>1.2518282845193616</v>
      </c>
      <c r="D10" s="10">
        <v>13.87370473345328</v>
      </c>
      <c r="E10" s="10">
        <v>8.2574031618653958</v>
      </c>
      <c r="F10" s="10">
        <v>0.14933152276116404</v>
      </c>
      <c r="G10" s="10">
        <v>7.8116143020221944</v>
      </c>
      <c r="H10" s="10">
        <v>8.9450831154285204</v>
      </c>
      <c r="I10" s="10">
        <v>2.8156072696591545</v>
      </c>
      <c r="J10" s="10">
        <v>1.3916539119952327</v>
      </c>
      <c r="K10" s="10">
        <v>0.26862779583408297</v>
      </c>
      <c r="L10" s="10">
        <v>25.447861761210341</v>
      </c>
      <c r="M10" s="34">
        <v>203.23949412149892</v>
      </c>
      <c r="N10" s="34">
        <v>425.37941788205751</v>
      </c>
      <c r="O10" s="10">
        <v>38.977742332533452</v>
      </c>
      <c r="P10" s="34">
        <v>144.25494909248474</v>
      </c>
      <c r="Q10" s="34"/>
      <c r="R10" s="10"/>
      <c r="S10" s="10">
        <v>18.712684710290752</v>
      </c>
      <c r="T10" s="10">
        <v>38.681936187285984</v>
      </c>
      <c r="U10" s="34">
        <v>426.98245242725386</v>
      </c>
      <c r="V10" s="10">
        <v>20.450175602109901</v>
      </c>
      <c r="W10" s="34">
        <v>123.76186877959287</v>
      </c>
      <c r="X10" s="10">
        <v>27.926074486313553</v>
      </c>
      <c r="Y10" s="35">
        <v>1.2707040504430065</v>
      </c>
      <c r="Z10" s="34">
        <v>510.33707137761814</v>
      </c>
      <c r="AA10" s="10">
        <v>37.297337150382198</v>
      </c>
      <c r="AB10" s="10">
        <v>66.815616023947769</v>
      </c>
      <c r="AC10" s="35">
        <v>6.7713052823587985</v>
      </c>
      <c r="AD10" s="10">
        <v>25.001335866046457</v>
      </c>
      <c r="AE10" s="35">
        <v>4.8060102623011973</v>
      </c>
      <c r="AF10" s="35">
        <v>1.443778299133911</v>
      </c>
      <c r="AG10" s="35">
        <v>4.5604312015296085</v>
      </c>
      <c r="AH10" s="35">
        <v>0.66223293824364371</v>
      </c>
      <c r="AI10" s="35">
        <v>3.7808190455522306</v>
      </c>
      <c r="AJ10" s="35">
        <v>0.74580888149886015</v>
      </c>
      <c r="AK10" s="35">
        <v>2.0035680403716172</v>
      </c>
      <c r="AL10" s="35">
        <v>0.30263539115849725</v>
      </c>
      <c r="AM10" s="35">
        <v>1.9675344815214255</v>
      </c>
      <c r="AN10" s="35">
        <v>0.28860349277184272</v>
      </c>
      <c r="AO10" s="35">
        <v>3.2236537619862853</v>
      </c>
      <c r="AP10" s="35">
        <v>1.6455752386973408</v>
      </c>
      <c r="AQ10" s="35">
        <v>6.3529524401503821</v>
      </c>
      <c r="AR10" s="35">
        <v>9.056490622137515</v>
      </c>
      <c r="AS10" s="35">
        <v>1.6612471944775169</v>
      </c>
    </row>
    <row r="11" spans="1:45" x14ac:dyDescent="0.3">
      <c r="A11" s="2" t="s">
        <v>342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>
        <v>27.952022396496545</v>
      </c>
      <c r="M11" s="34">
        <v>200.11102803169439</v>
      </c>
      <c r="N11" s="34">
        <v>419.12919778723324</v>
      </c>
      <c r="O11" s="10">
        <v>38.433465368214669</v>
      </c>
      <c r="P11" s="34">
        <v>142.98111136537415</v>
      </c>
      <c r="Q11" s="34"/>
      <c r="R11" s="10"/>
      <c r="S11" s="10">
        <v>19.848010708288552</v>
      </c>
      <c r="T11" s="10">
        <v>38.036822711417443</v>
      </c>
      <c r="U11" s="34">
        <v>447.0271626882074</v>
      </c>
      <c r="V11" s="10">
        <v>22.880795923331739</v>
      </c>
      <c r="W11" s="34">
        <v>137.71762609801095</v>
      </c>
      <c r="X11" s="10">
        <v>28.172335960642165</v>
      </c>
      <c r="Y11" s="35">
        <v>1.173247778168365</v>
      </c>
      <c r="Z11" s="34">
        <v>502.39544135817391</v>
      </c>
      <c r="AA11" s="10">
        <v>38.16716458853481</v>
      </c>
      <c r="AB11" s="10">
        <v>67.628848386743385</v>
      </c>
      <c r="AC11" s="35">
        <v>7.2901777654280195</v>
      </c>
      <c r="AD11" s="10">
        <v>26.696761608156891</v>
      </c>
      <c r="AE11" s="35">
        <v>5.2155793456551391</v>
      </c>
      <c r="AF11" s="35">
        <v>1.4955377813430033</v>
      </c>
      <c r="AG11" s="35">
        <v>4.8616194142595948</v>
      </c>
      <c r="AH11" s="35">
        <v>0.70093238508452327</v>
      </c>
      <c r="AI11" s="35">
        <v>4.1068036103365984</v>
      </c>
      <c r="AJ11" s="35">
        <v>0.80032838604982404</v>
      </c>
      <c r="AK11" s="35">
        <v>2.2365404977902297</v>
      </c>
      <c r="AL11" s="35">
        <v>0.32556523346966343</v>
      </c>
      <c r="AM11" s="35">
        <v>2.0884114431775647</v>
      </c>
      <c r="AN11" s="35">
        <v>0.32174740997427309</v>
      </c>
      <c r="AO11" s="35">
        <v>3.5642089420497167</v>
      </c>
      <c r="AP11" s="35">
        <v>1.7887542094714508</v>
      </c>
      <c r="AQ11" s="35">
        <v>6.520921643323649</v>
      </c>
      <c r="AR11" s="35">
        <v>9.2823157771624878</v>
      </c>
      <c r="AS11" s="35">
        <v>1.584115138173178</v>
      </c>
    </row>
    <row r="12" spans="1:45" s="1" customFormat="1" x14ac:dyDescent="0.3">
      <c r="A12" s="1" t="s">
        <v>278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x14ac:dyDescent="0.3">
      <c r="A13" s="2" t="s">
        <v>272</v>
      </c>
      <c r="B13" s="36">
        <v>6.9108600093022391E-3</v>
      </c>
      <c r="C13" s="36">
        <v>1.1498806989344667E-2</v>
      </c>
      <c r="D13" s="36">
        <v>1.3005639288918009E-2</v>
      </c>
      <c r="E13" s="36">
        <v>1.1355365039350035E-2</v>
      </c>
      <c r="F13" s="36">
        <v>1.1670517809077598E-2</v>
      </c>
      <c r="G13" s="36">
        <v>5.9862180880881563E-3</v>
      </c>
      <c r="H13" s="36">
        <v>9.2210308062031145E-3</v>
      </c>
      <c r="I13" s="36">
        <v>5.4794941655268211E-3</v>
      </c>
      <c r="J13" s="36">
        <v>1.6571981735874177E-2</v>
      </c>
      <c r="K13" s="36">
        <v>7.1922061105499285E-2</v>
      </c>
      <c r="L13" s="36">
        <v>2.9489853956325508E-2</v>
      </c>
      <c r="M13" s="36">
        <v>6.8981718331989315E-3</v>
      </c>
      <c r="N13" s="36">
        <v>9.9980841462164027E-3</v>
      </c>
      <c r="O13" s="36">
        <v>1.6788534638267797E-2</v>
      </c>
      <c r="P13" s="36">
        <v>9.9478833094297069E-3</v>
      </c>
      <c r="Q13" s="34" t="s">
        <v>283</v>
      </c>
      <c r="R13" s="10" t="s">
        <v>283</v>
      </c>
      <c r="S13" s="36">
        <v>1.41166727120742E-2</v>
      </c>
      <c r="T13" s="36">
        <v>1.6813547312840422E-2</v>
      </c>
      <c r="U13" s="36">
        <v>1.2468154767606661E-2</v>
      </c>
      <c r="V13" s="36">
        <v>3.2484428357514791E-2</v>
      </c>
      <c r="W13" s="36">
        <v>2.742049388326483E-2</v>
      </c>
      <c r="X13" s="36">
        <v>2.1129736410008915E-2</v>
      </c>
      <c r="Y13" s="36">
        <v>8.8114829316303572E-2</v>
      </c>
      <c r="Z13" s="36">
        <v>1.7082234946680038E-2</v>
      </c>
      <c r="AA13" s="36">
        <v>2.7140378483079174E-2</v>
      </c>
      <c r="AB13" s="36">
        <v>2.342647227972984E-2</v>
      </c>
      <c r="AC13" s="36">
        <v>3.3132132857495174E-2</v>
      </c>
      <c r="AD13" s="36">
        <v>3.4774819330204113E-2</v>
      </c>
      <c r="AE13" s="36">
        <v>4.6426295213002927E-2</v>
      </c>
      <c r="AF13" s="36">
        <v>5.6184709024223525E-2</v>
      </c>
      <c r="AG13" s="36">
        <v>6.3217198577842582E-2</v>
      </c>
      <c r="AH13" s="36">
        <v>3.6864897644621621E-2</v>
      </c>
      <c r="AI13" s="36">
        <v>4.7225399741285423E-2</v>
      </c>
      <c r="AJ13" s="36">
        <v>5.244515109454042E-2</v>
      </c>
      <c r="AK13" s="36">
        <v>6.0359944495408137E-2</v>
      </c>
      <c r="AL13" s="36">
        <v>4.2770974892233159E-2</v>
      </c>
      <c r="AM13" s="36">
        <v>4.470997596096727E-2</v>
      </c>
      <c r="AN13" s="36">
        <v>6.4072689792505341E-2</v>
      </c>
      <c r="AO13" s="36">
        <v>5.0940691587961606E-2</v>
      </c>
      <c r="AP13" s="36">
        <v>5.6911824706363301E-2</v>
      </c>
      <c r="AQ13" s="36">
        <v>3.5354154541905464E-2</v>
      </c>
      <c r="AR13" s="36">
        <v>4.1889214818742915E-2</v>
      </c>
      <c r="AS13" s="36">
        <v>2.6983848430694849E-2</v>
      </c>
    </row>
    <row r="14" spans="1:45" x14ac:dyDescent="0.3">
      <c r="A14" s="2" t="s">
        <v>274</v>
      </c>
      <c r="B14" s="36">
        <v>4.4780696764613135E-3</v>
      </c>
      <c r="C14" s="36">
        <v>1.1623700059842534E-2</v>
      </c>
      <c r="D14" s="36">
        <v>8.9901209841287844E-3</v>
      </c>
      <c r="E14" s="36">
        <v>1.1994767648231743E-2</v>
      </c>
      <c r="F14" s="36">
        <v>1.2364566921209132E-2</v>
      </c>
      <c r="G14" s="36">
        <v>3.4867696070340383E-3</v>
      </c>
      <c r="H14" s="36">
        <v>1.4139058865404109E-2</v>
      </c>
      <c r="I14" s="36">
        <v>1.2387782708437298E-2</v>
      </c>
      <c r="J14" s="36">
        <v>1.0521394372507719E-2</v>
      </c>
      <c r="K14" s="36">
        <v>4.5734808162046899E-2</v>
      </c>
      <c r="L14" s="36">
        <v>2.5731971905039296E-2</v>
      </c>
      <c r="M14" s="36">
        <v>1.0921559420925675E-2</v>
      </c>
      <c r="N14" s="36">
        <v>8.8538814487170575E-3</v>
      </c>
      <c r="O14" s="36">
        <v>5.5139217441807324E-3</v>
      </c>
      <c r="P14" s="36">
        <v>5.2876819958925791E-3</v>
      </c>
      <c r="Q14" s="36"/>
      <c r="R14" s="36"/>
      <c r="S14" s="36">
        <v>1.6154027200561898E-2</v>
      </c>
      <c r="T14" s="36">
        <v>1.307355131102441E-2</v>
      </c>
      <c r="U14" s="36">
        <v>1.1648873602645628E-2</v>
      </c>
      <c r="V14" s="36">
        <v>2.1466982892305128E-2</v>
      </c>
      <c r="W14" s="36">
        <v>2.1541912778825743E-2</v>
      </c>
      <c r="X14" s="36">
        <v>1.7739200436616882E-2</v>
      </c>
      <c r="Y14" s="36">
        <v>3.2290425407065289E-2</v>
      </c>
      <c r="Z14" s="36">
        <v>2.2159816790795969E-2</v>
      </c>
      <c r="AA14" s="36">
        <v>1.0189885488056116E-2</v>
      </c>
      <c r="AB14" s="36">
        <v>2.3547780179940171E-2</v>
      </c>
      <c r="AC14" s="36">
        <v>2.7525202221702374E-2</v>
      </c>
      <c r="AD14" s="36">
        <v>1.5180912564724938E-2</v>
      </c>
      <c r="AE14" s="36">
        <v>2.0996016058246147E-2</v>
      </c>
      <c r="AF14" s="36">
        <v>4.964487157274864E-2</v>
      </c>
      <c r="AG14" s="36">
        <v>2.8004628352397431E-2</v>
      </c>
      <c r="AH14" s="36">
        <v>1.4853060988471828E-2</v>
      </c>
      <c r="AI14" s="36">
        <v>2.2987879079730603E-2</v>
      </c>
      <c r="AJ14" s="36">
        <v>1.7139641598505052E-2</v>
      </c>
      <c r="AK14" s="36">
        <v>2.45051677451847E-2</v>
      </c>
      <c r="AL14" s="36">
        <v>7.2005593187021788E-3</v>
      </c>
      <c r="AM14" s="36">
        <v>3.0648300391794163E-2</v>
      </c>
      <c r="AN14" s="36">
        <v>3.4408633986699251E-2</v>
      </c>
      <c r="AO14" s="36">
        <v>4.0752129594319682E-2</v>
      </c>
      <c r="AP14" s="36">
        <v>2.7392177870652991E-2</v>
      </c>
      <c r="AQ14" s="36">
        <v>3.6757802712097366E-2</v>
      </c>
      <c r="AR14" s="36">
        <v>2.6250530665989383E-2</v>
      </c>
      <c r="AS14" s="36">
        <v>4.1179023053863964E-2</v>
      </c>
    </row>
    <row r="15" spans="1:45" x14ac:dyDescent="0.3">
      <c r="A15" s="2" t="s">
        <v>273</v>
      </c>
      <c r="B15" s="36">
        <v>5.6128296490921105E-3</v>
      </c>
      <c r="C15" s="36">
        <v>6.1566916936129168E-3</v>
      </c>
      <c r="D15" s="36">
        <v>8.1100561890942429E-3</v>
      </c>
      <c r="E15" s="36">
        <v>1.4755579179165115E-2</v>
      </c>
      <c r="F15" s="36">
        <v>2.0857770400053158E-2</v>
      </c>
      <c r="G15" s="36">
        <v>7.0924144846145811E-3</v>
      </c>
      <c r="H15" s="36">
        <v>1.4352641962572632E-2</v>
      </c>
      <c r="I15" s="36">
        <v>7.7937849590733414E-3</v>
      </c>
      <c r="J15" s="36">
        <v>6.6539574044543774E-3</v>
      </c>
      <c r="K15" s="36">
        <v>4.2702744718596398E-2</v>
      </c>
      <c r="L15" s="36">
        <v>2.4517209481056731E-2</v>
      </c>
      <c r="M15" s="36">
        <v>7.3855052505580436E-3</v>
      </c>
      <c r="N15" s="36">
        <v>1.5753474132792846E-2</v>
      </c>
      <c r="O15" s="36">
        <v>1.1413301379578612E-2</v>
      </c>
      <c r="P15" s="36">
        <v>6.4852196983204461E-3</v>
      </c>
      <c r="Q15" s="34" t="s">
        <v>283</v>
      </c>
      <c r="R15" s="10" t="s">
        <v>283</v>
      </c>
      <c r="S15" s="36">
        <v>3.209522407183843E-2</v>
      </c>
      <c r="T15" s="36">
        <v>2.9516020971589813E-2</v>
      </c>
      <c r="U15" s="36">
        <v>4.9447403033710214E-3</v>
      </c>
      <c r="V15" s="36">
        <v>2.2836117745674581E-2</v>
      </c>
      <c r="W15" s="36">
        <v>2.7724160760144639E-2</v>
      </c>
      <c r="X15" s="36">
        <v>6.9993565715671755E-3</v>
      </c>
      <c r="Y15" s="36">
        <v>0.11426162337081816</v>
      </c>
      <c r="Z15" s="36">
        <v>2.2711589710797068E-2</v>
      </c>
      <c r="AA15" s="36">
        <v>1.3707534336971621E-2</v>
      </c>
      <c r="AB15" s="36">
        <v>1.4879166473921982E-2</v>
      </c>
      <c r="AC15" s="36">
        <v>2.785793361650275E-2</v>
      </c>
      <c r="AD15" s="36">
        <v>1.9334096862447442E-2</v>
      </c>
      <c r="AE15" s="36">
        <v>4.062318302988302E-2</v>
      </c>
      <c r="AF15" s="36">
        <v>3.7343505066632823E-2</v>
      </c>
      <c r="AG15" s="36">
        <v>2.8788627900602558E-2</v>
      </c>
      <c r="AH15" s="36">
        <v>1.7767586149495848E-2</v>
      </c>
      <c r="AI15" s="36">
        <v>1.4962659719081397E-2</v>
      </c>
      <c r="AJ15" s="36">
        <v>2.9562260692948639E-2</v>
      </c>
      <c r="AK15" s="36">
        <v>2.9897153076336207E-2</v>
      </c>
      <c r="AL15" s="36">
        <v>2.4663288049729212E-2</v>
      </c>
      <c r="AM15" s="36">
        <v>6.3549726154899285E-3</v>
      </c>
      <c r="AN15" s="36">
        <v>2.6051068868681967E-2</v>
      </c>
      <c r="AO15" s="36">
        <v>8.2022596683476775E-3</v>
      </c>
      <c r="AP15" s="36">
        <v>3.7059984747569129E-2</v>
      </c>
      <c r="AQ15" s="36">
        <v>1.6968107483327965E-3</v>
      </c>
      <c r="AR15" s="36">
        <v>2.1863622133824107E-2</v>
      </c>
      <c r="AS15" s="36">
        <v>2.3343687959525697E-2</v>
      </c>
    </row>
    <row r="16" spans="1:45" x14ac:dyDescent="0.3">
      <c r="A16" s="2" t="s">
        <v>275</v>
      </c>
      <c r="B16" s="36">
        <v>7.229041336983287E-3</v>
      </c>
      <c r="C16" s="36">
        <v>1.2620430902520454E-2</v>
      </c>
      <c r="D16" s="36">
        <v>1.4699773223328234E-2</v>
      </c>
      <c r="E16" s="36">
        <v>6.995550267596253E-3</v>
      </c>
      <c r="F16" s="36">
        <v>9.8967337038602214E-3</v>
      </c>
      <c r="G16" s="36">
        <v>8.5137840887947874E-3</v>
      </c>
      <c r="H16" s="36">
        <v>1.3901537348915537E-2</v>
      </c>
      <c r="I16" s="36">
        <v>1.0384308762423718E-2</v>
      </c>
      <c r="J16" s="36">
        <v>1.1961667864466074E-2</v>
      </c>
      <c r="K16" s="36">
        <v>5.7814772077371984E-2</v>
      </c>
      <c r="L16" s="36">
        <v>1.731036754227706E-2</v>
      </c>
      <c r="M16" s="36">
        <v>2.064299064656834E-2</v>
      </c>
      <c r="N16" s="36">
        <v>9.5416778887166352E-3</v>
      </c>
      <c r="O16" s="36">
        <v>1.4402753106159908E-3</v>
      </c>
      <c r="P16" s="36">
        <v>4.3930473529699169E-3</v>
      </c>
      <c r="Q16" s="36"/>
      <c r="R16" s="36"/>
      <c r="S16" s="36">
        <v>2.8901552266972733E-2</v>
      </c>
      <c r="T16" s="36">
        <v>2.0363847122737151E-2</v>
      </c>
      <c r="U16" s="36">
        <v>1.3424234591967159E-2</v>
      </c>
      <c r="V16" s="36">
        <v>2.4558118597676003E-2</v>
      </c>
      <c r="W16" s="36">
        <v>1.2173098409999224E-2</v>
      </c>
      <c r="X16" s="36">
        <v>1.120768992643743E-2</v>
      </c>
      <c r="Y16" s="36">
        <v>4.8381145941026743E-2</v>
      </c>
      <c r="Z16" s="36">
        <v>9.5419667794956076E-3</v>
      </c>
      <c r="AA16" s="36">
        <v>1.3178196526048631E-2</v>
      </c>
      <c r="AB16" s="36">
        <v>1.4101346618055002E-2</v>
      </c>
      <c r="AC16" s="36">
        <v>1.0783014199328715E-2</v>
      </c>
      <c r="AD16" s="36">
        <v>1.4842663234142543E-2</v>
      </c>
      <c r="AE16" s="36">
        <v>1.7977916728602585E-2</v>
      </c>
      <c r="AF16" s="36">
        <v>1.9085506766332614E-2</v>
      </c>
      <c r="AG16" s="36">
        <v>3.1028052964319538E-2</v>
      </c>
      <c r="AH16" s="36">
        <v>1.4618730553239747E-2</v>
      </c>
      <c r="AI16" s="36">
        <v>2.6480324184149522E-2</v>
      </c>
      <c r="AJ16" s="36">
        <v>2.8559378476590534E-2</v>
      </c>
      <c r="AK16" s="36">
        <v>1.5471887264434088E-2</v>
      </c>
      <c r="AL16" s="36">
        <v>1.9722722991844539E-2</v>
      </c>
      <c r="AM16" s="36">
        <v>1.633235347600432E-2</v>
      </c>
      <c r="AN16" s="36">
        <v>3.3175342494371492E-2</v>
      </c>
      <c r="AO16" s="36">
        <v>2.6751409319654848E-2</v>
      </c>
      <c r="AP16" s="36">
        <v>2.9229950459781197E-2</v>
      </c>
      <c r="AQ16" s="36">
        <v>7.2576048402933167E-3</v>
      </c>
      <c r="AR16" s="36">
        <v>1.557759868876704E-2</v>
      </c>
      <c r="AS16" s="36">
        <v>1.3147054030016692E-2</v>
      </c>
    </row>
    <row r="17" spans="1:45" x14ac:dyDescent="0.3">
      <c r="A17" s="2" t="s">
        <v>341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>
        <v>1.9789832958372434E-2</v>
      </c>
      <c r="M17" s="36">
        <v>1.6769598886523854E-2</v>
      </c>
      <c r="N17" s="36">
        <v>1.8749491484611143E-2</v>
      </c>
      <c r="O17" s="36">
        <v>1.2569038198002624E-2</v>
      </c>
      <c r="P17" s="36">
        <v>1.7973038306708215E-2</v>
      </c>
      <c r="Q17" s="11"/>
      <c r="R17" s="11"/>
      <c r="S17" s="36">
        <v>3.0077653128655922E-2</v>
      </c>
      <c r="T17" s="36">
        <v>3.3432813148933739E-2</v>
      </c>
      <c r="U17" s="36">
        <v>1.5228429347521281E-2</v>
      </c>
      <c r="V17" s="36">
        <v>3.161921981639064E-2</v>
      </c>
      <c r="W17" s="36">
        <v>1.871444822398536E-2</v>
      </c>
      <c r="X17" s="36">
        <v>1.8312285783297248E-2</v>
      </c>
      <c r="Y17" s="36">
        <v>7.8114774730672715E-2</v>
      </c>
      <c r="Z17" s="36">
        <v>1.7643396651107396E-2</v>
      </c>
      <c r="AA17" s="36">
        <v>2.0737981951051906E-2</v>
      </c>
      <c r="AB17" s="36">
        <v>1.6875490314407503E-2</v>
      </c>
      <c r="AC17" s="36">
        <v>1.9792673705333358E-2</v>
      </c>
      <c r="AD17" s="36">
        <v>2.1687932396865058E-2</v>
      </c>
      <c r="AE17" s="36">
        <v>2.440468784118887E-2</v>
      </c>
      <c r="AF17" s="36">
        <v>2.8487305772789136E-2</v>
      </c>
      <c r="AG17" s="36">
        <v>2.24849619209402E-2</v>
      </c>
      <c r="AH17" s="36">
        <v>2.0811174992806759E-2</v>
      </c>
      <c r="AI17" s="36">
        <v>2.6326692570521171E-2</v>
      </c>
      <c r="AJ17" s="36">
        <v>2.1339256033777437E-2</v>
      </c>
      <c r="AK17" s="36">
        <v>3.0625108496267012E-2</v>
      </c>
      <c r="AL17" s="36">
        <v>3.0387537293347502E-2</v>
      </c>
      <c r="AM17" s="36">
        <v>3.7519200164046168E-2</v>
      </c>
      <c r="AN17" s="36">
        <v>4.7851407862359613E-2</v>
      </c>
      <c r="AO17" s="36">
        <v>2.9678813504390795E-2</v>
      </c>
      <c r="AP17" s="36">
        <v>2.3558697181413599E-2</v>
      </c>
      <c r="AQ17" s="36">
        <v>2.6159045735315297E-2</v>
      </c>
      <c r="AR17" s="36">
        <v>1.9925992500413658E-2</v>
      </c>
      <c r="AS17" s="36">
        <v>1.6539124047667338E-2</v>
      </c>
    </row>
    <row r="18" spans="1:45" x14ac:dyDescent="0.3">
      <c r="A18" s="2" t="s">
        <v>342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>
        <v>2.8568799431115677E-2</v>
      </c>
      <c r="M18" s="36">
        <v>1.372451767359581E-2</v>
      </c>
      <c r="N18" s="36">
        <v>1.8877143780544538E-2</v>
      </c>
      <c r="O18" s="36">
        <v>1.6382502792293877E-2</v>
      </c>
      <c r="P18" s="36">
        <v>2.4222942274367266E-2</v>
      </c>
      <c r="S18" s="36">
        <v>2.3008861705722899E-2</v>
      </c>
      <c r="T18" s="36">
        <v>2.7942261196273875E-2</v>
      </c>
      <c r="U18" s="36">
        <v>1.1195764985035226E-2</v>
      </c>
      <c r="V18" s="36">
        <v>1.9479994498672513E-2</v>
      </c>
      <c r="W18" s="36">
        <v>2.2600366570341052E-2</v>
      </c>
      <c r="X18" s="36">
        <v>1.1912797175052871E-2</v>
      </c>
      <c r="Y18" s="36">
        <v>2.3851702957328982E-2</v>
      </c>
      <c r="Z18" s="36">
        <v>9.9028985693936367E-3</v>
      </c>
      <c r="AA18" s="36">
        <v>1.3598799948919394E-2</v>
      </c>
      <c r="AB18" s="36">
        <v>1.6697304440344035E-2</v>
      </c>
      <c r="AC18" s="36">
        <v>1.8368943611342593E-2</v>
      </c>
      <c r="AD18" s="36">
        <v>9.7239824445340042E-3</v>
      </c>
      <c r="AE18" s="36">
        <v>1.869137825217336E-2</v>
      </c>
      <c r="AF18" s="36">
        <v>2.0831780325076852E-2</v>
      </c>
      <c r="AG18" s="36">
        <v>1.6599290012733251E-2</v>
      </c>
      <c r="AH18" s="36">
        <v>2.634472281211464E-2</v>
      </c>
      <c r="AI18" s="36">
        <v>3.0142392595844777E-2</v>
      </c>
      <c r="AJ18" s="36">
        <v>1.5539278951303782E-2</v>
      </c>
      <c r="AK18" s="36">
        <v>1.8651875199813182E-2</v>
      </c>
      <c r="AL18" s="36">
        <v>2.294480883183669E-2</v>
      </c>
      <c r="AM18" s="36">
        <v>1.6905203058385863E-2</v>
      </c>
      <c r="AN18" s="36">
        <v>3.8825075548504437E-2</v>
      </c>
      <c r="AO18" s="36">
        <v>2.3204259578332498E-2</v>
      </c>
      <c r="AP18" s="36">
        <v>1.9952819391394067E-2</v>
      </c>
      <c r="AQ18" s="36">
        <v>1.9170354811828556E-2</v>
      </c>
      <c r="AR18" s="36">
        <v>2.4510924478501363E-2</v>
      </c>
      <c r="AS18" s="36">
        <v>1.983440750858334E-2</v>
      </c>
    </row>
    <row r="19" spans="1:45" s="1" customFormat="1" x14ac:dyDescent="0.3">
      <c r="A19" s="1" t="s">
        <v>279</v>
      </c>
    </row>
    <row r="20" spans="1:45" x14ac:dyDescent="0.3">
      <c r="A20" s="2" t="s">
        <v>272</v>
      </c>
      <c r="B20" s="36">
        <v>-5.2968113986367714E-3</v>
      </c>
      <c r="C20" s="36">
        <v>1.9110808790690017E-2</v>
      </c>
      <c r="D20" s="36">
        <v>2.4377675452086231E-2</v>
      </c>
      <c r="E20" s="36">
        <v>-1.7329884860197351E-2</v>
      </c>
      <c r="F20" s="36">
        <v>-1.7828662164286672E-3</v>
      </c>
      <c r="G20" s="36">
        <v>-1.0101600308002502E-2</v>
      </c>
      <c r="H20" s="36">
        <v>9.4103878710346152E-3</v>
      </c>
      <c r="I20" s="36">
        <v>-5.4718723910409328E-2</v>
      </c>
      <c r="J20" s="36">
        <v>-2.6585187489546712E-2</v>
      </c>
      <c r="K20" s="36">
        <v>-8.3129267877417562E-2</v>
      </c>
      <c r="L20" s="36">
        <v>3.1782194512795799E-2</v>
      </c>
      <c r="M20" s="36">
        <v>1.0142418963137623E-3</v>
      </c>
      <c r="N20" s="36">
        <v>4.6123482132492122E-3</v>
      </c>
      <c r="O20" s="36">
        <v>-2.2033023334385002E-3</v>
      </c>
      <c r="P20" s="36">
        <v>9.2212878888839594E-3</v>
      </c>
      <c r="Q20" s="34" t="s">
        <v>283</v>
      </c>
      <c r="R20" s="10" t="s">
        <v>283</v>
      </c>
      <c r="S20" s="36">
        <v>5.2621682387803586E-3</v>
      </c>
      <c r="T20" s="36">
        <v>7.2240149651835075E-4</v>
      </c>
      <c r="U20" s="36">
        <v>3.791536748097174E-2</v>
      </c>
      <c r="V20" s="36">
        <v>5.2063147900079411E-2</v>
      </c>
      <c r="W20" s="36">
        <v>-7.6491048887523169E-3</v>
      </c>
      <c r="X20" s="36">
        <v>9.0834259999371166E-3</v>
      </c>
      <c r="Y20" s="36">
        <v>-7.2283759933198424E-2</v>
      </c>
      <c r="Z20" s="36">
        <v>2.7243858574563372E-2</v>
      </c>
      <c r="AA20" s="36">
        <v>7.4747909421370273E-2</v>
      </c>
      <c r="AB20" s="36">
        <v>3.5539290675059024E-2</v>
      </c>
      <c r="AC20" s="36">
        <v>3.3076750510274811E-2</v>
      </c>
      <c r="AD20" s="36">
        <v>5.7964466346941378E-2</v>
      </c>
      <c r="AE20" s="36">
        <v>9.7256061684936376E-2</v>
      </c>
      <c r="AF20" s="36">
        <v>9.6205049823883768E-2</v>
      </c>
      <c r="AG20" s="36">
        <v>6.3234639293225217E-2</v>
      </c>
      <c r="AH20" s="36">
        <v>6.9268696228681287E-2</v>
      </c>
      <c r="AI20" s="36">
        <v>0.10079720744385669</v>
      </c>
      <c r="AJ20" s="36">
        <v>9.9110554350127486E-2</v>
      </c>
      <c r="AK20" s="36">
        <v>9.7525523629126171E-2</v>
      </c>
      <c r="AL20" s="36">
        <v>5.7161430313078777E-2</v>
      </c>
      <c r="AM20" s="36">
        <v>8.470076215819447E-2</v>
      </c>
      <c r="AN20" s="36">
        <v>7.5905473963879977E-2</v>
      </c>
      <c r="AO20" s="36">
        <v>6.0087567696562989E-2</v>
      </c>
      <c r="AP20" s="36">
        <v>8.3811547555908042E-2</v>
      </c>
      <c r="AQ20" s="36">
        <v>5.3625615201053446E-2</v>
      </c>
      <c r="AR20" s="36">
        <v>7.2942005260906634E-2</v>
      </c>
      <c r="AS20" s="36">
        <v>0.12623367336225241</v>
      </c>
    </row>
    <row r="21" spans="1:45" x14ac:dyDescent="0.3">
      <c r="A21" s="2" t="s">
        <v>274</v>
      </c>
      <c r="B21" s="36">
        <v>3.7971469238091467E-3</v>
      </c>
      <c r="C21" s="36">
        <v>-9.4708897803642556E-3</v>
      </c>
      <c r="D21" s="36">
        <v>-3.5305877630421728E-3</v>
      </c>
      <c r="E21" s="36">
        <v>2.0799139636221698E-2</v>
      </c>
      <c r="F21" s="36">
        <v>6.8194610891471621E-2</v>
      </c>
      <c r="G21" s="36">
        <v>2.2164320458975908E-3</v>
      </c>
      <c r="H21" s="36">
        <v>-1.8536873679840027E-2</v>
      </c>
      <c r="I21" s="36">
        <v>1.579140492408769E-2</v>
      </c>
      <c r="J21" s="36">
        <v>-8.8685144890373584E-3</v>
      </c>
      <c r="K21" s="36">
        <v>-2.6337867233567791E-2</v>
      </c>
      <c r="L21" s="36">
        <v>-2.7954183585906432E-2</v>
      </c>
      <c r="M21" s="36">
        <v>1.1201070248354855E-2</v>
      </c>
      <c r="N21" s="36">
        <v>5.4167949685654575E-2</v>
      </c>
      <c r="O21" s="36">
        <v>1.4693468679556988E-2</v>
      </c>
      <c r="P21" s="36">
        <v>4.1725753460769621E-2</v>
      </c>
      <c r="Q21" s="36"/>
      <c r="R21" s="36"/>
      <c r="S21" s="36">
        <v>9.7698970268791485E-2</v>
      </c>
      <c r="T21" s="36">
        <v>2.4011800383785413E-2</v>
      </c>
      <c r="U21" s="36">
        <v>2.55937925943375E-2</v>
      </c>
      <c r="V21" s="36">
        <v>-4.4005825074646078E-3</v>
      </c>
      <c r="W21" s="36">
        <v>-6.8295560627170626E-2</v>
      </c>
      <c r="X21" s="36">
        <v>2.0995607749889143E-2</v>
      </c>
      <c r="Y21" s="36">
        <v>4.4242203728079986E-2</v>
      </c>
      <c r="Z21" s="36">
        <v>5.3170371924399162E-2</v>
      </c>
      <c r="AA21" s="36">
        <v>3.56958028246138E-2</v>
      </c>
      <c r="AB21" s="36">
        <v>4.7492830103941876E-2</v>
      </c>
      <c r="AC21" s="36">
        <v>2.5077186647839641E-2</v>
      </c>
      <c r="AD21" s="36">
        <v>3.8003096508081757E-2</v>
      </c>
      <c r="AE21" s="36">
        <v>5.4927695200739687E-2</v>
      </c>
      <c r="AF21" s="36">
        <v>7.0861025157516008E-2</v>
      </c>
      <c r="AG21" s="36">
        <v>3.3089359651728871E-2</v>
      </c>
      <c r="AH21" s="36">
        <v>6.7591168630131537E-2</v>
      </c>
      <c r="AI21" s="36">
        <v>7.7809718682893991E-2</v>
      </c>
      <c r="AJ21" s="36">
        <v>6.2341462636121461E-2</v>
      </c>
      <c r="AK21" s="36">
        <v>4.9172676053590797E-2</v>
      </c>
      <c r="AL21" s="36">
        <v>3.0520407446431922E-2</v>
      </c>
      <c r="AM21" s="36">
        <v>4.4658148956308409E-2</v>
      </c>
      <c r="AN21" s="36">
        <v>-3.2319744539116603E-2</v>
      </c>
      <c r="AO21" s="36">
        <v>3.2745411779383393E-2</v>
      </c>
      <c r="AP21" s="36">
        <v>4.3201607792295843E-2</v>
      </c>
      <c r="AQ21" s="36">
        <v>6.3039805612545061E-2</v>
      </c>
      <c r="AR21" s="36">
        <v>6.3203223685949134E-2</v>
      </c>
      <c r="AS21" s="36">
        <v>4.6214295772316352E-2</v>
      </c>
    </row>
    <row r="22" spans="1:45" x14ac:dyDescent="0.3">
      <c r="A22" s="2" t="s">
        <v>273</v>
      </c>
      <c r="B22" s="36">
        <v>-4.9456137807287071E-3</v>
      </c>
      <c r="C22" s="36">
        <v>7.9317030374509347E-3</v>
      </c>
      <c r="D22" s="36">
        <v>6.6928724900264915E-3</v>
      </c>
      <c r="E22" s="36">
        <v>3.4600890731475891E-3</v>
      </c>
      <c r="F22" s="36">
        <v>7.9011685758663252E-3</v>
      </c>
      <c r="G22" s="36">
        <v>2.5887483687770832E-3</v>
      </c>
      <c r="H22" s="36">
        <v>2.861464909472854E-3</v>
      </c>
      <c r="I22" s="36">
        <v>-3.0651290150445341E-2</v>
      </c>
      <c r="J22" s="36">
        <v>-3.6889665710982109E-2</v>
      </c>
      <c r="K22" s="36">
        <v>-6.4921941710794309E-2</v>
      </c>
      <c r="L22" s="36">
        <v>2.8638734503195942E-2</v>
      </c>
      <c r="M22" s="36">
        <v>-8.5794189214622469E-3</v>
      </c>
      <c r="N22" s="36">
        <v>-9.4526223418118088E-3</v>
      </c>
      <c r="O22" s="36">
        <v>7.2352550996999457E-3</v>
      </c>
      <c r="P22" s="36">
        <v>8.2344855096197975E-3</v>
      </c>
      <c r="Q22" s="34" t="s">
        <v>283</v>
      </c>
      <c r="R22" s="10" t="s">
        <v>283</v>
      </c>
      <c r="S22" s="36">
        <v>5.9454598601021008E-3</v>
      </c>
      <c r="T22" s="36">
        <v>-1.4359091805232061E-2</v>
      </c>
      <c r="U22" s="36">
        <v>3.910863777678633E-3</v>
      </c>
      <c r="V22" s="36">
        <v>3.2062728066678869E-2</v>
      </c>
      <c r="W22" s="36">
        <v>5.813689744371524E-3</v>
      </c>
      <c r="X22" s="36">
        <v>3.5637942815836002E-2</v>
      </c>
      <c r="Y22" s="36">
        <v>2.886897108683693E-2</v>
      </c>
      <c r="Z22" s="36">
        <v>3.3058845194143552E-2</v>
      </c>
      <c r="AA22" s="36">
        <v>8.5850821674259767E-2</v>
      </c>
      <c r="AB22" s="36">
        <v>2.8801176918478524E-2</v>
      </c>
      <c r="AC22" s="36">
        <v>1.8500769031216217E-2</v>
      </c>
      <c r="AD22" s="36">
        <v>4.0701901903658577E-2</v>
      </c>
      <c r="AE22" s="36">
        <v>1.3812381405766605E-2</v>
      </c>
      <c r="AF22" s="36">
        <v>5.4165345281092292E-2</v>
      </c>
      <c r="AG22" s="36">
        <v>8.613555510525267E-2</v>
      </c>
      <c r="AH22" s="36">
        <v>3.4193281905753728E-2</v>
      </c>
      <c r="AI22" s="36">
        <v>4.5777527422016621E-2</v>
      </c>
      <c r="AJ22" s="36">
        <v>3.1885924987854024E-2</v>
      </c>
      <c r="AK22" s="36">
        <v>2.2592675842910966E-2</v>
      </c>
      <c r="AL22" s="36">
        <v>6.890970649863494E-2</v>
      </c>
      <c r="AM22" s="36">
        <v>6.8609895878561256E-2</v>
      </c>
      <c r="AN22" s="36">
        <v>6.0088288719515243E-2</v>
      </c>
      <c r="AO22" s="36">
        <v>4.071140915098654E-2</v>
      </c>
      <c r="AP22" s="36">
        <v>3.9152652320721661E-2</v>
      </c>
      <c r="AQ22" s="36">
        <v>2.1406304920495452E-2</v>
      </c>
      <c r="AR22" s="36">
        <v>0.11831422004244153</v>
      </c>
      <c r="AS22" s="36">
        <v>0.1026041691946771</v>
      </c>
    </row>
    <row r="23" spans="1:45" x14ac:dyDescent="0.3">
      <c r="A23" s="2" t="s">
        <v>275</v>
      </c>
      <c r="B23" s="36">
        <v>1.8560233470961203E-2</v>
      </c>
      <c r="C23" s="36">
        <v>-2.9590477116774004E-2</v>
      </c>
      <c r="D23" s="36">
        <v>-4.3852189286472741E-2</v>
      </c>
      <c r="E23" s="36">
        <v>2.107124543902511E-2</v>
      </c>
      <c r="F23" s="36">
        <v>5.2371548704468252E-2</v>
      </c>
      <c r="G23" s="36">
        <v>2.0669680181751774E-4</v>
      </c>
      <c r="H23" s="36">
        <v>-3.9608855977182694E-2</v>
      </c>
      <c r="I23" s="36">
        <v>2.8344510467185734E-2</v>
      </c>
      <c r="J23" s="36">
        <v>-1.0906956648733002E-2</v>
      </c>
      <c r="K23" s="36">
        <v>2.9225271394953876E-2</v>
      </c>
      <c r="L23" s="36">
        <v>-8.4938447996751459E-2</v>
      </c>
      <c r="M23" s="36">
        <v>1.4675457421362507E-2</v>
      </c>
      <c r="N23" s="36">
        <v>4.2596612456023308E-2</v>
      </c>
      <c r="O23" s="36">
        <v>1.1620615949479659E-2</v>
      </c>
      <c r="P23" s="36">
        <v>3.4085656576951513E-2</v>
      </c>
      <c r="Q23" s="36"/>
      <c r="R23" s="36"/>
      <c r="S23" s="36">
        <v>3.2139255945435902E-2</v>
      </c>
      <c r="T23" s="36">
        <v>1.3943281449173939E-2</v>
      </c>
      <c r="U23" s="36">
        <v>-3.7026494300284429E-2</v>
      </c>
      <c r="V23" s="36">
        <v>-0.10736902653383233</v>
      </c>
      <c r="W23" s="36">
        <v>-0.11661763897506867</v>
      </c>
      <c r="X23" s="36">
        <v>1.2915287860484313E-2</v>
      </c>
      <c r="Y23" s="36">
        <v>4.4986883587998787E-2</v>
      </c>
      <c r="Z23" s="36">
        <v>3.0775745056792814E-2</v>
      </c>
      <c r="AA23" s="36">
        <v>-1.1729275294589401E-2</v>
      </c>
      <c r="AB23" s="36">
        <v>1.3432671377942691E-2</v>
      </c>
      <c r="AC23" s="36">
        <v>-4.6295030653690311E-2</v>
      </c>
      <c r="AD23" s="36">
        <v>-4.3925970705680377E-2</v>
      </c>
      <c r="AE23" s="36">
        <v>-5.7460234888959183E-2</v>
      </c>
      <c r="AF23" s="36">
        <v>-2.7103572012189357E-2</v>
      </c>
      <c r="AG23" s="36">
        <v>-2.9695489036253558E-2</v>
      </c>
      <c r="AH23" s="36">
        <v>-5.2599516103513946E-2</v>
      </c>
      <c r="AI23" s="36">
        <v>-7.1051831559648573E-2</v>
      </c>
      <c r="AJ23" s="36">
        <v>-7.3529339752968811E-2</v>
      </c>
      <c r="AK23" s="36">
        <v>-0.10234406793386336</v>
      </c>
      <c r="AL23" s="36">
        <v>-5.337694351424066E-2</v>
      </c>
      <c r="AM23" s="36">
        <v>-6.3078818323130753E-2</v>
      </c>
      <c r="AN23" s="36">
        <v>-8.2925030912479394E-2</v>
      </c>
      <c r="AO23" s="36">
        <v>-7.0993152165335707E-2</v>
      </c>
      <c r="AP23" s="36">
        <v>-5.3178803971610587E-2</v>
      </c>
      <c r="AQ23" s="36">
        <v>-1.3516701840002844E-2</v>
      </c>
      <c r="AR23" s="36">
        <v>9.6422098258098481E-3</v>
      </c>
      <c r="AS23" s="36">
        <v>2.8636033732208611E-2</v>
      </c>
    </row>
    <row r="24" spans="1:45" x14ac:dyDescent="0.3">
      <c r="A24" s="2" t="s">
        <v>341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>
        <v>-3.4318937499827624E-2</v>
      </c>
      <c r="M24" s="36">
        <v>2.4668265327843334E-2</v>
      </c>
      <c r="N24" s="36">
        <v>4.4362083696300673E-2</v>
      </c>
      <c r="O24" s="36">
        <v>-7.7971068606273097E-3</v>
      </c>
      <c r="P24" s="36">
        <v>-2.9529145625847518E-3</v>
      </c>
      <c r="Q24" s="11"/>
      <c r="R24" s="11"/>
      <c r="S24" s="36">
        <v>2.7183217694857053E-2</v>
      </c>
      <c r="T24" s="36">
        <v>-2.7030946492471484E-2</v>
      </c>
      <c r="U24" s="36">
        <v>-4.2157340389464846E-3</v>
      </c>
      <c r="V24" s="36">
        <v>-3.5811264007644332E-2</v>
      </c>
      <c r="W24" s="36">
        <v>-3.5527915870929717E-2</v>
      </c>
      <c r="X24" s="36">
        <v>6.4402390107572323E-4</v>
      </c>
      <c r="Y24" s="36">
        <v>-5.1544029195835124E-2</v>
      </c>
      <c r="Z24" s="36">
        <v>-7.9693897175532006E-4</v>
      </c>
      <c r="AA24" s="36">
        <v>-8.1402343108829631E-3</v>
      </c>
      <c r="AB24" s="36">
        <v>3.6561571864944513E-2</v>
      </c>
      <c r="AC24" s="36">
        <v>1.737251191090405E-2</v>
      </c>
      <c r="AD24" s="36">
        <v>2.0923307294160539E-3</v>
      </c>
      <c r="AE24" s="36">
        <v>1.9399479196332756E-3</v>
      </c>
      <c r="AF24" s="36">
        <v>1.1424853392394001E-2</v>
      </c>
      <c r="AG24" s="36">
        <v>-1.592387840038486E-2</v>
      </c>
      <c r="AH24" s="36">
        <v>-4.0685464301686146E-2</v>
      </c>
      <c r="AI24" s="36">
        <v>-2.1594712339711424E-2</v>
      </c>
      <c r="AJ24" s="36">
        <v>-3.6848352215635843E-2</v>
      </c>
      <c r="AK24" s="36">
        <v>-2.5483616205557932E-2</v>
      </c>
      <c r="AL24" s="36">
        <v>-2.3145457300095288E-3</v>
      </c>
      <c r="AM24" s="36">
        <v>-4.5797838255315151E-3</v>
      </c>
      <c r="AN24" s="36">
        <v>1.0710470792738232E-2</v>
      </c>
      <c r="AO24" s="36">
        <v>-2.5879341607603388E-2</v>
      </c>
      <c r="AP24" s="36">
        <v>1.8861178528318534E-2</v>
      </c>
      <c r="AQ24" s="36">
        <v>1.9860285626014253E-2</v>
      </c>
      <c r="AR24" s="36">
        <v>4.7734027544222412E-3</v>
      </c>
      <c r="AS24" s="36">
        <v>-1.8566988468465006E-2</v>
      </c>
    </row>
    <row r="25" spans="1:45" x14ac:dyDescent="0.3">
      <c r="A25" s="2" t="s">
        <v>342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>
        <v>5.1068822904187915E-3</v>
      </c>
      <c r="M25" s="36">
        <v>-9.4344467451633936E-4</v>
      </c>
      <c r="N25" s="36">
        <v>2.727744555694421E-2</v>
      </c>
      <c r="O25" s="36">
        <v>-2.5054407418980463E-3</v>
      </c>
      <c r="P25" s="36">
        <v>2.4954203336015394E-2</v>
      </c>
      <c r="S25" s="36">
        <v>9.476065682782972E-2</v>
      </c>
      <c r="T25" s="36">
        <v>-2.9666392813251768E-3</v>
      </c>
      <c r="U25" s="36">
        <v>8.1803398471073981E-3</v>
      </c>
      <c r="V25" s="36">
        <v>-1.2747305398629891E-3</v>
      </c>
      <c r="W25" s="36">
        <v>-1.7004810149814711E-2</v>
      </c>
      <c r="X25" s="36">
        <v>2.1847513987746283E-2</v>
      </c>
      <c r="Y25" s="36">
        <v>-3.515807716417349E-2</v>
      </c>
      <c r="Z25" s="36">
        <v>1.473528854407976E-2</v>
      </c>
      <c r="AA25" s="36">
        <v>1.131861654835209E-2</v>
      </c>
      <c r="AB25" s="36">
        <v>2.5767456192073084E-2</v>
      </c>
      <c r="AC25" s="36">
        <v>2.6785600764509847E-2</v>
      </c>
      <c r="AD25" s="36">
        <v>2.0908665703896444E-2</v>
      </c>
      <c r="AE25" s="36">
        <v>2.2863178202615991E-2</v>
      </c>
      <c r="AF25" s="36">
        <v>7.7747852715655775E-3</v>
      </c>
      <c r="AG25" s="36">
        <v>3.4387109416935013E-2</v>
      </c>
      <c r="AH25" s="36">
        <v>2.7644994056127523E-3</v>
      </c>
      <c r="AI25" s="36">
        <v>9.0426561023582482E-3</v>
      </c>
      <c r="AJ25" s="36">
        <v>-5.8032471430757918E-3</v>
      </c>
      <c r="AK25" s="36">
        <v>2.0342732035078265E-3</v>
      </c>
      <c r="AL25" s="36">
        <v>1.7391354592698194E-2</v>
      </c>
      <c r="AM25" s="36">
        <v>-5.5183603916359163E-3</v>
      </c>
      <c r="AN25" s="36">
        <v>2.1420349124676472E-2</v>
      </c>
      <c r="AO25" s="36">
        <v>2.7149551022973062E-2</v>
      </c>
      <c r="AP25" s="36">
        <v>2.9202652169994715E-2</v>
      </c>
      <c r="AQ25" s="36">
        <v>1.2565472565783943E-2</v>
      </c>
      <c r="AR25" s="36">
        <v>3.4817812392696448E-2</v>
      </c>
      <c r="AS25" s="36">
        <v>-1.9123753453140584E-2</v>
      </c>
    </row>
    <row r="26" spans="1:45" x14ac:dyDescent="0.3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</row>
    <row r="27" spans="1:45" x14ac:dyDescent="0.3">
      <c r="A27" s="2" t="s">
        <v>282</v>
      </c>
    </row>
    <row r="28" spans="1:45" x14ac:dyDescent="0.3">
      <c r="A28" s="2" t="s">
        <v>326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x14ac:dyDescent="0.3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x14ac:dyDescent="0.3">
      <c r="A30" s="2" t="s">
        <v>280</v>
      </c>
      <c r="I30" s="7"/>
    </row>
    <row r="31" spans="1:45" x14ac:dyDescent="0.3">
      <c r="I31" s="7"/>
    </row>
    <row r="32" spans="1:45" x14ac:dyDescent="0.3">
      <c r="A32" s="2" t="s">
        <v>340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1" x14ac:dyDescent="0.3">
      <c r="A33" s="2" t="s">
        <v>298</v>
      </c>
    </row>
    <row r="34" spans="1:1" x14ac:dyDescent="0.3">
      <c r="A34" s="2" t="s">
        <v>328</v>
      </c>
    </row>
    <row r="35" spans="1:1" x14ac:dyDescent="0.3">
      <c r="A35" s="2" t="s">
        <v>301</v>
      </c>
    </row>
    <row r="36" spans="1:1" x14ac:dyDescent="0.3">
      <c r="A36" s="2" t="s">
        <v>297</v>
      </c>
    </row>
    <row r="37" spans="1:1" x14ac:dyDescent="0.3">
      <c r="A37" s="2" t="s">
        <v>303</v>
      </c>
    </row>
    <row r="38" spans="1:1" x14ac:dyDescent="0.3">
      <c r="A38" s="2" t="s">
        <v>304</v>
      </c>
    </row>
    <row r="39" spans="1:1" x14ac:dyDescent="0.3">
      <c r="A39" s="2" t="s">
        <v>329</v>
      </c>
    </row>
    <row r="40" spans="1:1" x14ac:dyDescent="0.3">
      <c r="A40" s="2" t="s">
        <v>333</v>
      </c>
    </row>
    <row r="41" spans="1:1" x14ac:dyDescent="0.3">
      <c r="A41" s="2" t="s">
        <v>330</v>
      </c>
    </row>
    <row r="42" spans="1:1" x14ac:dyDescent="0.3">
      <c r="A42" s="2" t="s">
        <v>327</v>
      </c>
    </row>
    <row r="43" spans="1:1" x14ac:dyDescent="0.3">
      <c r="A43" s="2" t="s">
        <v>332</v>
      </c>
    </row>
    <row r="44" spans="1:1" x14ac:dyDescent="0.3">
      <c r="A44" s="2" t="s">
        <v>331</v>
      </c>
    </row>
    <row r="45" spans="1:1" x14ac:dyDescent="0.3">
      <c r="A45" s="2" t="s">
        <v>300</v>
      </c>
    </row>
    <row r="46" spans="1:1" x14ac:dyDescent="0.3">
      <c r="A46" s="2" t="s">
        <v>305</v>
      </c>
    </row>
    <row r="47" spans="1:1" x14ac:dyDescent="0.3">
      <c r="A47" s="2" t="s">
        <v>296</v>
      </c>
    </row>
    <row r="48" spans="1:1" x14ac:dyDescent="0.3">
      <c r="A48" s="2" t="s">
        <v>302</v>
      </c>
    </row>
    <row r="49" spans="1:1" x14ac:dyDescent="0.3">
      <c r="A49" s="2" t="s">
        <v>306</v>
      </c>
    </row>
    <row r="50" spans="1:1" x14ac:dyDescent="0.3">
      <c r="A50" s="2" t="s">
        <v>299</v>
      </c>
    </row>
    <row r="51" spans="1:1" x14ac:dyDescent="0.3">
      <c r="A51" s="2" t="s">
        <v>295</v>
      </c>
    </row>
  </sheetData>
  <sortState xmlns:xlrd2="http://schemas.microsoft.com/office/spreadsheetml/2017/richdata2" ref="A33:AS51">
    <sortCondition ref="A33:A51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Information</vt:lpstr>
      <vt:lpstr>Table B1 - Whole Rock Data</vt:lpstr>
      <vt:lpstr>Table B2 - All Glasses</vt:lpstr>
      <vt:lpstr>Table B3 - Olivine</vt:lpstr>
      <vt:lpstr>Table B4- Clinopyroxene</vt:lpstr>
      <vt:lpstr>Table B5 - Orthopyroxene</vt:lpstr>
      <vt:lpstr>Table B6- Standard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Svoboda</dc:creator>
  <cp:lastModifiedBy>Christopher Svoboda</cp:lastModifiedBy>
  <cp:lastPrinted>2016-05-16T16:33:30Z</cp:lastPrinted>
  <dcterms:created xsi:type="dcterms:W3CDTF">2014-02-22T23:03:15Z</dcterms:created>
  <dcterms:modified xsi:type="dcterms:W3CDTF">2021-06-29T16:31:52Z</dcterms:modified>
</cp:coreProperties>
</file>