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\Documents\MCR Reseach\Manuscript\Manuscript Materials\Supplementary Material\"/>
    </mc:Choice>
  </mc:AlternateContent>
  <xr:revisionPtr revIDLastSave="0" documentId="8_{EA27D1F2-65AF-4986-AEEA-71AB66D7AB31}" xr6:coauthVersionLast="45" xr6:coauthVersionMax="45" xr10:uidLastSave="{00000000-0000-0000-0000-000000000000}"/>
  <bookViews>
    <workbookView xWindow="-108" yWindow="-108" windowWidth="23256" windowHeight="12600" activeTab="4" xr2:uid="{21E3D64A-5C39-4BBB-8BB2-A145299400FF}"/>
  </bookViews>
  <sheets>
    <sheet name="Mass_Chart" sheetId="31" r:id="rId1"/>
    <sheet name="Density_Chart" sheetId="32" r:id="rId2"/>
    <sheet name="Volume_Chart" sheetId="33" r:id="rId3"/>
    <sheet name="Extra_Chart" sheetId="35" r:id="rId4"/>
    <sheet name="Combine" sheetId="21" r:id="rId5"/>
    <sheet name="Liquid_Chart" sheetId="34" r:id="rId6"/>
    <sheet name="Biotite_Chart" sheetId="22" r:id="rId7"/>
    <sheet name="Hornblende_Chart" sheetId="23" r:id="rId8"/>
    <sheet name="Olivine_Chart" sheetId="24" r:id="rId9"/>
    <sheet name="Garnet_Chart" sheetId="25" r:id="rId10"/>
    <sheet name="Apatite_Chart" sheetId="26" r:id="rId11"/>
    <sheet name="Feldspar_Chart" sheetId="27" r:id="rId12"/>
    <sheet name="Spinel_Chart" sheetId="28" r:id="rId13"/>
    <sheet name="Clinopyroxene_Chart" sheetId="29" r:id="rId14"/>
    <sheet name="Orthopyroxene_Chart" sheetId="30" r:id="rId15"/>
    <sheet name="system" sheetId="3" r:id="rId16"/>
    <sheet name="liquid" sheetId="4" r:id="rId17"/>
    <sheet name="tot_solids" sheetId="6" r:id="rId18"/>
    <sheet name="biotite" sheetId="15" r:id="rId19"/>
    <sheet name="hornblende" sheetId="14" r:id="rId20"/>
    <sheet name="olivine" sheetId="13" r:id="rId21"/>
    <sheet name="garnet" sheetId="12" r:id="rId22"/>
    <sheet name="apatite" sheetId="11" r:id="rId23"/>
    <sheet name="feldspar" sheetId="10" r:id="rId24"/>
    <sheet name="spinel" sheetId="9" r:id="rId25"/>
    <sheet name="clinopyroxene1" sheetId="17" r:id="rId26"/>
    <sheet name="clinopyroxene2" sheetId="18" r:id="rId27"/>
    <sheet name="clinopyroxene" sheetId="8" r:id="rId28"/>
    <sheet name="orthopyroxene1" sheetId="19" r:id="rId29"/>
    <sheet name="orthopyroxene2" sheetId="20" r:id="rId30"/>
    <sheet name="orthopyroxene" sheetId="7" r:id="rId31"/>
    <sheet name="affinities (kJ)" sheetId="5" r:id="rId32"/>
    <sheet name="init_cond" sheetId="2" r:id="rId33"/>
    <sheet name="x_axes" sheetId="16" r:id="rId3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1" l="1"/>
  <c r="B4" i="21"/>
  <c r="C4" i="21"/>
  <c r="D4" i="21"/>
  <c r="F4" i="21"/>
  <c r="H4" i="21"/>
  <c r="I4" i="21"/>
  <c r="J4" i="21"/>
  <c r="AP4" i="21" s="1"/>
  <c r="K4" i="21"/>
  <c r="L4" i="21"/>
  <c r="M4" i="21"/>
  <c r="AS4" i="21" s="1"/>
  <c r="N4" i="21"/>
  <c r="AT4" i="21" s="1"/>
  <c r="O4" i="21"/>
  <c r="P4" i="21"/>
  <c r="Q4" i="21"/>
  <c r="AW4" i="21" s="1"/>
  <c r="R4" i="21"/>
  <c r="AX4" i="21" s="1"/>
  <c r="S4" i="21"/>
  <c r="T4" i="21"/>
  <c r="V4" i="21"/>
  <c r="AL4" i="21" s="1"/>
  <c r="Y4" i="21"/>
  <c r="Z4" i="21"/>
  <c r="AA4" i="21"/>
  <c r="AB4" i="21"/>
  <c r="AC4" i="21"/>
  <c r="AD4" i="21"/>
  <c r="AE4" i="21"/>
  <c r="AF4" i="21"/>
  <c r="AG4" i="21"/>
  <c r="AH4" i="21"/>
  <c r="AI4" i="21"/>
  <c r="AM4" i="21"/>
  <c r="AO4" i="21"/>
  <c r="AQ4" i="21"/>
  <c r="AR4" i="21"/>
  <c r="AU4" i="21"/>
  <c r="AV4" i="21"/>
  <c r="A5" i="21"/>
  <c r="B5" i="21"/>
  <c r="C5" i="21"/>
  <c r="D5" i="21"/>
  <c r="F5" i="21"/>
  <c r="H5" i="21"/>
  <c r="K5" i="21"/>
  <c r="O5" i="21"/>
  <c r="AU5" i="21" s="1"/>
  <c r="P5" i="21"/>
  <c r="AV5" i="21" s="1"/>
  <c r="S5" i="21"/>
  <c r="V5" i="21"/>
  <c r="Y5" i="21"/>
  <c r="Z5" i="21"/>
  <c r="AD5" i="21"/>
  <c r="AG5" i="21"/>
  <c r="AH5" i="21"/>
  <c r="AM5" i="21"/>
  <c r="AQ5" i="21"/>
  <c r="A6" i="21"/>
  <c r="B6" i="21"/>
  <c r="C6" i="21"/>
  <c r="D6" i="21"/>
  <c r="F6" i="21"/>
  <c r="K6" i="21"/>
  <c r="V6" i="21"/>
  <c r="Z6" i="21"/>
  <c r="AD6" i="21"/>
  <c r="AM6" i="21"/>
  <c r="AQ6" i="21"/>
  <c r="A7" i="21"/>
  <c r="P7" i="21" s="1"/>
  <c r="AV7" i="21" s="1"/>
  <c r="B7" i="21"/>
  <c r="C7" i="21"/>
  <c r="D7" i="21"/>
  <c r="F7" i="21"/>
  <c r="V7" i="21"/>
  <c r="Z7" i="21"/>
  <c r="AM7" i="21"/>
  <c r="A8" i="21"/>
  <c r="I8" i="21" s="1"/>
  <c r="AO8" i="21" s="1"/>
  <c r="B8" i="21"/>
  <c r="C8" i="21"/>
  <c r="D8" i="21"/>
  <c r="F8" i="21"/>
  <c r="H8" i="21"/>
  <c r="T8" i="21" s="1"/>
  <c r="J8" i="21"/>
  <c r="AP8" i="21" s="1"/>
  <c r="K8" i="21"/>
  <c r="L8" i="21"/>
  <c r="M8" i="21"/>
  <c r="AS8" i="21" s="1"/>
  <c r="N8" i="21"/>
  <c r="AT8" i="21" s="1"/>
  <c r="O8" i="21"/>
  <c r="P8" i="21"/>
  <c r="AV8" i="21" s="1"/>
  <c r="Q8" i="21"/>
  <c r="AW8" i="21" s="1"/>
  <c r="R8" i="21"/>
  <c r="AX8" i="21" s="1"/>
  <c r="S8" i="21"/>
  <c r="V8" i="21"/>
  <c r="AL8" i="21" s="1"/>
  <c r="Y8" i="21"/>
  <c r="Z8" i="21"/>
  <c r="AA8" i="21"/>
  <c r="AB8" i="21"/>
  <c r="AC8" i="21"/>
  <c r="AD8" i="21"/>
  <c r="AE8" i="21"/>
  <c r="AF8" i="21"/>
  <c r="AG8" i="21"/>
  <c r="AH8" i="21"/>
  <c r="AI8" i="21"/>
  <c r="AM8" i="21"/>
  <c r="AQ8" i="21"/>
  <c r="AR8" i="21"/>
  <c r="AU8" i="21"/>
  <c r="A9" i="21"/>
  <c r="K9" i="21" s="1"/>
  <c r="B9" i="21"/>
  <c r="C9" i="21"/>
  <c r="D9" i="21"/>
  <c r="F9" i="21"/>
  <c r="H9" i="21"/>
  <c r="O9" i="21"/>
  <c r="AU9" i="21" s="1"/>
  <c r="P9" i="21"/>
  <c r="AV9" i="21" s="1"/>
  <c r="S9" i="21"/>
  <c r="V9" i="21"/>
  <c r="Y9" i="21"/>
  <c r="Z9" i="21"/>
  <c r="AD9" i="21"/>
  <c r="AG9" i="21"/>
  <c r="AH9" i="21"/>
  <c r="AM9" i="21"/>
  <c r="AQ9" i="21"/>
  <c r="A10" i="21"/>
  <c r="J10" i="21" s="1"/>
  <c r="AP10" i="21" s="1"/>
  <c r="B10" i="21"/>
  <c r="C10" i="21"/>
  <c r="D10" i="21"/>
  <c r="F10" i="21"/>
  <c r="I10" i="21"/>
  <c r="AO10" i="21" s="1"/>
  <c r="K10" i="21"/>
  <c r="M10" i="21"/>
  <c r="AS10" i="21" s="1"/>
  <c r="O10" i="21"/>
  <c r="Q10" i="21"/>
  <c r="AW10" i="21" s="1"/>
  <c r="S10" i="21"/>
  <c r="V10" i="21"/>
  <c r="AL10" i="21" s="1"/>
  <c r="Z10" i="21"/>
  <c r="AB10" i="21"/>
  <c r="AD10" i="21"/>
  <c r="AF10" i="21"/>
  <c r="AH10" i="21"/>
  <c r="AM10" i="21"/>
  <c r="AQ10" i="21"/>
  <c r="AU10" i="21"/>
  <c r="A11" i="21"/>
  <c r="O11" i="21" s="1"/>
  <c r="AU11" i="21" s="1"/>
  <c r="B11" i="21"/>
  <c r="C11" i="21"/>
  <c r="D11" i="21"/>
  <c r="F11" i="21"/>
  <c r="K11" i="21"/>
  <c r="AQ11" i="21" s="1"/>
  <c r="P11" i="21"/>
  <c r="AV11" i="21" s="1"/>
  <c r="V11" i="21"/>
  <c r="Z11" i="21"/>
  <c r="AG11" i="21"/>
  <c r="AM11" i="21"/>
  <c r="A12" i="21"/>
  <c r="B12" i="21"/>
  <c r="C12" i="21"/>
  <c r="D12" i="21"/>
  <c r="F12" i="21"/>
  <c r="H12" i="21"/>
  <c r="I12" i="21"/>
  <c r="J12" i="21"/>
  <c r="AP12" i="21" s="1"/>
  <c r="K12" i="21"/>
  <c r="L12" i="21"/>
  <c r="M12" i="21"/>
  <c r="AS12" i="21" s="1"/>
  <c r="N12" i="21"/>
  <c r="AT12" i="21" s="1"/>
  <c r="O12" i="21"/>
  <c r="P12" i="21"/>
  <c r="Q12" i="21"/>
  <c r="AW12" i="21" s="1"/>
  <c r="R12" i="21"/>
  <c r="AX12" i="21" s="1"/>
  <c r="S12" i="21"/>
  <c r="T12" i="21"/>
  <c r="V12" i="21"/>
  <c r="AL12" i="21" s="1"/>
  <c r="Y12" i="21"/>
  <c r="Z12" i="21"/>
  <c r="AA12" i="21"/>
  <c r="AB12" i="21"/>
  <c r="AC12" i="21"/>
  <c r="AD12" i="21"/>
  <c r="AE12" i="21"/>
  <c r="AF12" i="21"/>
  <c r="AG12" i="21"/>
  <c r="AH12" i="21"/>
  <c r="AI12" i="21"/>
  <c r="AM12" i="21"/>
  <c r="AO12" i="21"/>
  <c r="AQ12" i="21"/>
  <c r="AR12" i="21"/>
  <c r="AU12" i="21"/>
  <c r="AV12" i="21"/>
  <c r="A13" i="21"/>
  <c r="B13" i="21"/>
  <c r="C13" i="21"/>
  <c r="D13" i="21"/>
  <c r="F13" i="21"/>
  <c r="H13" i="21"/>
  <c r="K13" i="21"/>
  <c r="O13" i="21"/>
  <c r="AU13" i="21" s="1"/>
  <c r="P13" i="21"/>
  <c r="S13" i="21"/>
  <c r="V13" i="21"/>
  <c r="Y13" i="21"/>
  <c r="Z13" i="21"/>
  <c r="AD13" i="21"/>
  <c r="AG13" i="21"/>
  <c r="AH13" i="21"/>
  <c r="AM13" i="21"/>
  <c r="AQ13" i="21"/>
  <c r="A14" i="21"/>
  <c r="B14" i="21"/>
  <c r="C14" i="21"/>
  <c r="D14" i="21"/>
  <c r="F14" i="21"/>
  <c r="K14" i="21"/>
  <c r="O14" i="21"/>
  <c r="V14" i="21"/>
  <c r="Z14" i="21"/>
  <c r="AD14" i="21"/>
  <c r="AM14" i="21"/>
  <c r="AQ14" i="21"/>
  <c r="A15" i="21"/>
  <c r="B15" i="21"/>
  <c r="C15" i="21"/>
  <c r="D15" i="21"/>
  <c r="F15" i="21"/>
  <c r="V15" i="21"/>
  <c r="AM15" i="21"/>
  <c r="A16" i="21"/>
  <c r="B16" i="21"/>
  <c r="C16" i="21"/>
  <c r="D16" i="21"/>
  <c r="F16" i="21"/>
  <c r="K16" i="21"/>
  <c r="O16" i="21"/>
  <c r="S16" i="21"/>
  <c r="V16" i="21"/>
  <c r="Z16" i="21"/>
  <c r="AD16" i="21"/>
  <c r="AH16" i="21"/>
  <c r="AM16" i="21"/>
  <c r="AQ16" i="21"/>
  <c r="A17" i="21"/>
  <c r="B17" i="21"/>
  <c r="C17" i="21"/>
  <c r="D17" i="21"/>
  <c r="F17" i="21"/>
  <c r="H17" i="21"/>
  <c r="T17" i="21" s="1"/>
  <c r="J17" i="21"/>
  <c r="AP17" i="21" s="1"/>
  <c r="L17" i="21"/>
  <c r="AR17" i="21" s="1"/>
  <c r="N17" i="21"/>
  <c r="O17" i="21"/>
  <c r="R17" i="21"/>
  <c r="S17" i="21"/>
  <c r="V17" i="21"/>
  <c r="AL17" i="21" s="1"/>
  <c r="Y17" i="21"/>
  <c r="Z17" i="21"/>
  <c r="AB17" i="21"/>
  <c r="AC17" i="21"/>
  <c r="AD17" i="21"/>
  <c r="AF17" i="21"/>
  <c r="AG17" i="21"/>
  <c r="AH17" i="21"/>
  <c r="AM17" i="21"/>
  <c r="AT17" i="21"/>
  <c r="AX17" i="21"/>
  <c r="A18" i="21"/>
  <c r="I18" i="21" s="1"/>
  <c r="AO18" i="21" s="1"/>
  <c r="B18" i="21"/>
  <c r="C18" i="21"/>
  <c r="D18" i="21"/>
  <c r="F18" i="21"/>
  <c r="H18" i="21"/>
  <c r="T18" i="21" s="1"/>
  <c r="J18" i="21"/>
  <c r="AP18" i="21" s="1"/>
  <c r="K18" i="21"/>
  <c r="L18" i="21"/>
  <c r="N18" i="21"/>
  <c r="AT18" i="21" s="1"/>
  <c r="O18" i="21"/>
  <c r="P18" i="21"/>
  <c r="R18" i="21"/>
  <c r="AX18" i="21" s="1"/>
  <c r="S18" i="21"/>
  <c r="V18" i="21"/>
  <c r="Y18" i="21"/>
  <c r="Z18" i="21"/>
  <c r="AA18" i="21"/>
  <c r="AC18" i="21"/>
  <c r="AD18" i="21"/>
  <c r="AE18" i="21"/>
  <c r="AU18" i="21" s="1"/>
  <c r="AG18" i="21"/>
  <c r="AH18" i="21"/>
  <c r="AI18" i="21"/>
  <c r="AM18" i="21"/>
  <c r="AQ18" i="21"/>
  <c r="AR18" i="21"/>
  <c r="A19" i="21"/>
  <c r="I19" i="21" s="1"/>
  <c r="AO19" i="21" s="1"/>
  <c r="B19" i="21"/>
  <c r="C19" i="21"/>
  <c r="D19" i="21"/>
  <c r="F19" i="21"/>
  <c r="H19" i="21"/>
  <c r="L19" i="21"/>
  <c r="AR19" i="21" s="1"/>
  <c r="O19" i="21"/>
  <c r="P19" i="21"/>
  <c r="T19" i="21"/>
  <c r="V19" i="21"/>
  <c r="Y19" i="21"/>
  <c r="AC19" i="21"/>
  <c r="AD19" i="21"/>
  <c r="AG19" i="21"/>
  <c r="AL19" i="21"/>
  <c r="AM19" i="21"/>
  <c r="A20" i="21"/>
  <c r="B20" i="21"/>
  <c r="C20" i="21"/>
  <c r="D20" i="21"/>
  <c r="F20" i="21"/>
  <c r="H20" i="21"/>
  <c r="I20" i="21"/>
  <c r="J20" i="21"/>
  <c r="AP20" i="21" s="1"/>
  <c r="K20" i="21"/>
  <c r="L20" i="21"/>
  <c r="M20" i="21"/>
  <c r="N20" i="21"/>
  <c r="AT20" i="21" s="1"/>
  <c r="O20" i="21"/>
  <c r="P20" i="21"/>
  <c r="Q20" i="21"/>
  <c r="R20" i="21"/>
  <c r="AX20" i="21" s="1"/>
  <c r="S20" i="21"/>
  <c r="T20" i="21"/>
  <c r="V20" i="21"/>
  <c r="AL20" i="21" s="1"/>
  <c r="Y20" i="21"/>
  <c r="Z20" i="21"/>
  <c r="AA20" i="21"/>
  <c r="AB20" i="21"/>
  <c r="AC20" i="21"/>
  <c r="AD20" i="21"/>
  <c r="AE20" i="21"/>
  <c r="AU20" i="21" s="1"/>
  <c r="AF20" i="21"/>
  <c r="AG20" i="21"/>
  <c r="AH20" i="21"/>
  <c r="AI20" i="21"/>
  <c r="AM20" i="21"/>
  <c r="AO20" i="21"/>
  <c r="AQ20" i="21"/>
  <c r="AR20" i="21"/>
  <c r="AS20" i="21"/>
  <c r="AW20" i="21"/>
  <c r="A21" i="21"/>
  <c r="I21" i="21" s="1"/>
  <c r="AO21" i="21" s="1"/>
  <c r="B21" i="21"/>
  <c r="C21" i="21"/>
  <c r="D21" i="21"/>
  <c r="F21" i="21"/>
  <c r="H21" i="21"/>
  <c r="K21" i="21"/>
  <c r="L21" i="21"/>
  <c r="AR21" i="21" s="1"/>
  <c r="O21" i="21"/>
  <c r="P21" i="21"/>
  <c r="S21" i="21"/>
  <c r="T21" i="21"/>
  <c r="V21" i="21"/>
  <c r="Y21" i="21"/>
  <c r="Z21" i="21"/>
  <c r="AC21" i="21"/>
  <c r="AD21" i="21"/>
  <c r="AG21" i="21"/>
  <c r="AH21" i="21"/>
  <c r="AL21" i="21"/>
  <c r="AM21" i="21"/>
  <c r="AQ21" i="21"/>
  <c r="A22" i="21"/>
  <c r="I22" i="21" s="1"/>
  <c r="B22" i="21"/>
  <c r="C22" i="21"/>
  <c r="D22" i="21"/>
  <c r="F22" i="21"/>
  <c r="H22" i="21"/>
  <c r="T22" i="21" s="1"/>
  <c r="J22" i="21"/>
  <c r="AP22" i="21" s="1"/>
  <c r="K22" i="21"/>
  <c r="L22" i="21"/>
  <c r="N22" i="21"/>
  <c r="AT22" i="21" s="1"/>
  <c r="O22" i="21"/>
  <c r="P22" i="21"/>
  <c r="R22" i="21"/>
  <c r="AX22" i="21" s="1"/>
  <c r="S22" i="21"/>
  <c r="V22" i="21"/>
  <c r="Y22" i="21"/>
  <c r="Z22" i="21"/>
  <c r="AA22" i="21"/>
  <c r="AC22" i="21"/>
  <c r="AD22" i="21"/>
  <c r="AE22" i="21"/>
  <c r="AU22" i="21" s="1"/>
  <c r="AG22" i="21"/>
  <c r="AH22" i="21"/>
  <c r="AI22" i="21"/>
  <c r="AM22" i="21"/>
  <c r="AO22" i="21"/>
  <c r="AQ22" i="21"/>
  <c r="AR22" i="21"/>
  <c r="A23" i="21"/>
  <c r="I23" i="21" s="1"/>
  <c r="AO23" i="21" s="1"/>
  <c r="B23" i="21"/>
  <c r="C23" i="21"/>
  <c r="D23" i="21"/>
  <c r="F23" i="21"/>
  <c r="T23" i="21" s="1"/>
  <c r="H23" i="21"/>
  <c r="L23" i="21"/>
  <c r="AR23" i="21" s="1"/>
  <c r="O23" i="21"/>
  <c r="P23" i="21"/>
  <c r="V23" i="21"/>
  <c r="Y23" i="21"/>
  <c r="AC23" i="21"/>
  <c r="AD23" i="21"/>
  <c r="AG23" i="21"/>
  <c r="AL23" i="21"/>
  <c r="AM23" i="21"/>
  <c r="A24" i="21"/>
  <c r="B24" i="21"/>
  <c r="C24" i="21"/>
  <c r="D24" i="21"/>
  <c r="F24" i="21"/>
  <c r="H24" i="21"/>
  <c r="I24" i="21"/>
  <c r="AO24" i="21" s="1"/>
  <c r="J24" i="21"/>
  <c r="AP24" i="21" s="1"/>
  <c r="K24" i="21"/>
  <c r="L24" i="21"/>
  <c r="M24" i="21"/>
  <c r="N24" i="21"/>
  <c r="AT24" i="21" s="1"/>
  <c r="O24" i="21"/>
  <c r="P24" i="21"/>
  <c r="Q24" i="21"/>
  <c r="AW24" i="21" s="1"/>
  <c r="R24" i="21"/>
  <c r="AX24" i="21" s="1"/>
  <c r="S24" i="21"/>
  <c r="T24" i="21"/>
  <c r="V24" i="21"/>
  <c r="AL24" i="21" s="1"/>
  <c r="Y24" i="21"/>
  <c r="Z24" i="21"/>
  <c r="AA24" i="21"/>
  <c r="AB24" i="21"/>
  <c r="AC24" i="21"/>
  <c r="AD24" i="21"/>
  <c r="AE24" i="21"/>
  <c r="AU24" i="21" s="1"/>
  <c r="AF24" i="21"/>
  <c r="AG24" i="21"/>
  <c r="AH24" i="21"/>
  <c r="AI24" i="21"/>
  <c r="AM24" i="21"/>
  <c r="AQ24" i="21"/>
  <c r="AR24" i="21"/>
  <c r="AS24" i="21"/>
  <c r="A25" i="21"/>
  <c r="B25" i="21"/>
  <c r="C25" i="21"/>
  <c r="D25" i="21"/>
  <c r="F25" i="21"/>
  <c r="H25" i="21"/>
  <c r="T25" i="21" s="1"/>
  <c r="J25" i="21"/>
  <c r="L25" i="21"/>
  <c r="AR25" i="21" s="1"/>
  <c r="N25" i="21"/>
  <c r="O25" i="21"/>
  <c r="R25" i="21"/>
  <c r="AX25" i="21" s="1"/>
  <c r="S25" i="21"/>
  <c r="V25" i="21"/>
  <c r="Y25" i="21"/>
  <c r="Z25" i="21"/>
  <c r="AB25" i="21"/>
  <c r="AD25" i="21"/>
  <c r="AT25" i="21" s="1"/>
  <c r="AF25" i="21"/>
  <c r="AG25" i="21"/>
  <c r="AL25" i="21"/>
  <c r="AM25" i="21"/>
  <c r="AP25" i="21"/>
  <c r="A26" i="21"/>
  <c r="I26" i="21" s="1"/>
  <c r="AO26" i="21" s="1"/>
  <c r="B26" i="21"/>
  <c r="C26" i="21"/>
  <c r="D26" i="21"/>
  <c r="F26" i="21"/>
  <c r="M26" i="21"/>
  <c r="AS26" i="21" s="1"/>
  <c r="R26" i="21"/>
  <c r="AX26" i="21" s="1"/>
  <c r="V26" i="21"/>
  <c r="Z26" i="21"/>
  <c r="AF26" i="21"/>
  <c r="AM26" i="21"/>
  <c r="A27" i="21"/>
  <c r="B27" i="21"/>
  <c r="C27" i="21"/>
  <c r="D27" i="21"/>
  <c r="F27" i="21"/>
  <c r="L27" i="21"/>
  <c r="AR27" i="21" s="1"/>
  <c r="V27" i="21"/>
  <c r="AC27" i="21"/>
  <c r="AD27" i="21"/>
  <c r="AL27" i="21"/>
  <c r="AM27" i="21"/>
  <c r="A28" i="21"/>
  <c r="H28" i="21" s="1"/>
  <c r="B28" i="21"/>
  <c r="C28" i="21"/>
  <c r="D28" i="21"/>
  <c r="F28" i="21"/>
  <c r="T28" i="21" s="1"/>
  <c r="I28" i="21"/>
  <c r="AO28" i="21" s="1"/>
  <c r="J28" i="21"/>
  <c r="AP28" i="21" s="1"/>
  <c r="K28" i="21"/>
  <c r="M28" i="21"/>
  <c r="N28" i="21"/>
  <c r="AT28" i="21" s="1"/>
  <c r="O28" i="21"/>
  <c r="Q28" i="21"/>
  <c r="AW28" i="21" s="1"/>
  <c r="R28" i="21"/>
  <c r="AX28" i="21" s="1"/>
  <c r="S28" i="21"/>
  <c r="V28" i="21"/>
  <c r="AL28" i="21" s="1"/>
  <c r="Y28" i="21"/>
  <c r="Z28" i="21"/>
  <c r="AB28" i="21"/>
  <c r="AC28" i="21"/>
  <c r="AD28" i="21"/>
  <c r="AF28" i="21"/>
  <c r="AG28" i="21"/>
  <c r="AH28" i="21"/>
  <c r="AM28" i="21"/>
  <c r="AQ28" i="21"/>
  <c r="AS28" i="21"/>
  <c r="A29" i="21"/>
  <c r="O29" i="21" s="1"/>
  <c r="B29" i="21"/>
  <c r="C29" i="21"/>
  <c r="D29" i="21"/>
  <c r="F29" i="21"/>
  <c r="V29" i="21"/>
  <c r="AG29" i="21"/>
  <c r="AM29" i="21"/>
  <c r="A30" i="21"/>
  <c r="B30" i="21"/>
  <c r="C30" i="21"/>
  <c r="D30" i="21"/>
  <c r="F30" i="21"/>
  <c r="H30" i="21"/>
  <c r="I30" i="21"/>
  <c r="AO30" i="21" s="1"/>
  <c r="J30" i="21"/>
  <c r="AP30" i="21" s="1"/>
  <c r="K30" i="21"/>
  <c r="L30" i="21"/>
  <c r="AR30" i="21" s="1"/>
  <c r="M30" i="21"/>
  <c r="AS30" i="21" s="1"/>
  <c r="N30" i="21"/>
  <c r="O30" i="21"/>
  <c r="P30" i="21"/>
  <c r="AV30" i="21" s="1"/>
  <c r="Q30" i="21"/>
  <c r="AW30" i="21" s="1"/>
  <c r="R30" i="21"/>
  <c r="AX30" i="21" s="1"/>
  <c r="S30" i="21"/>
  <c r="T30" i="21"/>
  <c r="V30" i="21"/>
  <c r="AL30" i="21" s="1"/>
  <c r="Y30" i="21"/>
  <c r="Z30" i="21"/>
  <c r="AA30" i="21"/>
  <c r="AB30" i="21"/>
  <c r="AC30" i="21"/>
  <c r="AD30" i="21"/>
  <c r="AE30" i="21"/>
  <c r="AF30" i="21"/>
  <c r="AG30" i="21"/>
  <c r="AH30" i="21"/>
  <c r="AI30" i="21"/>
  <c r="AM30" i="21"/>
  <c r="AQ30" i="21"/>
  <c r="AU30" i="21"/>
  <c r="A31" i="21"/>
  <c r="L31" i="21" s="1"/>
  <c r="AR31" i="21" s="1"/>
  <c r="B31" i="21"/>
  <c r="C31" i="21"/>
  <c r="D31" i="21"/>
  <c r="F31" i="21"/>
  <c r="R31" i="21"/>
  <c r="AX31" i="21" s="1"/>
  <c r="V31" i="21"/>
  <c r="AC31" i="21"/>
  <c r="AM31" i="21"/>
  <c r="A32" i="21"/>
  <c r="H32" i="21" s="1"/>
  <c r="B32" i="21"/>
  <c r="C32" i="21"/>
  <c r="D32" i="21"/>
  <c r="F32" i="21"/>
  <c r="T32" i="21" s="1"/>
  <c r="J32" i="21"/>
  <c r="AP32" i="21" s="1"/>
  <c r="K32" i="21"/>
  <c r="N32" i="21"/>
  <c r="AT32" i="21" s="1"/>
  <c r="O32" i="21"/>
  <c r="R32" i="21"/>
  <c r="AX32" i="21" s="1"/>
  <c r="S32" i="21"/>
  <c r="V32" i="21"/>
  <c r="Y32" i="21"/>
  <c r="Z32" i="21"/>
  <c r="AC32" i="21"/>
  <c r="AD32" i="21"/>
  <c r="AG32" i="21"/>
  <c r="AH32" i="21"/>
  <c r="AM32" i="21"/>
  <c r="AQ32" i="21"/>
  <c r="A33" i="21"/>
  <c r="B33" i="21"/>
  <c r="C33" i="21"/>
  <c r="D33" i="21"/>
  <c r="F33" i="21"/>
  <c r="H33" i="21"/>
  <c r="L33" i="21"/>
  <c r="AR33" i="21" s="1"/>
  <c r="N33" i="21"/>
  <c r="R33" i="21"/>
  <c r="AX33" i="21" s="1"/>
  <c r="S33" i="21"/>
  <c r="V33" i="21"/>
  <c r="Y33" i="21"/>
  <c r="AC33" i="21"/>
  <c r="AD33" i="21"/>
  <c r="AH33" i="21"/>
  <c r="AM33" i="21"/>
  <c r="A34" i="21"/>
  <c r="B34" i="21"/>
  <c r="C34" i="21"/>
  <c r="D34" i="21"/>
  <c r="F34" i="21"/>
  <c r="H34" i="21"/>
  <c r="I34" i="21"/>
  <c r="AO34" i="21" s="1"/>
  <c r="J34" i="21"/>
  <c r="K34" i="21"/>
  <c r="L34" i="21"/>
  <c r="AR34" i="21" s="1"/>
  <c r="M34" i="21"/>
  <c r="AS34" i="21" s="1"/>
  <c r="N34" i="21"/>
  <c r="O34" i="21"/>
  <c r="P34" i="21"/>
  <c r="AV34" i="21" s="1"/>
  <c r="Q34" i="21"/>
  <c r="R34" i="21"/>
  <c r="AX34" i="21" s="1"/>
  <c r="S34" i="21"/>
  <c r="T34" i="21"/>
  <c r="V34" i="21"/>
  <c r="Y34" i="21"/>
  <c r="Z34" i="21"/>
  <c r="AA34" i="21"/>
  <c r="AB34" i="21"/>
  <c r="AC34" i="21"/>
  <c r="AD34" i="21"/>
  <c r="AE34" i="21"/>
  <c r="AU34" i="21" s="1"/>
  <c r="AF34" i="21"/>
  <c r="AG34" i="21"/>
  <c r="AW34" i="21" s="1"/>
  <c r="AH34" i="21"/>
  <c r="AI34" i="21"/>
  <c r="AL34" i="21"/>
  <c r="AM34" i="21"/>
  <c r="AP34" i="21"/>
  <c r="AQ34" i="21"/>
  <c r="AT34" i="21"/>
  <c r="A35" i="21"/>
  <c r="M35" i="21" s="1"/>
  <c r="AS35" i="21" s="1"/>
  <c r="B35" i="21"/>
  <c r="C35" i="21"/>
  <c r="D35" i="21"/>
  <c r="F35" i="21"/>
  <c r="AL35" i="21" s="1"/>
  <c r="V35" i="21"/>
  <c r="Y35" i="21"/>
  <c r="AM35" i="21"/>
  <c r="A36" i="21"/>
  <c r="H36" i="21" s="1"/>
  <c r="B36" i="21"/>
  <c r="C36" i="21"/>
  <c r="D36" i="21"/>
  <c r="F36" i="21"/>
  <c r="I36" i="21"/>
  <c r="AO36" i="21" s="1"/>
  <c r="L36" i="21"/>
  <c r="AR36" i="21" s="1"/>
  <c r="O36" i="21"/>
  <c r="Q36" i="21"/>
  <c r="V36" i="21"/>
  <c r="Y36" i="21"/>
  <c r="AA36" i="21"/>
  <c r="AD36" i="21"/>
  <c r="AG36" i="21"/>
  <c r="AI36" i="21"/>
  <c r="AM36" i="21"/>
  <c r="A37" i="21"/>
  <c r="B37" i="21"/>
  <c r="C37" i="21"/>
  <c r="D37" i="21"/>
  <c r="F37" i="21"/>
  <c r="M37" i="21"/>
  <c r="AS37" i="21" s="1"/>
  <c r="R37" i="21"/>
  <c r="AX37" i="21" s="1"/>
  <c r="V37" i="21"/>
  <c r="Y37" i="21"/>
  <c r="AE37" i="21"/>
  <c r="AM37" i="21"/>
  <c r="A38" i="21"/>
  <c r="H38" i="21" s="1"/>
  <c r="B38" i="21"/>
  <c r="C38" i="21"/>
  <c r="D38" i="21"/>
  <c r="F38" i="21"/>
  <c r="I38" i="21"/>
  <c r="AO38" i="21" s="1"/>
  <c r="L38" i="21"/>
  <c r="O38" i="21"/>
  <c r="Q38" i="21"/>
  <c r="V38" i="21"/>
  <c r="Y38" i="21"/>
  <c r="AA38" i="21"/>
  <c r="AD38" i="21"/>
  <c r="AG38" i="21"/>
  <c r="AI38" i="21"/>
  <c r="AM38" i="21"/>
  <c r="AR38" i="21"/>
  <c r="A39" i="21"/>
  <c r="B39" i="21"/>
  <c r="C39" i="21"/>
  <c r="D39" i="21"/>
  <c r="F39" i="21"/>
  <c r="K39" i="21"/>
  <c r="AQ39" i="21" s="1"/>
  <c r="O39" i="21"/>
  <c r="S39" i="21"/>
  <c r="V39" i="21"/>
  <c r="Y39" i="21"/>
  <c r="AC39" i="21"/>
  <c r="AG39" i="21"/>
  <c r="AM39" i="21"/>
  <c r="A40" i="21"/>
  <c r="B40" i="21"/>
  <c r="C40" i="21"/>
  <c r="D40" i="21"/>
  <c r="F40" i="21"/>
  <c r="K40" i="21"/>
  <c r="AQ40" i="21" s="1"/>
  <c r="O40" i="21"/>
  <c r="V40" i="21"/>
  <c r="Y40" i="21"/>
  <c r="AC40" i="21"/>
  <c r="AM40" i="21"/>
  <c r="A41" i="21"/>
  <c r="K41" i="21" s="1"/>
  <c r="AQ41" i="21" s="1"/>
  <c r="B41" i="21"/>
  <c r="C41" i="21"/>
  <c r="D41" i="21"/>
  <c r="F41" i="21"/>
  <c r="I41" i="21"/>
  <c r="AO41" i="21" s="1"/>
  <c r="M41" i="21"/>
  <c r="AS41" i="21" s="1"/>
  <c r="O41" i="21"/>
  <c r="Q41" i="21"/>
  <c r="AW41" i="21" s="1"/>
  <c r="V41" i="21"/>
  <c r="AL41" i="21" s="1"/>
  <c r="Y41" i="21"/>
  <c r="AA41" i="21"/>
  <c r="AE41" i="21"/>
  <c r="AG41" i="21"/>
  <c r="AI41" i="21"/>
  <c r="AM41" i="21"/>
  <c r="A42" i="21"/>
  <c r="B42" i="21"/>
  <c r="C42" i="21"/>
  <c r="D42" i="21"/>
  <c r="F42" i="21"/>
  <c r="K42" i="21"/>
  <c r="AQ42" i="21" s="1"/>
  <c r="V42" i="21"/>
  <c r="Y42" i="21"/>
  <c r="AM42" i="21"/>
  <c r="A43" i="21"/>
  <c r="B43" i="21"/>
  <c r="C43" i="21"/>
  <c r="D43" i="21"/>
  <c r="F43" i="21"/>
  <c r="I43" i="21"/>
  <c r="AO43" i="21" s="1"/>
  <c r="K43" i="21"/>
  <c r="AQ43" i="21" s="1"/>
  <c r="M43" i="21"/>
  <c r="AS43" i="21" s="1"/>
  <c r="O43" i="21"/>
  <c r="Q43" i="21"/>
  <c r="AW43" i="21" s="1"/>
  <c r="S43" i="21"/>
  <c r="V43" i="21"/>
  <c r="AL43" i="21" s="1"/>
  <c r="Y43" i="21"/>
  <c r="AA43" i="21"/>
  <c r="AC43" i="21"/>
  <c r="AE43" i="21"/>
  <c r="AG43" i="21"/>
  <c r="AI43" i="21"/>
  <c r="AM43" i="21"/>
  <c r="A44" i="21"/>
  <c r="B44" i="21"/>
  <c r="C44" i="21"/>
  <c r="D44" i="21"/>
  <c r="F44" i="21"/>
  <c r="K44" i="21"/>
  <c r="AQ44" i="21" s="1"/>
  <c r="V44" i="21"/>
  <c r="Y44" i="21"/>
  <c r="AM44" i="21"/>
  <c r="A45" i="21"/>
  <c r="B45" i="21"/>
  <c r="C45" i="21"/>
  <c r="D45" i="21"/>
  <c r="F45" i="21"/>
  <c r="I45" i="21"/>
  <c r="AO45" i="21" s="1"/>
  <c r="K45" i="21"/>
  <c r="AQ45" i="21" s="1"/>
  <c r="M45" i="21"/>
  <c r="AS45" i="21" s="1"/>
  <c r="O45" i="21"/>
  <c r="Q45" i="21"/>
  <c r="S45" i="21"/>
  <c r="V45" i="21"/>
  <c r="AL45" i="21" s="1"/>
  <c r="Y45" i="21"/>
  <c r="AA45" i="21"/>
  <c r="AC45" i="21"/>
  <c r="AE45" i="21"/>
  <c r="AG45" i="21"/>
  <c r="AI45" i="21"/>
  <c r="AM45" i="21"/>
  <c r="A46" i="21"/>
  <c r="B46" i="21"/>
  <c r="C46" i="21"/>
  <c r="D46" i="21"/>
  <c r="F46" i="21"/>
  <c r="I46" i="21"/>
  <c r="AO46" i="21" s="1"/>
  <c r="K46" i="21"/>
  <c r="AQ46" i="21" s="1"/>
  <c r="Q46" i="21"/>
  <c r="S46" i="21"/>
  <c r="V46" i="21"/>
  <c r="AA46" i="21"/>
  <c r="AC46" i="21"/>
  <c r="AG46" i="21"/>
  <c r="AM46" i="21"/>
  <c r="A47" i="21"/>
  <c r="K47" i="21" s="1"/>
  <c r="AQ47" i="21" s="1"/>
  <c r="B47" i="21"/>
  <c r="C47" i="21"/>
  <c r="D47" i="21"/>
  <c r="F47" i="21"/>
  <c r="I47" i="21"/>
  <c r="AO47" i="21" s="1"/>
  <c r="M47" i="21"/>
  <c r="AS47" i="21" s="1"/>
  <c r="O47" i="21"/>
  <c r="Q47" i="21"/>
  <c r="AW47" i="21" s="1"/>
  <c r="V47" i="21"/>
  <c r="Y47" i="21"/>
  <c r="AA47" i="21"/>
  <c r="AE47" i="21"/>
  <c r="AG47" i="21"/>
  <c r="AI47" i="21"/>
  <c r="AM47" i="21"/>
  <c r="A48" i="21"/>
  <c r="B48" i="21"/>
  <c r="C48" i="21"/>
  <c r="D48" i="21"/>
  <c r="F48" i="21"/>
  <c r="I48" i="21"/>
  <c r="AO48" i="21" s="1"/>
  <c r="K48" i="21"/>
  <c r="AQ48" i="21" s="1"/>
  <c r="M48" i="21"/>
  <c r="AS48" i="21" s="1"/>
  <c r="O48" i="21"/>
  <c r="Q48" i="21"/>
  <c r="AW48" i="21" s="1"/>
  <c r="S48" i="21"/>
  <c r="V48" i="21"/>
  <c r="AL48" i="21" s="1"/>
  <c r="Y48" i="21"/>
  <c r="AA48" i="21"/>
  <c r="AC48" i="21"/>
  <c r="AE48" i="21"/>
  <c r="AG48" i="21"/>
  <c r="AI48" i="21"/>
  <c r="AM48" i="21"/>
  <c r="A49" i="21"/>
  <c r="B49" i="21"/>
  <c r="C49" i="21"/>
  <c r="D49" i="21"/>
  <c r="F49" i="21"/>
  <c r="M49" i="21"/>
  <c r="AS49" i="21" s="1"/>
  <c r="O49" i="21"/>
  <c r="Q49" i="21"/>
  <c r="AW49" i="21" s="1"/>
  <c r="V49" i="21"/>
  <c r="Y49" i="21"/>
  <c r="AA49" i="21"/>
  <c r="AE49" i="21"/>
  <c r="AI49" i="21"/>
  <c r="AL49" i="21"/>
  <c r="AM49" i="21"/>
  <c r="A50" i="21"/>
  <c r="H50" i="21" s="1"/>
  <c r="B50" i="21"/>
  <c r="C50" i="21"/>
  <c r="D50" i="21"/>
  <c r="F50" i="21"/>
  <c r="I50" i="21"/>
  <c r="AO50" i="21" s="1"/>
  <c r="M50" i="21"/>
  <c r="Q50" i="21"/>
  <c r="V50" i="21"/>
  <c r="AL50" i="21" s="1"/>
  <c r="AA50" i="21"/>
  <c r="AE50" i="21"/>
  <c r="AH50" i="21"/>
  <c r="AM50" i="21"/>
  <c r="A51" i="21"/>
  <c r="B51" i="21"/>
  <c r="C51" i="21"/>
  <c r="D51" i="21"/>
  <c r="F51" i="21"/>
  <c r="I51" i="21"/>
  <c r="AO51" i="21" s="1"/>
  <c r="J51" i="21"/>
  <c r="AP51" i="21" s="1"/>
  <c r="K51" i="21"/>
  <c r="AQ51" i="21" s="1"/>
  <c r="M51" i="21"/>
  <c r="N51" i="21"/>
  <c r="O51" i="21"/>
  <c r="AU51" i="21" s="1"/>
  <c r="Q51" i="21"/>
  <c r="R51" i="21"/>
  <c r="S51" i="21"/>
  <c r="V51" i="21"/>
  <c r="AL51" i="21" s="1"/>
  <c r="Y51" i="21"/>
  <c r="AA51" i="21"/>
  <c r="AB51" i="21"/>
  <c r="AC51" i="21"/>
  <c r="AS51" i="21" s="1"/>
  <c r="AE51" i="21"/>
  <c r="AF51" i="21"/>
  <c r="AG51" i="21"/>
  <c r="AI51" i="21"/>
  <c r="AM51" i="21"/>
  <c r="A52" i="21"/>
  <c r="H52" i="21" s="1"/>
  <c r="B52" i="21"/>
  <c r="C52" i="21"/>
  <c r="D52" i="21"/>
  <c r="F52" i="21"/>
  <c r="AL52" i="21" s="1"/>
  <c r="M52" i="21"/>
  <c r="S52" i="21"/>
  <c r="V52" i="21"/>
  <c r="AB52" i="21"/>
  <c r="AG52" i="21"/>
  <c r="AM52" i="21"/>
  <c r="A53" i="21"/>
  <c r="S53" i="21" s="1"/>
  <c r="B53" i="21"/>
  <c r="C53" i="21"/>
  <c r="D53" i="21"/>
  <c r="F53" i="21"/>
  <c r="AL53" i="21" s="1"/>
  <c r="V53" i="21"/>
  <c r="AC53" i="21"/>
  <c r="AM53" i="21"/>
  <c r="A54" i="21"/>
  <c r="S54" i="21" s="1"/>
  <c r="B54" i="21"/>
  <c r="C54" i="21"/>
  <c r="D54" i="21"/>
  <c r="F54" i="21"/>
  <c r="AL54" i="21" s="1"/>
  <c r="V54" i="21"/>
  <c r="AF54" i="21"/>
  <c r="AM54" i="21"/>
  <c r="A55" i="21"/>
  <c r="B55" i="21"/>
  <c r="C55" i="21"/>
  <c r="D55" i="21"/>
  <c r="F55" i="21"/>
  <c r="V55" i="21"/>
  <c r="AM55" i="21"/>
  <c r="A56" i="21"/>
  <c r="H56" i="21" s="1"/>
  <c r="T56" i="21" s="1"/>
  <c r="B56" i="21"/>
  <c r="C56" i="21"/>
  <c r="D56" i="21"/>
  <c r="F56" i="21"/>
  <c r="J56" i="21"/>
  <c r="AP56" i="21" s="1"/>
  <c r="L56" i="21"/>
  <c r="O56" i="21"/>
  <c r="R56" i="21"/>
  <c r="V56" i="21"/>
  <c r="Y56" i="21"/>
  <c r="AA56" i="21"/>
  <c r="AD56" i="21"/>
  <c r="AG56" i="21"/>
  <c r="AI56" i="21"/>
  <c r="AM56" i="21"/>
  <c r="AR56" i="21"/>
  <c r="A57" i="21"/>
  <c r="B57" i="21"/>
  <c r="C57" i="21"/>
  <c r="D57" i="21"/>
  <c r="F57" i="21"/>
  <c r="V57" i="21"/>
  <c r="AM57" i="21"/>
  <c r="A58" i="21"/>
  <c r="I58" i="21" s="1"/>
  <c r="AO58" i="21" s="1"/>
  <c r="B58" i="21"/>
  <c r="C58" i="21"/>
  <c r="D58" i="21"/>
  <c r="F58" i="21"/>
  <c r="T58" i="21" s="1"/>
  <c r="H58" i="21"/>
  <c r="K58" i="21"/>
  <c r="AQ58" i="21" s="1"/>
  <c r="L58" i="21"/>
  <c r="M58" i="21"/>
  <c r="P58" i="21"/>
  <c r="Q58" i="21"/>
  <c r="S58" i="21"/>
  <c r="V58" i="21"/>
  <c r="AL58" i="21" s="1"/>
  <c r="Z58" i="21"/>
  <c r="AA58" i="21"/>
  <c r="AD58" i="21"/>
  <c r="AE58" i="21"/>
  <c r="AF58" i="21"/>
  <c r="AI58" i="21"/>
  <c r="AM58" i="21"/>
  <c r="A59" i="21"/>
  <c r="K59" i="21" s="1"/>
  <c r="AQ59" i="21" s="1"/>
  <c r="B59" i="21"/>
  <c r="C59" i="21"/>
  <c r="D59" i="21"/>
  <c r="F59" i="21"/>
  <c r="O59" i="21"/>
  <c r="V59" i="21"/>
  <c r="Z59" i="21"/>
  <c r="AH59" i="21"/>
  <c r="AM59" i="21"/>
  <c r="A60" i="21"/>
  <c r="B60" i="21"/>
  <c r="C60" i="21"/>
  <c r="D60" i="21"/>
  <c r="F60" i="21"/>
  <c r="L60" i="21"/>
  <c r="Q60" i="21"/>
  <c r="V60" i="21"/>
  <c r="Z60" i="21"/>
  <c r="AD60" i="21"/>
  <c r="AH60" i="21"/>
  <c r="AM60" i="21"/>
  <c r="A61" i="21"/>
  <c r="B61" i="21"/>
  <c r="C61" i="21"/>
  <c r="D61" i="21"/>
  <c r="F61" i="21"/>
  <c r="H61" i="21"/>
  <c r="K61" i="21"/>
  <c r="AQ61" i="21" s="1"/>
  <c r="L61" i="21"/>
  <c r="O61" i="21"/>
  <c r="P61" i="21"/>
  <c r="S61" i="21"/>
  <c r="T61" i="21"/>
  <c r="V61" i="21"/>
  <c r="Y61" i="21"/>
  <c r="Z61" i="21"/>
  <c r="AC61" i="21"/>
  <c r="AD61" i="21"/>
  <c r="AG61" i="21"/>
  <c r="AH61" i="21"/>
  <c r="AL61" i="21"/>
  <c r="AM61" i="21"/>
  <c r="A62" i="21"/>
  <c r="J62" i="21" s="1"/>
  <c r="AP62" i="21" s="1"/>
  <c r="B62" i="21"/>
  <c r="C62" i="21"/>
  <c r="D62" i="21"/>
  <c r="F62" i="21"/>
  <c r="H62" i="21"/>
  <c r="T62" i="21" s="1"/>
  <c r="I62" i="21"/>
  <c r="AO62" i="21" s="1"/>
  <c r="K62" i="21"/>
  <c r="L62" i="21"/>
  <c r="M62" i="21"/>
  <c r="O62" i="21"/>
  <c r="P62" i="21"/>
  <c r="Q62" i="21"/>
  <c r="S62" i="21"/>
  <c r="V62" i="21"/>
  <c r="AL62" i="21" s="1"/>
  <c r="Z62" i="21"/>
  <c r="AA62" i="21"/>
  <c r="AB62" i="21"/>
  <c r="AD62" i="21"/>
  <c r="AE62" i="21"/>
  <c r="AU62" i="21" s="1"/>
  <c r="AF62" i="21"/>
  <c r="AH62" i="21"/>
  <c r="AI62" i="21"/>
  <c r="AM62" i="21"/>
  <c r="AQ62" i="21"/>
  <c r="A63" i="21"/>
  <c r="L63" i="21" s="1"/>
  <c r="B63" i="21"/>
  <c r="C63" i="21"/>
  <c r="D63" i="21"/>
  <c r="F63" i="21"/>
  <c r="P63" i="21"/>
  <c r="V63" i="21"/>
  <c r="AC63" i="21"/>
  <c r="AI63" i="21"/>
  <c r="AM63" i="21"/>
  <c r="A64" i="21"/>
  <c r="B64" i="21"/>
  <c r="C64" i="21"/>
  <c r="D64" i="21"/>
  <c r="F64" i="21"/>
  <c r="V64" i="21"/>
  <c r="AE64" i="21"/>
  <c r="AM64" i="21"/>
  <c r="A65" i="21"/>
  <c r="K65" i="21" s="1"/>
  <c r="AQ65" i="21" s="1"/>
  <c r="B65" i="21"/>
  <c r="C65" i="21"/>
  <c r="D65" i="21"/>
  <c r="F65" i="21"/>
  <c r="P65" i="21"/>
  <c r="Q65" i="21"/>
  <c r="V65" i="21"/>
  <c r="AC65" i="21"/>
  <c r="AD65" i="21"/>
  <c r="AM65" i="21"/>
  <c r="A66" i="21"/>
  <c r="M66" i="21" s="1"/>
  <c r="AS66" i="21" s="1"/>
  <c r="B66" i="21"/>
  <c r="C66" i="21"/>
  <c r="D66" i="21"/>
  <c r="F66" i="21"/>
  <c r="Q66" i="21"/>
  <c r="V66" i="21"/>
  <c r="AC66" i="21"/>
  <c r="AI66" i="21"/>
  <c r="AM66" i="21"/>
  <c r="A67" i="21"/>
  <c r="B67" i="21"/>
  <c r="C67" i="21"/>
  <c r="D67" i="21"/>
  <c r="F67" i="21"/>
  <c r="I67" i="21"/>
  <c r="AO67" i="21" s="1"/>
  <c r="K67" i="21"/>
  <c r="AQ67" i="21" s="1"/>
  <c r="O67" i="21"/>
  <c r="P67" i="21"/>
  <c r="Q67" i="21"/>
  <c r="AW67" i="21" s="1"/>
  <c r="V67" i="21"/>
  <c r="Y67" i="21"/>
  <c r="AA67" i="21"/>
  <c r="AD67" i="21"/>
  <c r="AG67" i="21"/>
  <c r="AH67" i="21"/>
  <c r="AM67" i="21"/>
  <c r="A68" i="21"/>
  <c r="J68" i="21" s="1"/>
  <c r="AP68" i="21" s="1"/>
  <c r="B68" i="21"/>
  <c r="C68" i="21"/>
  <c r="D68" i="21"/>
  <c r="F68" i="21"/>
  <c r="K68" i="21"/>
  <c r="AQ68" i="21" s="1"/>
  <c r="R68" i="21"/>
  <c r="V68" i="21"/>
  <c r="AB68" i="21"/>
  <c r="AG68" i="21"/>
  <c r="AM68" i="21"/>
  <c r="A69" i="21"/>
  <c r="O69" i="21" s="1"/>
  <c r="B69" i="21"/>
  <c r="C69" i="21"/>
  <c r="D69" i="21"/>
  <c r="F69" i="21"/>
  <c r="K69" i="21"/>
  <c r="AQ69" i="21" s="1"/>
  <c r="P69" i="21"/>
  <c r="V69" i="21"/>
  <c r="Y69" i="21"/>
  <c r="AG69" i="21"/>
  <c r="AH69" i="21"/>
  <c r="AM69" i="21"/>
  <c r="A70" i="21"/>
  <c r="B70" i="21"/>
  <c r="C70" i="21"/>
  <c r="D70" i="21"/>
  <c r="F70" i="21"/>
  <c r="J70" i="21"/>
  <c r="AP70" i="21" s="1"/>
  <c r="K70" i="21"/>
  <c r="O70" i="21"/>
  <c r="Q70" i="21"/>
  <c r="R70" i="21"/>
  <c r="V70" i="21"/>
  <c r="Y70" i="21"/>
  <c r="AB70" i="21"/>
  <c r="AE70" i="21"/>
  <c r="AG70" i="21"/>
  <c r="AI70" i="21"/>
  <c r="AM70" i="21"/>
  <c r="AW70" i="21"/>
  <c r="A71" i="21"/>
  <c r="O71" i="21" s="1"/>
  <c r="B71" i="21"/>
  <c r="C71" i="21"/>
  <c r="D71" i="21"/>
  <c r="F71" i="21"/>
  <c r="I71" i="21"/>
  <c r="AO71" i="21" s="1"/>
  <c r="P71" i="21"/>
  <c r="Q71" i="21"/>
  <c r="V71" i="21"/>
  <c r="AA71" i="21"/>
  <c r="AD71" i="21"/>
  <c r="AH71" i="21"/>
  <c r="AM71" i="21"/>
  <c r="A72" i="21"/>
  <c r="Q72" i="21" s="1"/>
  <c r="B72" i="21"/>
  <c r="C72" i="21"/>
  <c r="D72" i="21"/>
  <c r="F72" i="21"/>
  <c r="AL72" i="21" s="1"/>
  <c r="V72" i="21"/>
  <c r="AH72" i="21"/>
  <c r="AM72" i="21"/>
  <c r="A73" i="21"/>
  <c r="B73" i="21"/>
  <c r="C73" i="21"/>
  <c r="D73" i="21"/>
  <c r="F73" i="21"/>
  <c r="I73" i="21"/>
  <c r="J73" i="21"/>
  <c r="M73" i="21"/>
  <c r="AS73" i="21" s="1"/>
  <c r="N73" i="21"/>
  <c r="O73" i="21"/>
  <c r="AU73" i="21" s="1"/>
  <c r="R73" i="21"/>
  <c r="S73" i="21"/>
  <c r="V73" i="21"/>
  <c r="AL73" i="21" s="1"/>
  <c r="AA73" i="21"/>
  <c r="AB73" i="21"/>
  <c r="AC73" i="21"/>
  <c r="AF73" i="21"/>
  <c r="AG73" i="21"/>
  <c r="AI73" i="21"/>
  <c r="AM73" i="21"/>
  <c r="AX3" i="21"/>
  <c r="AS3" i="21"/>
  <c r="AM3" i="21"/>
  <c r="AL3" i="21"/>
  <c r="AI3" i="21"/>
  <c r="AF3" i="21"/>
  <c r="AE3" i="21"/>
  <c r="AD3" i="21"/>
  <c r="AA3" i="21"/>
  <c r="Z3" i="21"/>
  <c r="X3" i="21"/>
  <c r="V3" i="21"/>
  <c r="T3" i="21"/>
  <c r="R3" i="21"/>
  <c r="Q3" i="21"/>
  <c r="AW3" i="21" s="1"/>
  <c r="N3" i="21"/>
  <c r="AT3" i="21" s="1"/>
  <c r="M3" i="21"/>
  <c r="L3" i="21"/>
  <c r="AR3" i="21" s="1"/>
  <c r="I3" i="21"/>
  <c r="AO3" i="21" s="1"/>
  <c r="H3" i="21"/>
  <c r="F3" i="21"/>
  <c r="A2" i="16"/>
  <c r="D3" i="21"/>
  <c r="C3" i="21"/>
  <c r="B3" i="21"/>
  <c r="A3" i="21"/>
  <c r="K6" i="16"/>
  <c r="K8" i="16"/>
  <c r="K12" i="16"/>
  <c r="K14" i="16"/>
  <c r="K16" i="16"/>
  <c r="K20" i="16"/>
  <c r="K22" i="16"/>
  <c r="K24" i="16"/>
  <c r="K28" i="16"/>
  <c r="K30" i="16"/>
  <c r="K32" i="16"/>
  <c r="K36" i="16"/>
  <c r="K38" i="16"/>
  <c r="K40" i="16"/>
  <c r="J4" i="16"/>
  <c r="J6" i="16"/>
  <c r="J8" i="16"/>
  <c r="J12" i="16"/>
  <c r="J14" i="16"/>
  <c r="J16" i="16"/>
  <c r="J20" i="16"/>
  <c r="J22" i="16"/>
  <c r="J24" i="16"/>
  <c r="J28" i="16"/>
  <c r="J30" i="16"/>
  <c r="J32" i="16"/>
  <c r="J36" i="16"/>
  <c r="J37" i="16"/>
  <c r="J38" i="16"/>
  <c r="J40" i="16"/>
  <c r="J41" i="16"/>
  <c r="J42" i="16"/>
  <c r="J44" i="16"/>
  <c r="J45" i="16"/>
  <c r="J46" i="16"/>
  <c r="J48" i="16"/>
  <c r="J49" i="16"/>
  <c r="J50" i="16"/>
  <c r="J52" i="16"/>
  <c r="J53" i="16"/>
  <c r="J54" i="16"/>
  <c r="J56" i="16"/>
  <c r="J57" i="16"/>
  <c r="J58" i="16"/>
  <c r="J60" i="16"/>
  <c r="J61" i="16"/>
  <c r="J62" i="16"/>
  <c r="J64" i="16"/>
  <c r="J65" i="16"/>
  <c r="J66" i="16"/>
  <c r="J68" i="16"/>
  <c r="J69" i="16"/>
  <c r="J70" i="16"/>
  <c r="J72" i="16"/>
  <c r="J73" i="16"/>
  <c r="J74" i="16"/>
  <c r="J76" i="16"/>
  <c r="J77" i="16"/>
  <c r="J78" i="16"/>
  <c r="J80" i="16"/>
  <c r="J81" i="16"/>
  <c r="J82" i="16"/>
  <c r="J84" i="16"/>
  <c r="J85" i="16"/>
  <c r="J86" i="16"/>
  <c r="J88" i="16"/>
  <c r="J89" i="16"/>
  <c r="J90" i="16"/>
  <c r="J92" i="16"/>
  <c r="J93" i="16"/>
  <c r="J94" i="16"/>
  <c r="J96" i="16"/>
  <c r="J97" i="16"/>
  <c r="J98" i="16"/>
  <c r="J100" i="16"/>
  <c r="J101" i="16"/>
  <c r="J102" i="16"/>
  <c r="J104" i="16"/>
  <c r="J105" i="16"/>
  <c r="J106" i="16"/>
  <c r="J108" i="16"/>
  <c r="J109" i="16"/>
  <c r="J110" i="16"/>
  <c r="J112" i="16"/>
  <c r="J113" i="16"/>
  <c r="J114" i="16"/>
  <c r="J116" i="16"/>
  <c r="J117" i="16"/>
  <c r="J118" i="16"/>
  <c r="J2" i="16"/>
  <c r="I3" i="16"/>
  <c r="I4" i="16"/>
  <c r="I6" i="16"/>
  <c r="I7" i="16"/>
  <c r="I8" i="16"/>
  <c r="I10" i="16"/>
  <c r="I11" i="16"/>
  <c r="I12" i="16"/>
  <c r="I14" i="16"/>
  <c r="I15" i="16"/>
  <c r="I16" i="16"/>
  <c r="I18" i="16"/>
  <c r="I19" i="16"/>
  <c r="I20" i="16"/>
  <c r="I22" i="16"/>
  <c r="I23" i="16"/>
  <c r="I24" i="16"/>
  <c r="I26" i="16"/>
  <c r="I27" i="16"/>
  <c r="I28" i="16"/>
  <c r="I30" i="16"/>
  <c r="I31" i="16"/>
  <c r="I32" i="16"/>
  <c r="I34" i="16"/>
  <c r="I35" i="16"/>
  <c r="I36" i="16"/>
  <c r="I38" i="16"/>
  <c r="I39" i="16"/>
  <c r="I40" i="16"/>
  <c r="I42" i="16"/>
  <c r="I43" i="16"/>
  <c r="I44" i="16"/>
  <c r="I46" i="16"/>
  <c r="I47" i="16"/>
  <c r="I48" i="16"/>
  <c r="I50" i="16"/>
  <c r="I51" i="16"/>
  <c r="I52" i="16"/>
  <c r="I54" i="16"/>
  <c r="I55" i="16"/>
  <c r="I56" i="16"/>
  <c r="I58" i="16"/>
  <c r="I59" i="16"/>
  <c r="I60" i="16"/>
  <c r="H3" i="16"/>
  <c r="H4" i="16"/>
  <c r="H5" i="16"/>
  <c r="H7" i="16"/>
  <c r="H8" i="16"/>
  <c r="H9" i="16"/>
  <c r="H11" i="16"/>
  <c r="H12" i="16"/>
  <c r="H13" i="16"/>
  <c r="H15" i="16"/>
  <c r="H16" i="16"/>
  <c r="H17" i="16"/>
  <c r="H19" i="16"/>
  <c r="H20" i="16"/>
  <c r="H21" i="16"/>
  <c r="H23" i="16"/>
  <c r="H24" i="16"/>
  <c r="H25" i="16"/>
  <c r="H27" i="16"/>
  <c r="H28" i="16"/>
  <c r="H29" i="16"/>
  <c r="H31" i="16"/>
  <c r="H32" i="16"/>
  <c r="H33" i="16"/>
  <c r="H35" i="16"/>
  <c r="H36" i="16"/>
  <c r="H37" i="16"/>
  <c r="H39" i="16"/>
  <c r="H40" i="16"/>
  <c r="H41" i="16"/>
  <c r="H43" i="16"/>
  <c r="H44" i="16"/>
  <c r="H45" i="16"/>
  <c r="H47" i="16"/>
  <c r="H48" i="16"/>
  <c r="H49" i="16"/>
  <c r="H51" i="16"/>
  <c r="H2" i="16"/>
  <c r="G3" i="16"/>
  <c r="G5" i="16"/>
  <c r="G6" i="16"/>
  <c r="G7" i="16"/>
  <c r="G9" i="16"/>
  <c r="G10" i="16"/>
  <c r="G11" i="16"/>
  <c r="G13" i="16"/>
  <c r="G14" i="16"/>
  <c r="G15" i="16"/>
  <c r="G17" i="16"/>
  <c r="G18" i="16"/>
  <c r="G19" i="16"/>
  <c r="G21" i="16"/>
  <c r="G22" i="16"/>
  <c r="G23" i="16"/>
  <c r="G25" i="16"/>
  <c r="G2" i="16"/>
  <c r="F3" i="16"/>
  <c r="F5" i="16"/>
  <c r="F6" i="16"/>
  <c r="F7" i="16"/>
  <c r="F9" i="16"/>
  <c r="F10" i="16"/>
  <c r="F11" i="16"/>
  <c r="F13" i="16"/>
  <c r="F14" i="16"/>
  <c r="F15" i="16"/>
  <c r="F17" i="16"/>
  <c r="F18" i="16"/>
  <c r="F2" i="16"/>
  <c r="E4" i="16"/>
  <c r="E5" i="16"/>
  <c r="E2" i="16"/>
  <c r="D2" i="16"/>
  <c r="B3" i="16"/>
  <c r="B4" i="16"/>
  <c r="B6" i="16"/>
  <c r="B7" i="16"/>
  <c r="B8" i="16"/>
  <c r="B10" i="16"/>
  <c r="B11" i="16"/>
  <c r="B12" i="16"/>
  <c r="B14" i="16"/>
  <c r="B15" i="16"/>
  <c r="B16" i="16"/>
  <c r="B18" i="16"/>
  <c r="B19" i="16"/>
  <c r="B20" i="16"/>
  <c r="B22" i="16"/>
  <c r="B23" i="16"/>
  <c r="B24" i="16"/>
  <c r="B26" i="16"/>
  <c r="B27" i="16"/>
  <c r="B28" i="16"/>
  <c r="B30" i="16"/>
  <c r="B31" i="16"/>
  <c r="B32" i="16"/>
  <c r="B34" i="16"/>
  <c r="B35" i="16"/>
  <c r="B36" i="16"/>
  <c r="B38" i="16"/>
  <c r="B39" i="16"/>
  <c r="B40" i="16"/>
  <c r="B42" i="16"/>
  <c r="B43" i="16"/>
  <c r="B44" i="16"/>
  <c r="B46" i="16"/>
  <c r="B47" i="16"/>
  <c r="B48" i="16"/>
  <c r="B50" i="16"/>
  <c r="B51" i="16"/>
  <c r="B52" i="16"/>
  <c r="B54" i="16"/>
  <c r="B55" i="16"/>
  <c r="B56" i="16"/>
  <c r="B58" i="16"/>
  <c r="B59" i="16"/>
  <c r="B60" i="16"/>
  <c r="B62" i="16"/>
  <c r="B63" i="16"/>
  <c r="B64" i="16"/>
  <c r="B66" i="16"/>
  <c r="B67" i="16"/>
  <c r="B68" i="16"/>
  <c r="B70" i="16"/>
  <c r="B71" i="16"/>
  <c r="B72" i="16"/>
  <c r="K64" i="21" l="1"/>
  <c r="AQ64" i="21" s="1"/>
  <c r="AC64" i="21"/>
  <c r="AG3" i="21"/>
  <c r="AC3" i="21"/>
  <c r="Y3" i="21"/>
  <c r="S3" i="21"/>
  <c r="O3" i="21"/>
  <c r="AU3" i="21" s="1"/>
  <c r="K3" i="21"/>
  <c r="AQ3" i="21" s="1"/>
  <c r="K3" i="16"/>
  <c r="K10" i="16"/>
  <c r="K18" i="16"/>
  <c r="K26" i="16"/>
  <c r="K34" i="16"/>
  <c r="K2" i="16"/>
  <c r="J10" i="16"/>
  <c r="J18" i="16"/>
  <c r="J26" i="16"/>
  <c r="J34" i="16"/>
  <c r="J39" i="16"/>
  <c r="J43" i="16"/>
  <c r="J47" i="16"/>
  <c r="J51" i="16"/>
  <c r="J55" i="16"/>
  <c r="J59" i="16"/>
  <c r="J63" i="16"/>
  <c r="J67" i="16"/>
  <c r="J71" i="16"/>
  <c r="J75" i="16"/>
  <c r="J79" i="16"/>
  <c r="J83" i="16"/>
  <c r="J87" i="16"/>
  <c r="J91" i="16"/>
  <c r="J95" i="16"/>
  <c r="J99" i="16"/>
  <c r="J103" i="16"/>
  <c r="J107" i="16"/>
  <c r="J111" i="16"/>
  <c r="J115" i="16"/>
  <c r="J119" i="16"/>
  <c r="I5" i="16"/>
  <c r="I9" i="16"/>
  <c r="I13" i="16"/>
  <c r="I17" i="16"/>
  <c r="I21" i="16"/>
  <c r="I25" i="16"/>
  <c r="I29" i="16"/>
  <c r="I33" i="16"/>
  <c r="I37" i="16"/>
  <c r="I41" i="16"/>
  <c r="I45" i="16"/>
  <c r="I49" i="16"/>
  <c r="I53" i="16"/>
  <c r="I57" i="16"/>
  <c r="I2" i="16"/>
  <c r="H6" i="16"/>
  <c r="H10" i="16"/>
  <c r="H14" i="16"/>
  <c r="H18" i="16"/>
  <c r="H22" i="16"/>
  <c r="H26" i="16"/>
  <c r="H30" i="16"/>
  <c r="H34" i="16"/>
  <c r="H38" i="16"/>
  <c r="H42" i="16"/>
  <c r="H46" i="16"/>
  <c r="H50" i="16"/>
  <c r="G4" i="16"/>
  <c r="G8" i="16"/>
  <c r="G12" i="16"/>
  <c r="G16" i="16"/>
  <c r="G20" i="16"/>
  <c r="G24" i="16"/>
  <c r="F4" i="16"/>
  <c r="F8" i="16"/>
  <c r="F12" i="16"/>
  <c r="F16" i="16"/>
  <c r="E3" i="16"/>
  <c r="D3" i="16"/>
  <c r="B5" i="16"/>
  <c r="B9" i="16"/>
  <c r="B13" i="16"/>
  <c r="B17" i="16"/>
  <c r="B21" i="16"/>
  <c r="B25" i="16"/>
  <c r="B29" i="16"/>
  <c r="B33" i="16"/>
  <c r="B37" i="16"/>
  <c r="B41" i="16"/>
  <c r="B45" i="16"/>
  <c r="B49" i="16"/>
  <c r="B53" i="16"/>
  <c r="B57" i="16"/>
  <c r="B61" i="16"/>
  <c r="B65" i="16"/>
  <c r="B69" i="16"/>
  <c r="B2" i="16"/>
  <c r="J3" i="21"/>
  <c r="AP3" i="21" s="1"/>
  <c r="P3" i="21"/>
  <c r="AV3" i="21" s="1"/>
  <c r="AB3" i="21"/>
  <c r="AH3" i="21"/>
  <c r="K73" i="21"/>
  <c r="AQ73" i="21" s="1"/>
  <c r="Q73" i="21"/>
  <c r="AW73" i="21" s="1"/>
  <c r="Y73" i="21"/>
  <c r="AE73" i="21"/>
  <c r="AG72" i="21"/>
  <c r="Y71" i="21"/>
  <c r="AA69" i="21"/>
  <c r="Y66" i="21"/>
  <c r="Y63" i="21"/>
  <c r="AR62" i="21"/>
  <c r="J60" i="21"/>
  <c r="AP60" i="21" s="1"/>
  <c r="N60" i="21"/>
  <c r="AT60" i="21" s="1"/>
  <c r="R60" i="21"/>
  <c r="AX60" i="21" s="1"/>
  <c r="Y60" i="21"/>
  <c r="K60" i="21"/>
  <c r="AQ60" i="21" s="1"/>
  <c r="P60" i="21"/>
  <c r="AC60" i="21"/>
  <c r="AG60" i="21"/>
  <c r="H60" i="21"/>
  <c r="T60" i="21" s="1"/>
  <c r="M60" i="21"/>
  <c r="S60" i="21"/>
  <c r="AA60" i="21"/>
  <c r="AE60" i="21"/>
  <c r="AU60" i="21" s="1"/>
  <c r="AI60" i="21"/>
  <c r="I60" i="21"/>
  <c r="AO60" i="21" s="1"/>
  <c r="O60" i="21"/>
  <c r="AB60" i="21"/>
  <c r="AR60" i="21" s="1"/>
  <c r="AF60" i="21"/>
  <c r="O68" i="21"/>
  <c r="Y68" i="21"/>
  <c r="AI68" i="21"/>
  <c r="K66" i="21"/>
  <c r="AQ66" i="21" s="1"/>
  <c r="AG66" i="21"/>
  <c r="AW66" i="21" s="1"/>
  <c r="R64" i="21"/>
  <c r="K63" i="21"/>
  <c r="AQ63" i="21" s="1"/>
  <c r="AH63" i="21"/>
  <c r="AV62" i="21"/>
  <c r="AS62" i="21"/>
  <c r="N54" i="21"/>
  <c r="Y54" i="21"/>
  <c r="M54" i="21"/>
  <c r="AA54" i="21"/>
  <c r="R54" i="21"/>
  <c r="AE54" i="21"/>
  <c r="I54" i="21"/>
  <c r="AO54" i="21" s="1"/>
  <c r="AO73" i="21"/>
  <c r="J72" i="21"/>
  <c r="R72" i="21"/>
  <c r="AX72" i="21" s="1"/>
  <c r="AE72" i="21"/>
  <c r="AB72" i="21"/>
  <c r="O72" i="21"/>
  <c r="AU72" i="21" s="1"/>
  <c r="Y72" i="21"/>
  <c r="K72" i="21"/>
  <c r="AW71" i="21"/>
  <c r="K71" i="21"/>
  <c r="AQ71" i="21" s="1"/>
  <c r="AG71" i="21"/>
  <c r="I69" i="21"/>
  <c r="AO69" i="21" s="1"/>
  <c r="Q69" i="21"/>
  <c r="AW69" i="21" s="1"/>
  <c r="AD69" i="21"/>
  <c r="AE68" i="21"/>
  <c r="Q68" i="21"/>
  <c r="AW68" i="21" s="1"/>
  <c r="AE66" i="21"/>
  <c r="R66" i="21"/>
  <c r="AI64" i="21"/>
  <c r="M64" i="21"/>
  <c r="AS64" i="21" s="1"/>
  <c r="AD63" i="21"/>
  <c r="Q63" i="21"/>
  <c r="AW60" i="21"/>
  <c r="AV58" i="21"/>
  <c r="M53" i="21"/>
  <c r="AS53" i="21" s="1"/>
  <c r="K53" i="21"/>
  <c r="AQ53" i="21" s="1"/>
  <c r="AG53" i="21"/>
  <c r="O53" i="21"/>
  <c r="Y53" i="21"/>
  <c r="Q53" i="21"/>
  <c r="AW53" i="21" s="1"/>
  <c r="AA53" i="21"/>
  <c r="I53" i="21"/>
  <c r="AO53" i="21" s="1"/>
  <c r="AI53" i="21"/>
  <c r="AG62" i="21"/>
  <c r="AW62" i="21" s="1"/>
  <c r="AC62" i="21"/>
  <c r="Y62" i="21"/>
  <c r="R62" i="21"/>
  <c r="AX62" i="21" s="1"/>
  <c r="N62" i="21"/>
  <c r="AT62" i="21" s="1"/>
  <c r="AG59" i="21"/>
  <c r="P59" i="21"/>
  <c r="AH58" i="21"/>
  <c r="AB58" i="21"/>
  <c r="AR58" i="21" s="1"/>
  <c r="O58" i="21"/>
  <c r="AH56" i="21"/>
  <c r="AX56" i="21" s="1"/>
  <c r="AC56" i="21"/>
  <c r="P56" i="21"/>
  <c r="K56" i="21"/>
  <c r="AQ56" i="21" s="1"/>
  <c r="AI52" i="21"/>
  <c r="AC52" i="21"/>
  <c r="O52" i="21"/>
  <c r="AU52" i="21" s="1"/>
  <c r="AW51" i="21"/>
  <c r="AG50" i="21"/>
  <c r="Z50" i="21"/>
  <c r="O50" i="21"/>
  <c r="AU50" i="21" s="1"/>
  <c r="K49" i="21"/>
  <c r="AQ49" i="21" s="1"/>
  <c r="I49" i="21"/>
  <c r="AO49" i="21" s="1"/>
  <c r="AG49" i="21"/>
  <c r="AW46" i="21"/>
  <c r="M46" i="21"/>
  <c r="AS46" i="21" s="1"/>
  <c r="AE46" i="21"/>
  <c r="M44" i="21"/>
  <c r="AS44" i="21" s="1"/>
  <c r="AE44" i="21"/>
  <c r="I44" i="21"/>
  <c r="AO44" i="21" s="1"/>
  <c r="Q44" i="21"/>
  <c r="AA44" i="21"/>
  <c r="AI44" i="21"/>
  <c r="I42" i="21"/>
  <c r="AO42" i="21" s="1"/>
  <c r="Q42" i="21"/>
  <c r="AA42" i="21"/>
  <c r="AI42" i="21"/>
  <c r="M42" i="21"/>
  <c r="AS42" i="21" s="1"/>
  <c r="AE42" i="21"/>
  <c r="AE35" i="21"/>
  <c r="J52" i="21"/>
  <c r="AP52" i="21" s="1"/>
  <c r="I52" i="21"/>
  <c r="AO52" i="21" s="1"/>
  <c r="N52" i="21"/>
  <c r="R52" i="21"/>
  <c r="Z52" i="21"/>
  <c r="AD52" i="21"/>
  <c r="AH52" i="21"/>
  <c r="K50" i="21"/>
  <c r="AQ50" i="21" s="1"/>
  <c r="P50" i="21"/>
  <c r="Y50" i="21"/>
  <c r="AD50" i="21"/>
  <c r="AI50" i="21"/>
  <c r="AI46" i="21"/>
  <c r="Y46" i="21"/>
  <c r="O46" i="21"/>
  <c r="AG44" i="21"/>
  <c r="S44" i="21"/>
  <c r="AG42" i="21"/>
  <c r="S42" i="21"/>
  <c r="M40" i="21"/>
  <c r="AS40" i="21" s="1"/>
  <c r="AE40" i="21"/>
  <c r="AU40" i="21" s="1"/>
  <c r="I40" i="21"/>
  <c r="AO40" i="21" s="1"/>
  <c r="Q40" i="21"/>
  <c r="AA40" i="21"/>
  <c r="AI40" i="21"/>
  <c r="I35" i="21"/>
  <c r="AO35" i="21" s="1"/>
  <c r="O35" i="21"/>
  <c r="AU35" i="21" s="1"/>
  <c r="AB35" i="21"/>
  <c r="J35" i="21"/>
  <c r="AP35" i="21" s="1"/>
  <c r="AG35" i="21"/>
  <c r="AL60" i="21"/>
  <c r="Y59" i="21"/>
  <c r="AU58" i="21"/>
  <c r="J58" i="21"/>
  <c r="AP58" i="21" s="1"/>
  <c r="N58" i="21"/>
  <c r="AT58" i="21" s="1"/>
  <c r="R58" i="21"/>
  <c r="AX58" i="21" s="1"/>
  <c r="Y58" i="21"/>
  <c r="AC58" i="21"/>
  <c r="AS58" i="21" s="1"/>
  <c r="AN58" i="21" s="1"/>
  <c r="AG58" i="21"/>
  <c r="AW58" i="21" s="1"/>
  <c r="AE56" i="21"/>
  <c r="AU56" i="21" s="1"/>
  <c r="Z56" i="21"/>
  <c r="S56" i="21"/>
  <c r="N56" i="21"/>
  <c r="AT56" i="21" s="1"/>
  <c r="AF52" i="21"/>
  <c r="AA52" i="21"/>
  <c r="Q52" i="21"/>
  <c r="L52" i="21"/>
  <c r="AR52" i="21" s="1"/>
  <c r="AC50" i="21"/>
  <c r="AS50" i="21" s="1"/>
  <c r="S50" i="21"/>
  <c r="L50" i="21"/>
  <c r="AR50" i="21" s="1"/>
  <c r="AW45" i="21"/>
  <c r="AC44" i="21"/>
  <c r="O44" i="21"/>
  <c r="AC42" i="21"/>
  <c r="O42" i="21"/>
  <c r="AG40" i="21"/>
  <c r="S40" i="21"/>
  <c r="J39" i="21"/>
  <c r="AP39" i="21" s="1"/>
  <c r="M39" i="21"/>
  <c r="AS39" i="21" s="1"/>
  <c r="AE39" i="21"/>
  <c r="AU39" i="21" s="1"/>
  <c r="I39" i="21"/>
  <c r="AO39" i="21" s="1"/>
  <c r="Q39" i="21"/>
  <c r="AW39" i="21" s="1"/>
  <c r="AA39" i="21"/>
  <c r="AI39" i="21"/>
  <c r="I37" i="21"/>
  <c r="AO37" i="21" s="1"/>
  <c r="O37" i="21"/>
  <c r="AU37" i="21" s="1"/>
  <c r="AB37" i="21"/>
  <c r="J37" i="21"/>
  <c r="AP37" i="21" s="1"/>
  <c r="AG37" i="21"/>
  <c r="H59" i="21"/>
  <c r="S59" i="21"/>
  <c r="AD59" i="21"/>
  <c r="I56" i="21"/>
  <c r="AO56" i="21" s="1"/>
  <c r="M56" i="21"/>
  <c r="AS56" i="21" s="1"/>
  <c r="Q56" i="21"/>
  <c r="AW56" i="21" s="1"/>
  <c r="AB56" i="21"/>
  <c r="AF56" i="21"/>
  <c r="AV56" i="21" s="1"/>
  <c r="AE52" i="21"/>
  <c r="Y52" i="21"/>
  <c r="P52" i="21"/>
  <c r="K52" i="21"/>
  <c r="AQ52" i="21" s="1"/>
  <c r="R35" i="21"/>
  <c r="AX35" i="21" s="1"/>
  <c r="AL56" i="21"/>
  <c r="AL46" i="21"/>
  <c r="AL42" i="21"/>
  <c r="AC41" i="21"/>
  <c r="S41" i="21"/>
  <c r="AG26" i="21"/>
  <c r="AB26" i="21"/>
  <c r="S26" i="21"/>
  <c r="N26" i="21"/>
  <c r="AV24" i="21"/>
  <c r="T15" i="21"/>
  <c r="H15" i="21"/>
  <c r="S15" i="21"/>
  <c r="AD15" i="21"/>
  <c r="L15" i="21"/>
  <c r="AR15" i="21" s="1"/>
  <c r="AH15" i="21"/>
  <c r="N15" i="21"/>
  <c r="AT15" i="21" s="1"/>
  <c r="Y15" i="21"/>
  <c r="AN4" i="21"/>
  <c r="X4" i="21" s="1"/>
  <c r="T26" i="21"/>
  <c r="H26" i="21"/>
  <c r="L26" i="21"/>
  <c r="AR26" i="21" s="1"/>
  <c r="P26" i="21"/>
  <c r="AV26" i="21" s="1"/>
  <c r="AA26" i="21"/>
  <c r="AE26" i="21"/>
  <c r="AI26" i="21"/>
  <c r="AU16" i="21"/>
  <c r="AC15" i="21"/>
  <c r="AN12" i="21"/>
  <c r="X12" i="21" s="1"/>
  <c r="H6" i="21"/>
  <c r="T6" i="21" s="1"/>
  <c r="L6" i="21"/>
  <c r="AR6" i="21" s="1"/>
  <c r="P6" i="21"/>
  <c r="AV6" i="21" s="1"/>
  <c r="AA6" i="21"/>
  <c r="AE6" i="21"/>
  <c r="AI6" i="21"/>
  <c r="I6" i="21"/>
  <c r="AO6" i="21" s="1"/>
  <c r="M6" i="21"/>
  <c r="AS6" i="21" s="1"/>
  <c r="Q6" i="21"/>
  <c r="AW6" i="21" s="1"/>
  <c r="AB6" i="21"/>
  <c r="AF6" i="21"/>
  <c r="J6" i="21"/>
  <c r="AP6" i="21" s="1"/>
  <c r="N6" i="21"/>
  <c r="AT6" i="21" s="1"/>
  <c r="R6" i="21"/>
  <c r="Y6" i="21"/>
  <c r="AC6" i="21"/>
  <c r="AG6" i="21"/>
  <c r="AL44" i="21"/>
  <c r="AL40" i="21"/>
  <c r="AL39" i="21"/>
  <c r="AL38" i="21"/>
  <c r="T38" i="21"/>
  <c r="AL36" i="21"/>
  <c r="T36" i="21"/>
  <c r="AF32" i="21"/>
  <c r="AV32" i="21" s="1"/>
  <c r="AB32" i="21"/>
  <c r="AL32" i="21"/>
  <c r="Q32" i="21"/>
  <c r="AW32" i="21" s="1"/>
  <c r="M32" i="21"/>
  <c r="AS32" i="21" s="1"/>
  <c r="I32" i="21"/>
  <c r="AO32" i="21" s="1"/>
  <c r="AH31" i="21"/>
  <c r="AI28" i="21"/>
  <c r="AE28" i="21"/>
  <c r="AU28" i="21" s="1"/>
  <c r="AA28" i="21"/>
  <c r="P28" i="21"/>
  <c r="AV28" i="21" s="1"/>
  <c r="L28" i="21"/>
  <c r="AR28" i="21" s="1"/>
  <c r="AN28" i="21" s="1"/>
  <c r="H27" i="21"/>
  <c r="T27" i="21" s="1"/>
  <c r="O27" i="21"/>
  <c r="AD26" i="21"/>
  <c r="Y26" i="21"/>
  <c r="Q26" i="21"/>
  <c r="AW26" i="21" s="1"/>
  <c r="K26" i="21"/>
  <c r="AQ26" i="21" s="1"/>
  <c r="I25" i="21"/>
  <c r="AO25" i="21" s="1"/>
  <c r="K25" i="21"/>
  <c r="AQ25" i="21" s="1"/>
  <c r="P25" i="21"/>
  <c r="AV25" i="21" s="1"/>
  <c r="AC25" i="21"/>
  <c r="AH25" i="21"/>
  <c r="H14" i="21"/>
  <c r="T14" i="21" s="1"/>
  <c r="L14" i="21"/>
  <c r="AR14" i="21" s="1"/>
  <c r="P14" i="21"/>
  <c r="AA14" i="21"/>
  <c r="AE14" i="21"/>
  <c r="AU14" i="21" s="1"/>
  <c r="AI14" i="21"/>
  <c r="I14" i="21"/>
  <c r="AO14" i="21" s="1"/>
  <c r="M14" i="21"/>
  <c r="AS14" i="21" s="1"/>
  <c r="Q14" i="21"/>
  <c r="AW14" i="21" s="1"/>
  <c r="AB14" i="21"/>
  <c r="AF14" i="21"/>
  <c r="J14" i="21"/>
  <c r="AP14" i="21" s="1"/>
  <c r="N14" i="21"/>
  <c r="AT14" i="21" s="1"/>
  <c r="R14" i="21"/>
  <c r="AX14" i="21" s="1"/>
  <c r="Y14" i="21"/>
  <c r="AC14" i="21"/>
  <c r="AG14" i="21"/>
  <c r="AH6" i="21"/>
  <c r="S6" i="21"/>
  <c r="AI32" i="21"/>
  <c r="AE32" i="21"/>
  <c r="AU32" i="21" s="1"/>
  <c r="AA32" i="21"/>
  <c r="P32" i="21"/>
  <c r="L32" i="21"/>
  <c r="AR32" i="21" s="1"/>
  <c r="AN32" i="21" s="1"/>
  <c r="X32" i="21" s="1"/>
  <c r="AH26" i="21"/>
  <c r="AC26" i="21"/>
  <c r="AL26" i="21"/>
  <c r="O26" i="21"/>
  <c r="J26" i="21"/>
  <c r="AP26" i="21" s="1"/>
  <c r="H16" i="21"/>
  <c r="T16" i="21" s="1"/>
  <c r="L16" i="21"/>
  <c r="AR16" i="21" s="1"/>
  <c r="P16" i="21"/>
  <c r="AA16" i="21"/>
  <c r="AE16" i="21"/>
  <c r="AI16" i="21"/>
  <c r="I16" i="21"/>
  <c r="AO16" i="21" s="1"/>
  <c r="M16" i="21"/>
  <c r="AS16" i="21" s="1"/>
  <c r="Q16" i="21"/>
  <c r="AB16" i="21"/>
  <c r="AF16" i="21"/>
  <c r="J16" i="21"/>
  <c r="AP16" i="21" s="1"/>
  <c r="N16" i="21"/>
  <c r="AT16" i="21" s="1"/>
  <c r="R16" i="21"/>
  <c r="AX16" i="21" s="1"/>
  <c r="Y16" i="21"/>
  <c r="AC16" i="21"/>
  <c r="AG16" i="21"/>
  <c r="R15" i="21"/>
  <c r="AX15" i="21" s="1"/>
  <c r="AH14" i="21"/>
  <c r="S14" i="21"/>
  <c r="H7" i="21"/>
  <c r="T7" i="21" s="1"/>
  <c r="S7" i="21"/>
  <c r="AD7" i="21"/>
  <c r="K7" i="21"/>
  <c r="AQ7" i="21" s="1"/>
  <c r="AG7" i="21"/>
  <c r="O7" i="21"/>
  <c r="AU7" i="21" s="1"/>
  <c r="Y7" i="21"/>
  <c r="AH7" i="21"/>
  <c r="O6" i="21"/>
  <c r="AU6" i="21" s="1"/>
  <c r="AV20" i="21"/>
  <c r="AN20" i="21" s="1"/>
  <c r="AD11" i="21"/>
  <c r="S11" i="21"/>
  <c r="H11" i="21"/>
  <c r="T11" i="21" s="1"/>
  <c r="AI10" i="21"/>
  <c r="AE10" i="21"/>
  <c r="AA10" i="21"/>
  <c r="P10" i="21"/>
  <c r="AV10" i="21" s="1"/>
  <c r="L10" i="21"/>
  <c r="AR10" i="21" s="1"/>
  <c r="AN10" i="21" s="1"/>
  <c r="H10" i="21"/>
  <c r="T10" i="21" s="1"/>
  <c r="T9" i="21"/>
  <c r="AL16" i="21"/>
  <c r="AL14" i="21"/>
  <c r="AL6" i="21"/>
  <c r="AH23" i="21"/>
  <c r="Z23" i="21"/>
  <c r="S23" i="21"/>
  <c r="K23" i="21"/>
  <c r="AQ23" i="21" s="1"/>
  <c r="AF22" i="21"/>
  <c r="AV22" i="21" s="1"/>
  <c r="AB22" i="21"/>
  <c r="AL22" i="21"/>
  <c r="Q22" i="21"/>
  <c r="AW22" i="21" s="1"/>
  <c r="M22" i="21"/>
  <c r="AS22" i="21" s="1"/>
  <c r="AN22" i="21" s="1"/>
  <c r="X22" i="21" s="1"/>
  <c r="AH19" i="21"/>
  <c r="Z19" i="21"/>
  <c r="S19" i="21"/>
  <c r="K19" i="21"/>
  <c r="AQ19" i="21" s="1"/>
  <c r="AF18" i="21"/>
  <c r="AV18" i="21" s="1"/>
  <c r="AB18" i="21"/>
  <c r="AL18" i="21"/>
  <c r="Q18" i="21"/>
  <c r="AW18" i="21" s="1"/>
  <c r="M18" i="21"/>
  <c r="AS18" i="21" s="1"/>
  <c r="AN18" i="21" s="1"/>
  <c r="X18" i="21" s="1"/>
  <c r="T13" i="21"/>
  <c r="AH11" i="21"/>
  <c r="Y11" i="21"/>
  <c r="AG10" i="21"/>
  <c r="AC10" i="21"/>
  <c r="Y10" i="21"/>
  <c r="R10" i="21"/>
  <c r="AX10" i="21" s="1"/>
  <c r="N10" i="21"/>
  <c r="AT10" i="21" s="1"/>
  <c r="T5" i="21"/>
  <c r="AL57" i="21"/>
  <c r="J57" i="21"/>
  <c r="AP57" i="21" s="1"/>
  <c r="N57" i="21"/>
  <c r="R57" i="21"/>
  <c r="AB57" i="21"/>
  <c r="AF57" i="21"/>
  <c r="I57" i="21"/>
  <c r="AO57" i="21" s="1"/>
  <c r="M57" i="21"/>
  <c r="Q57" i="21"/>
  <c r="AA57" i="21"/>
  <c r="AE57" i="21"/>
  <c r="AI57" i="21"/>
  <c r="K57" i="21"/>
  <c r="AQ57" i="21" s="1"/>
  <c r="S57" i="21"/>
  <c r="Z57" i="21"/>
  <c r="AH57" i="21"/>
  <c r="L57" i="21"/>
  <c r="AR57" i="21" s="1"/>
  <c r="AC57" i="21"/>
  <c r="J55" i="21"/>
  <c r="AP55" i="21" s="1"/>
  <c r="N55" i="21"/>
  <c r="R55" i="21"/>
  <c r="AB55" i="21"/>
  <c r="AF55" i="21"/>
  <c r="K55" i="21"/>
  <c r="AQ55" i="21" s="1"/>
  <c r="P55" i="21"/>
  <c r="AC55" i="21"/>
  <c r="AH55" i="21"/>
  <c r="I55" i="21"/>
  <c r="AO55" i="21" s="1"/>
  <c r="O55" i="21"/>
  <c r="AA55" i="21"/>
  <c r="AG55" i="21"/>
  <c r="L55" i="21"/>
  <c r="AR55" i="21" s="1"/>
  <c r="AE55" i="21"/>
  <c r="M55" i="21"/>
  <c r="AS55" i="21" s="1"/>
  <c r="Y55" i="21"/>
  <c r="AI55" i="21"/>
  <c r="AW72" i="21"/>
  <c r="H72" i="21"/>
  <c r="L72" i="21"/>
  <c r="AR72" i="21" s="1"/>
  <c r="P72" i="21"/>
  <c r="Z72" i="21"/>
  <c r="AD72" i="21"/>
  <c r="I72" i="21"/>
  <c r="AO72" i="21" s="1"/>
  <c r="N72" i="21"/>
  <c r="S72" i="21"/>
  <c r="AA72" i="21"/>
  <c r="AQ72" i="21" s="1"/>
  <c r="AF72" i="21"/>
  <c r="AL71" i="21"/>
  <c r="J71" i="21"/>
  <c r="AP71" i="21" s="1"/>
  <c r="N71" i="21"/>
  <c r="AT71" i="21" s="1"/>
  <c r="R71" i="21"/>
  <c r="AX71" i="21" s="1"/>
  <c r="AB71" i="21"/>
  <c r="AF71" i="21"/>
  <c r="AV71" i="21" s="1"/>
  <c r="H71" i="21"/>
  <c r="M71" i="21"/>
  <c r="S71" i="21"/>
  <c r="Z71" i="21"/>
  <c r="AE71" i="21"/>
  <c r="AU71" i="21" s="1"/>
  <c r="AU70" i="21"/>
  <c r="AL70" i="21"/>
  <c r="H70" i="21"/>
  <c r="L70" i="21"/>
  <c r="AR70" i="21" s="1"/>
  <c r="P70" i="21"/>
  <c r="Z70" i="21"/>
  <c r="AD70" i="21"/>
  <c r="AH70" i="21"/>
  <c r="AX70" i="21" s="1"/>
  <c r="I70" i="21"/>
  <c r="AO70" i="21" s="1"/>
  <c r="N70" i="21"/>
  <c r="S70" i="21"/>
  <c r="AA70" i="21"/>
  <c r="AQ70" i="21" s="1"/>
  <c r="AF70" i="21"/>
  <c r="AL69" i="21"/>
  <c r="J69" i="21"/>
  <c r="AP69" i="21" s="1"/>
  <c r="N69" i="21"/>
  <c r="AT69" i="21" s="1"/>
  <c r="R69" i="21"/>
  <c r="AX69" i="21" s="1"/>
  <c r="AB69" i="21"/>
  <c r="AF69" i="21"/>
  <c r="AV69" i="21" s="1"/>
  <c r="H69" i="21"/>
  <c r="T69" i="21" s="1"/>
  <c r="M69" i="21"/>
  <c r="S69" i="21"/>
  <c r="Z69" i="21"/>
  <c r="AE69" i="21"/>
  <c r="AU69" i="21" s="1"/>
  <c r="AU68" i="21"/>
  <c r="AL68" i="21"/>
  <c r="H68" i="21"/>
  <c r="T68" i="21" s="1"/>
  <c r="L68" i="21"/>
  <c r="AR68" i="21" s="1"/>
  <c r="P68" i="21"/>
  <c r="Z68" i="21"/>
  <c r="AD68" i="21"/>
  <c r="AH68" i="21"/>
  <c r="AX68" i="21" s="1"/>
  <c r="I68" i="21"/>
  <c r="AO68" i="21" s="1"/>
  <c r="N68" i="21"/>
  <c r="S68" i="21"/>
  <c r="AA68" i="21"/>
  <c r="AF68" i="21"/>
  <c r="AL67" i="21"/>
  <c r="J67" i="21"/>
  <c r="AP67" i="21" s="1"/>
  <c r="N67" i="21"/>
  <c r="AT67" i="21" s="1"/>
  <c r="R67" i="21"/>
  <c r="AX67" i="21" s="1"/>
  <c r="AB67" i="21"/>
  <c r="AF67" i="21"/>
  <c r="AV67" i="21" s="1"/>
  <c r="H67" i="21"/>
  <c r="M67" i="21"/>
  <c r="S67" i="21"/>
  <c r="Z67" i="21"/>
  <c r="AE67" i="21"/>
  <c r="AU67" i="21" s="1"/>
  <c r="AI65" i="21"/>
  <c r="Y65" i="21"/>
  <c r="L65" i="21"/>
  <c r="AL64" i="21"/>
  <c r="H64" i="21"/>
  <c r="L64" i="21"/>
  <c r="P64" i="21"/>
  <c r="Z64" i="21"/>
  <c r="AD64" i="21"/>
  <c r="AH64" i="21"/>
  <c r="AX64" i="21" s="1"/>
  <c r="I64" i="21"/>
  <c r="AO64" i="21" s="1"/>
  <c r="N64" i="21"/>
  <c r="AT64" i="21" s="1"/>
  <c r="S64" i="21"/>
  <c r="AA64" i="21"/>
  <c r="AF64" i="21"/>
  <c r="J64" i="21"/>
  <c r="AP64" i="21" s="1"/>
  <c r="O64" i="21"/>
  <c r="AU64" i="21" s="1"/>
  <c r="AB64" i="21"/>
  <c r="AG64" i="21"/>
  <c r="T73" i="21"/>
  <c r="H73" i="21"/>
  <c r="L73" i="21"/>
  <c r="AR73" i="21" s="1"/>
  <c r="P73" i="21"/>
  <c r="AV73" i="21" s="1"/>
  <c r="Z73" i="21"/>
  <c r="AP73" i="21" s="1"/>
  <c r="AN73" i="21" s="1"/>
  <c r="AZ73" i="21" s="1"/>
  <c r="AD73" i="21"/>
  <c r="AT73" i="21" s="1"/>
  <c r="AH73" i="21"/>
  <c r="AX73" i="21" s="1"/>
  <c r="AI72" i="21"/>
  <c r="AC72" i="21"/>
  <c r="M72" i="21"/>
  <c r="AI71" i="21"/>
  <c r="AC71" i="21"/>
  <c r="T71" i="21"/>
  <c r="L71" i="21"/>
  <c r="AR71" i="21" s="1"/>
  <c r="AC70" i="21"/>
  <c r="M70" i="21"/>
  <c r="AI69" i="21"/>
  <c r="AC69" i="21"/>
  <c r="L69" i="21"/>
  <c r="AC68" i="21"/>
  <c r="M68" i="21"/>
  <c r="AI67" i="21"/>
  <c r="AC67" i="21"/>
  <c r="T67" i="21"/>
  <c r="L67" i="21"/>
  <c r="AL66" i="21"/>
  <c r="H66" i="21"/>
  <c r="L66" i="21"/>
  <c r="P66" i="21"/>
  <c r="Z66" i="21"/>
  <c r="AD66" i="21"/>
  <c r="AH66" i="21"/>
  <c r="AX66" i="21" s="1"/>
  <c r="I66" i="21"/>
  <c r="AO66" i="21" s="1"/>
  <c r="N66" i="21"/>
  <c r="S66" i="21"/>
  <c r="AA66" i="21"/>
  <c r="AF66" i="21"/>
  <c r="J66" i="21"/>
  <c r="AP66" i="21" s="1"/>
  <c r="O66" i="21"/>
  <c r="AU66" i="21" s="1"/>
  <c r="AB66" i="21"/>
  <c r="AH65" i="21"/>
  <c r="Y64" i="21"/>
  <c r="Q64" i="21"/>
  <c r="AW64" i="21" s="1"/>
  <c r="AL63" i="21"/>
  <c r="J63" i="21"/>
  <c r="AP63" i="21" s="1"/>
  <c r="N63" i="21"/>
  <c r="AT63" i="21" s="1"/>
  <c r="R63" i="21"/>
  <c r="AX63" i="21" s="1"/>
  <c r="AB63" i="21"/>
  <c r="AR63" i="21" s="1"/>
  <c r="AF63" i="21"/>
  <c r="AV63" i="21" s="1"/>
  <c r="H63" i="21"/>
  <c r="T63" i="21" s="1"/>
  <c r="M63" i="21"/>
  <c r="AS63" i="21" s="1"/>
  <c r="S63" i="21"/>
  <c r="Z63" i="21"/>
  <c r="AE63" i="21"/>
  <c r="I63" i="21"/>
  <c r="AO63" i="21" s="1"/>
  <c r="O63" i="21"/>
  <c r="AA63" i="21"/>
  <c r="AG63" i="21"/>
  <c r="AW63" i="21" s="1"/>
  <c r="AG57" i="21"/>
  <c r="P57" i="21"/>
  <c r="AL55" i="21"/>
  <c r="S55" i="21"/>
  <c r="AT51" i="21"/>
  <c r="AL65" i="21"/>
  <c r="J65" i="21"/>
  <c r="AP65" i="21" s="1"/>
  <c r="N65" i="21"/>
  <c r="AT65" i="21" s="1"/>
  <c r="R65" i="21"/>
  <c r="AX65" i="21" s="1"/>
  <c r="AB65" i="21"/>
  <c r="AF65" i="21"/>
  <c r="AV65" i="21" s="1"/>
  <c r="H65" i="21"/>
  <c r="T65" i="21" s="1"/>
  <c r="M65" i="21"/>
  <c r="AS65" i="21" s="1"/>
  <c r="S65" i="21"/>
  <c r="Z65" i="21"/>
  <c r="AE65" i="21"/>
  <c r="I65" i="21"/>
  <c r="AO65" i="21" s="1"/>
  <c r="O65" i="21"/>
  <c r="AA65" i="21"/>
  <c r="AG65" i="21"/>
  <c r="AW65" i="21" s="1"/>
  <c r="AD57" i="21"/>
  <c r="O57" i="21"/>
  <c r="AU57" i="21" s="1"/>
  <c r="AD55" i="21"/>
  <c r="Q55" i="21"/>
  <c r="AN62" i="21"/>
  <c r="X62" i="21" s="1"/>
  <c r="T59" i="21"/>
  <c r="Y57" i="21"/>
  <c r="H57" i="21"/>
  <c r="T57" i="21" s="1"/>
  <c r="Z55" i="21"/>
  <c r="H55" i="21"/>
  <c r="J59" i="21"/>
  <c r="AP59" i="21" s="1"/>
  <c r="N59" i="21"/>
  <c r="AT59" i="21" s="1"/>
  <c r="R59" i="21"/>
  <c r="AX59" i="21" s="1"/>
  <c r="AB59" i="21"/>
  <c r="AF59" i="21"/>
  <c r="AV59" i="21" s="1"/>
  <c r="I59" i="21"/>
  <c r="AO59" i="21" s="1"/>
  <c r="M59" i="21"/>
  <c r="Q59" i="21"/>
  <c r="AW59" i="21" s="1"/>
  <c r="AA59" i="21"/>
  <c r="AE59" i="21"/>
  <c r="AU59" i="21" s="1"/>
  <c r="AI59" i="21"/>
  <c r="J61" i="21"/>
  <c r="AP61" i="21" s="1"/>
  <c r="N61" i="21"/>
  <c r="AT61" i="21" s="1"/>
  <c r="R61" i="21"/>
  <c r="AX61" i="21" s="1"/>
  <c r="AB61" i="21"/>
  <c r="AR61" i="21" s="1"/>
  <c r="AF61" i="21"/>
  <c r="AV61" i="21" s="1"/>
  <c r="I61" i="21"/>
  <c r="AO61" i="21" s="1"/>
  <c r="M61" i="21"/>
  <c r="AS61" i="21" s="1"/>
  <c r="Q61" i="21"/>
  <c r="AW61" i="21" s="1"/>
  <c r="AA61" i="21"/>
  <c r="AE61" i="21"/>
  <c r="AU61" i="21" s="1"/>
  <c r="AI61" i="21"/>
  <c r="AL59" i="21"/>
  <c r="AC59" i="21"/>
  <c r="L59" i="21"/>
  <c r="AX54" i="21"/>
  <c r="H54" i="21"/>
  <c r="L54" i="21"/>
  <c r="AR54" i="21" s="1"/>
  <c r="P54" i="21"/>
  <c r="AV54" i="21" s="1"/>
  <c r="Z54" i="21"/>
  <c r="AD54" i="21"/>
  <c r="AT54" i="21" s="1"/>
  <c r="AH54" i="21"/>
  <c r="K54" i="21"/>
  <c r="AQ54" i="21" s="1"/>
  <c r="Q54" i="21"/>
  <c r="AW54" i="21" s="1"/>
  <c r="AC54" i="21"/>
  <c r="AS54" i="21" s="1"/>
  <c r="AN54" i="21" s="1"/>
  <c r="AZ54" i="21" s="1"/>
  <c r="AI54" i="21"/>
  <c r="J54" i="21"/>
  <c r="AP54" i="21" s="1"/>
  <c r="O54" i="21"/>
  <c r="AU54" i="21" s="1"/>
  <c r="AB54" i="21"/>
  <c r="AG54" i="21"/>
  <c r="T50" i="21"/>
  <c r="AE53" i="21"/>
  <c r="AU53" i="21" s="1"/>
  <c r="AL47" i="21"/>
  <c r="H53" i="21"/>
  <c r="L53" i="21"/>
  <c r="AR53" i="21" s="1"/>
  <c r="P53" i="21"/>
  <c r="Z53" i="21"/>
  <c r="AD53" i="21"/>
  <c r="AH53" i="21"/>
  <c r="J53" i="21"/>
  <c r="AP53" i="21" s="1"/>
  <c r="N53" i="21"/>
  <c r="R53" i="21"/>
  <c r="AB53" i="21"/>
  <c r="AF53" i="21"/>
  <c r="AW52" i="21"/>
  <c r="AS52" i="21"/>
  <c r="T52" i="21"/>
  <c r="H51" i="21"/>
  <c r="T51" i="21" s="1"/>
  <c r="L51" i="21"/>
  <c r="AR51" i="21" s="1"/>
  <c r="P51" i="21"/>
  <c r="AV51" i="21" s="1"/>
  <c r="Z51" i="21"/>
  <c r="AD51" i="21"/>
  <c r="AH51" i="21"/>
  <c r="AX51" i="21" s="1"/>
  <c r="AW50" i="21"/>
  <c r="J50" i="21"/>
  <c r="AP50" i="21" s="1"/>
  <c r="N50" i="21"/>
  <c r="AT50" i="21" s="1"/>
  <c r="R50" i="21"/>
  <c r="AX50" i="21" s="1"/>
  <c r="AB50" i="21"/>
  <c r="AF50" i="21"/>
  <c r="AC49" i="21"/>
  <c r="S49" i="21"/>
  <c r="AU48" i="21"/>
  <c r="H48" i="21"/>
  <c r="T48" i="21" s="1"/>
  <c r="L48" i="21"/>
  <c r="AR48" i="21" s="1"/>
  <c r="P48" i="21"/>
  <c r="Z48" i="21"/>
  <c r="AD48" i="21"/>
  <c r="AH48" i="21"/>
  <c r="J48" i="21"/>
  <c r="AP48" i="21" s="1"/>
  <c r="N48" i="21"/>
  <c r="R48" i="21"/>
  <c r="AB48" i="21"/>
  <c r="AF48" i="21"/>
  <c r="AC47" i="21"/>
  <c r="S47" i="21"/>
  <c r="AU46" i="21"/>
  <c r="H46" i="21"/>
  <c r="T46" i="21" s="1"/>
  <c r="L46" i="21"/>
  <c r="AR46" i="21" s="1"/>
  <c r="P46" i="21"/>
  <c r="Z46" i="21"/>
  <c r="AD46" i="21"/>
  <c r="AH46" i="21"/>
  <c r="J46" i="21"/>
  <c r="AP46" i="21" s="1"/>
  <c r="N46" i="21"/>
  <c r="R46" i="21"/>
  <c r="AB46" i="21"/>
  <c r="AF46" i="21"/>
  <c r="AU44" i="21"/>
  <c r="H44" i="21"/>
  <c r="T44" i="21" s="1"/>
  <c r="L44" i="21"/>
  <c r="AR44" i="21" s="1"/>
  <c r="P44" i="21"/>
  <c r="Z44" i="21"/>
  <c r="AD44" i="21"/>
  <c r="AH44" i="21"/>
  <c r="J44" i="21"/>
  <c r="AP44" i="21" s="1"/>
  <c r="N44" i="21"/>
  <c r="R44" i="21"/>
  <c r="AB44" i="21"/>
  <c r="AF44" i="21"/>
  <c r="AU42" i="21"/>
  <c r="H42" i="21"/>
  <c r="L42" i="21"/>
  <c r="AR42" i="21" s="1"/>
  <c r="P42" i="21"/>
  <c r="Z42" i="21"/>
  <c r="AD42" i="21"/>
  <c r="AH42" i="21"/>
  <c r="J42" i="21"/>
  <c r="AP42" i="21" s="1"/>
  <c r="N42" i="21"/>
  <c r="R42" i="21"/>
  <c r="AX42" i="21" s="1"/>
  <c r="AB42" i="21"/>
  <c r="AF42" i="21"/>
  <c r="H40" i="21"/>
  <c r="L40" i="21"/>
  <c r="AR40" i="21" s="1"/>
  <c r="P40" i="21"/>
  <c r="Z40" i="21"/>
  <c r="AD40" i="21"/>
  <c r="AH40" i="21"/>
  <c r="J40" i="21"/>
  <c r="AP40" i="21" s="1"/>
  <c r="N40" i="21"/>
  <c r="R40" i="21"/>
  <c r="AX40" i="21" s="1"/>
  <c r="AB40" i="21"/>
  <c r="AF40" i="21"/>
  <c r="AU49" i="21"/>
  <c r="T49" i="21"/>
  <c r="J49" i="21"/>
  <c r="AP49" i="21" s="1"/>
  <c r="N49" i="21"/>
  <c r="R49" i="21"/>
  <c r="AB49" i="21"/>
  <c r="AF49" i="21"/>
  <c r="H49" i="21"/>
  <c r="L49" i="21"/>
  <c r="AR49" i="21" s="1"/>
  <c r="P49" i="21"/>
  <c r="AV49" i="21" s="1"/>
  <c r="Z49" i="21"/>
  <c r="AD49" i="21"/>
  <c r="AH49" i="21"/>
  <c r="AU47" i="21"/>
  <c r="J47" i="21"/>
  <c r="AP47" i="21" s="1"/>
  <c r="N47" i="21"/>
  <c r="R47" i="21"/>
  <c r="AB47" i="21"/>
  <c r="AF47" i="21"/>
  <c r="H47" i="21"/>
  <c r="T47" i="21" s="1"/>
  <c r="L47" i="21"/>
  <c r="AR47" i="21" s="1"/>
  <c r="P47" i="21"/>
  <c r="Z47" i="21"/>
  <c r="AD47" i="21"/>
  <c r="AH47" i="21"/>
  <c r="AU45" i="21"/>
  <c r="J45" i="21"/>
  <c r="AP45" i="21" s="1"/>
  <c r="N45" i="21"/>
  <c r="R45" i="21"/>
  <c r="AB45" i="21"/>
  <c r="AF45" i="21"/>
  <c r="H45" i="21"/>
  <c r="L45" i="21"/>
  <c r="AR45" i="21" s="1"/>
  <c r="P45" i="21"/>
  <c r="Z45" i="21"/>
  <c r="AD45" i="21"/>
  <c r="AH45" i="21"/>
  <c r="AU43" i="21"/>
  <c r="J43" i="21"/>
  <c r="AP43" i="21" s="1"/>
  <c r="N43" i="21"/>
  <c r="R43" i="21"/>
  <c r="AB43" i="21"/>
  <c r="AF43" i="21"/>
  <c r="H43" i="21"/>
  <c r="T43" i="21" s="1"/>
  <c r="L43" i="21"/>
  <c r="AR43" i="21" s="1"/>
  <c r="P43" i="21"/>
  <c r="Z43" i="21"/>
  <c r="AD43" i="21"/>
  <c r="AH43" i="21"/>
  <c r="AU41" i="21"/>
  <c r="J41" i="21"/>
  <c r="AP41" i="21" s="1"/>
  <c r="N41" i="21"/>
  <c r="R41" i="21"/>
  <c r="AX41" i="21" s="1"/>
  <c r="AB41" i="21"/>
  <c r="AF41" i="21"/>
  <c r="H41" i="21"/>
  <c r="T41" i="21" s="1"/>
  <c r="L41" i="21"/>
  <c r="AR41" i="21" s="1"/>
  <c r="P41" i="21"/>
  <c r="Z41" i="21"/>
  <c r="AD41" i="21"/>
  <c r="AH41" i="21"/>
  <c r="AL37" i="21"/>
  <c r="AN34" i="21"/>
  <c r="X34" i="21" s="1"/>
  <c r="AH39" i="21"/>
  <c r="AD39" i="21"/>
  <c r="Z39" i="21"/>
  <c r="P39" i="21"/>
  <c r="L39" i="21"/>
  <c r="AR39" i="21" s="1"/>
  <c r="H39" i="21"/>
  <c r="T39" i="21" s="1"/>
  <c r="AE38" i="21"/>
  <c r="AU38" i="21" s="1"/>
  <c r="Z38" i="21"/>
  <c r="S38" i="21"/>
  <c r="M38" i="21"/>
  <c r="AS38" i="21" s="1"/>
  <c r="AF37" i="21"/>
  <c r="AA37" i="21"/>
  <c r="S37" i="21"/>
  <c r="N37" i="21"/>
  <c r="AE36" i="21"/>
  <c r="AU36" i="21" s="1"/>
  <c r="Z36" i="21"/>
  <c r="S36" i="21"/>
  <c r="M36" i="21"/>
  <c r="AS36" i="21" s="1"/>
  <c r="AF35" i="21"/>
  <c r="AA35" i="21"/>
  <c r="S35" i="21"/>
  <c r="N35" i="21"/>
  <c r="AT33" i="21"/>
  <c r="AB29" i="21"/>
  <c r="AW38" i="21"/>
  <c r="J38" i="21"/>
  <c r="AP38" i="21" s="1"/>
  <c r="N38" i="21"/>
  <c r="AT38" i="21" s="1"/>
  <c r="R38" i="21"/>
  <c r="AX38" i="21" s="1"/>
  <c r="AB38" i="21"/>
  <c r="AF38" i="21"/>
  <c r="H37" i="21"/>
  <c r="L37" i="21"/>
  <c r="AR37" i="21" s="1"/>
  <c r="P37" i="21"/>
  <c r="Z37" i="21"/>
  <c r="AD37" i="21"/>
  <c r="AH37" i="21"/>
  <c r="AW36" i="21"/>
  <c r="J36" i="21"/>
  <c r="AP36" i="21" s="1"/>
  <c r="N36" i="21"/>
  <c r="AT36" i="21" s="1"/>
  <c r="R36" i="21"/>
  <c r="AX36" i="21" s="1"/>
  <c r="AB36" i="21"/>
  <c r="AF36" i="21"/>
  <c r="H35" i="21"/>
  <c r="T35" i="21" s="1"/>
  <c r="L35" i="21"/>
  <c r="AR35" i="21" s="1"/>
  <c r="P35" i="21"/>
  <c r="Z35" i="21"/>
  <c r="AD35" i="21"/>
  <c r="AH35" i="21"/>
  <c r="AF39" i="21"/>
  <c r="AB39" i="21"/>
  <c r="R39" i="21"/>
  <c r="AX39" i="21" s="1"/>
  <c r="N39" i="21"/>
  <c r="AT39" i="21" s="1"/>
  <c r="AH38" i="21"/>
  <c r="AC38" i="21"/>
  <c r="P38" i="21"/>
  <c r="K38" i="21"/>
  <c r="AQ38" i="21" s="1"/>
  <c r="AI37" i="21"/>
  <c r="AC37" i="21"/>
  <c r="Q37" i="21"/>
  <c r="AW37" i="21" s="1"/>
  <c r="K37" i="21"/>
  <c r="AQ37" i="21" s="1"/>
  <c r="AH36" i="21"/>
  <c r="AC36" i="21"/>
  <c r="P36" i="21"/>
  <c r="K36" i="21"/>
  <c r="AQ36" i="21" s="1"/>
  <c r="AI35" i="21"/>
  <c r="AC35" i="21"/>
  <c r="Q35" i="21"/>
  <c r="AW35" i="21" s="1"/>
  <c r="K35" i="21"/>
  <c r="AQ35" i="21" s="1"/>
  <c r="AZ32" i="21"/>
  <c r="AJ32" i="21" s="1"/>
  <c r="T33" i="21"/>
  <c r="AL31" i="21"/>
  <c r="I31" i="21"/>
  <c r="AO31" i="21" s="1"/>
  <c r="M31" i="21"/>
  <c r="AS31" i="21" s="1"/>
  <c r="Q31" i="21"/>
  <c r="AA31" i="21"/>
  <c r="AE31" i="21"/>
  <c r="AI31" i="21"/>
  <c r="H31" i="21"/>
  <c r="N31" i="21"/>
  <c r="AT31" i="21" s="1"/>
  <c r="S31" i="21"/>
  <c r="Y31" i="21"/>
  <c r="AD31" i="21"/>
  <c r="J31" i="21"/>
  <c r="AP31" i="21" s="1"/>
  <c r="O31" i="21"/>
  <c r="AU31" i="21" s="1"/>
  <c r="Z31" i="21"/>
  <c r="AF31" i="21"/>
  <c r="K31" i="21"/>
  <c r="AQ31" i="21" s="1"/>
  <c r="P31" i="21"/>
  <c r="AB31" i="21"/>
  <c r="AG31" i="21"/>
  <c r="T29" i="21"/>
  <c r="AL29" i="21"/>
  <c r="I29" i="21"/>
  <c r="AO29" i="21" s="1"/>
  <c r="M29" i="21"/>
  <c r="AS29" i="21" s="1"/>
  <c r="Q29" i="21"/>
  <c r="AW29" i="21" s="1"/>
  <c r="AA29" i="21"/>
  <c r="AE29" i="21"/>
  <c r="AU29" i="21" s="1"/>
  <c r="AI29" i="21"/>
  <c r="J29" i="21"/>
  <c r="AP29" i="21" s="1"/>
  <c r="N29" i="21"/>
  <c r="R29" i="21"/>
  <c r="AX29" i="21" s="1"/>
  <c r="H29" i="21"/>
  <c r="P29" i="21"/>
  <c r="AC29" i="21"/>
  <c r="AH29" i="21"/>
  <c r="K29" i="21"/>
  <c r="AQ29" i="21" s="1"/>
  <c r="S29" i="21"/>
  <c r="Y29" i="21"/>
  <c r="AD29" i="21"/>
  <c r="L29" i="21"/>
  <c r="AR29" i="21" s="1"/>
  <c r="Z29" i="21"/>
  <c r="AF29" i="21"/>
  <c r="I33" i="21"/>
  <c r="AO33" i="21" s="1"/>
  <c r="M33" i="21"/>
  <c r="AS33" i="21" s="1"/>
  <c r="Q33" i="21"/>
  <c r="AA33" i="21"/>
  <c r="AE33" i="21"/>
  <c r="AI33" i="21"/>
  <c r="AH27" i="21"/>
  <c r="Z27" i="21"/>
  <c r="S27" i="21"/>
  <c r="K27" i="21"/>
  <c r="AQ27" i="21" s="1"/>
  <c r="AN24" i="21"/>
  <c r="X24" i="21" s="1"/>
  <c r="AG33" i="21"/>
  <c r="AB33" i="21"/>
  <c r="P33" i="21"/>
  <c r="K33" i="21"/>
  <c r="AQ33" i="21" s="1"/>
  <c r="AG27" i="21"/>
  <c r="Y27" i="21"/>
  <c r="P27" i="21"/>
  <c r="AL33" i="21"/>
  <c r="AF33" i="21"/>
  <c r="Z33" i="21"/>
  <c r="O33" i="21"/>
  <c r="J33" i="21"/>
  <c r="AP33" i="21" s="1"/>
  <c r="AT30" i="21"/>
  <c r="AN30" i="21" s="1"/>
  <c r="I27" i="21"/>
  <c r="AO27" i="21" s="1"/>
  <c r="M27" i="21"/>
  <c r="AS27" i="21" s="1"/>
  <c r="Q27" i="21"/>
  <c r="AW27" i="21" s="1"/>
  <c r="AA27" i="21"/>
  <c r="AE27" i="21"/>
  <c r="AU27" i="21" s="1"/>
  <c r="AI27" i="21"/>
  <c r="J27" i="21"/>
  <c r="AP27" i="21" s="1"/>
  <c r="N27" i="21"/>
  <c r="AT27" i="21" s="1"/>
  <c r="R27" i="21"/>
  <c r="AX27" i="21" s="1"/>
  <c r="AB27" i="21"/>
  <c r="AF27" i="21"/>
  <c r="AN8" i="21"/>
  <c r="X8" i="21" s="1"/>
  <c r="I15" i="21"/>
  <c r="AO15" i="21" s="1"/>
  <c r="M15" i="21"/>
  <c r="AS15" i="21" s="1"/>
  <c r="Q15" i="21"/>
  <c r="AA15" i="21"/>
  <c r="AE15" i="21"/>
  <c r="AI15" i="21"/>
  <c r="AZ8" i="21"/>
  <c r="AJ8" i="21" s="1"/>
  <c r="AF23" i="21"/>
  <c r="AV23" i="21" s="1"/>
  <c r="AB23" i="21"/>
  <c r="R23" i="21"/>
  <c r="AX23" i="21" s="1"/>
  <c r="N23" i="21"/>
  <c r="AT23" i="21" s="1"/>
  <c r="J23" i="21"/>
  <c r="AP23" i="21" s="1"/>
  <c r="AF21" i="21"/>
  <c r="AV21" i="21" s="1"/>
  <c r="AB21" i="21"/>
  <c r="R21" i="21"/>
  <c r="AX21" i="21" s="1"/>
  <c r="N21" i="21"/>
  <c r="AT21" i="21" s="1"/>
  <c r="J21" i="21"/>
  <c r="AP21" i="21" s="1"/>
  <c r="AF19" i="21"/>
  <c r="AV19" i="21" s="1"/>
  <c r="AB19" i="21"/>
  <c r="R19" i="21"/>
  <c r="AX19" i="21" s="1"/>
  <c r="N19" i="21"/>
  <c r="AT19" i="21" s="1"/>
  <c r="J19" i="21"/>
  <c r="AP19" i="21" s="1"/>
  <c r="I17" i="21"/>
  <c r="AO17" i="21" s="1"/>
  <c r="M17" i="21"/>
  <c r="AS17" i="21" s="1"/>
  <c r="Q17" i="21"/>
  <c r="AW17" i="21" s="1"/>
  <c r="AG15" i="21"/>
  <c r="AB15" i="21"/>
  <c r="P15" i="21"/>
  <c r="AV15" i="21" s="1"/>
  <c r="K15" i="21"/>
  <c r="AQ15" i="21" s="1"/>
  <c r="I13" i="21"/>
  <c r="AO13" i="21" s="1"/>
  <c r="M13" i="21"/>
  <c r="AS13" i="21" s="1"/>
  <c r="Q13" i="21"/>
  <c r="AW13" i="21" s="1"/>
  <c r="AA13" i="21"/>
  <c r="AE13" i="21"/>
  <c r="AI13" i="21"/>
  <c r="J13" i="21"/>
  <c r="AP13" i="21" s="1"/>
  <c r="N13" i="21"/>
  <c r="AT13" i="21" s="1"/>
  <c r="R13" i="21"/>
  <c r="AX13" i="21" s="1"/>
  <c r="AB13" i="21"/>
  <c r="AF13" i="21"/>
  <c r="AV13" i="21" s="1"/>
  <c r="I11" i="21"/>
  <c r="AO11" i="21" s="1"/>
  <c r="M11" i="21"/>
  <c r="AS11" i="21" s="1"/>
  <c r="Q11" i="21"/>
  <c r="AW11" i="21" s="1"/>
  <c r="AA11" i="21"/>
  <c r="AE11" i="21"/>
  <c r="AI11" i="21"/>
  <c r="J11" i="21"/>
  <c r="AP11" i="21" s="1"/>
  <c r="N11" i="21"/>
  <c r="AT11" i="21" s="1"/>
  <c r="R11" i="21"/>
  <c r="AX11" i="21" s="1"/>
  <c r="AB11" i="21"/>
  <c r="AF11" i="21"/>
  <c r="I9" i="21"/>
  <c r="AO9" i="21" s="1"/>
  <c r="M9" i="21"/>
  <c r="AS9" i="21" s="1"/>
  <c r="Q9" i="21"/>
  <c r="AW9" i="21" s="1"/>
  <c r="AA9" i="21"/>
  <c r="AE9" i="21"/>
  <c r="AI9" i="21"/>
  <c r="J9" i="21"/>
  <c r="AP9" i="21" s="1"/>
  <c r="N9" i="21"/>
  <c r="AT9" i="21" s="1"/>
  <c r="R9" i="21"/>
  <c r="AX9" i="21" s="1"/>
  <c r="AB9" i="21"/>
  <c r="AF9" i="21"/>
  <c r="I7" i="21"/>
  <c r="AO7" i="21" s="1"/>
  <c r="M7" i="21"/>
  <c r="AS7" i="21" s="1"/>
  <c r="Q7" i="21"/>
  <c r="AW7" i="21" s="1"/>
  <c r="AA7" i="21"/>
  <c r="AE7" i="21"/>
  <c r="AI7" i="21"/>
  <c r="J7" i="21"/>
  <c r="AP7" i="21" s="1"/>
  <c r="N7" i="21"/>
  <c r="AT7" i="21" s="1"/>
  <c r="R7" i="21"/>
  <c r="AB7" i="21"/>
  <c r="AF7" i="21"/>
  <c r="I5" i="21"/>
  <c r="AO5" i="21" s="1"/>
  <c r="M5" i="21"/>
  <c r="AS5" i="21" s="1"/>
  <c r="Q5" i="21"/>
  <c r="AW5" i="21" s="1"/>
  <c r="AA5" i="21"/>
  <c r="AE5" i="21"/>
  <c r="AI5" i="21"/>
  <c r="J5" i="21"/>
  <c r="AP5" i="21" s="1"/>
  <c r="N5" i="21"/>
  <c r="AT5" i="21" s="1"/>
  <c r="R5" i="21"/>
  <c r="AX5" i="21" s="1"/>
  <c r="AB5" i="21"/>
  <c r="AF5" i="21"/>
  <c r="AI25" i="21"/>
  <c r="AE25" i="21"/>
  <c r="AU25" i="21" s="1"/>
  <c r="AA25" i="21"/>
  <c r="Q25" i="21"/>
  <c r="AW25" i="21" s="1"/>
  <c r="M25" i="21"/>
  <c r="AS25" i="21" s="1"/>
  <c r="AI23" i="21"/>
  <c r="AE23" i="21"/>
  <c r="AU23" i="21" s="1"/>
  <c r="AA23" i="21"/>
  <c r="Q23" i="21"/>
  <c r="AW23" i="21" s="1"/>
  <c r="M23" i="21"/>
  <c r="AS23" i="21" s="1"/>
  <c r="AI21" i="21"/>
  <c r="AE21" i="21"/>
  <c r="AU21" i="21" s="1"/>
  <c r="AA21" i="21"/>
  <c r="Q21" i="21"/>
  <c r="AW21" i="21" s="1"/>
  <c r="M21" i="21"/>
  <c r="AS21" i="21" s="1"/>
  <c r="AI19" i="21"/>
  <c r="AE19" i="21"/>
  <c r="AU19" i="21" s="1"/>
  <c r="AA19" i="21"/>
  <c r="Q19" i="21"/>
  <c r="AW19" i="21" s="1"/>
  <c r="M19" i="21"/>
  <c r="AS19" i="21" s="1"/>
  <c r="AI17" i="21"/>
  <c r="AE17" i="21"/>
  <c r="AU17" i="21" s="1"/>
  <c r="AA17" i="21"/>
  <c r="P17" i="21"/>
  <c r="AV17" i="21" s="1"/>
  <c r="K17" i="21"/>
  <c r="AQ17" i="21" s="1"/>
  <c r="AL15" i="21"/>
  <c r="AF15" i="21"/>
  <c r="Z15" i="21"/>
  <c r="O15" i="21"/>
  <c r="AU15" i="21" s="1"/>
  <c r="J15" i="21"/>
  <c r="AP15" i="21" s="1"/>
  <c r="AL13" i="21"/>
  <c r="AC13" i="21"/>
  <c r="L13" i="21"/>
  <c r="AR13" i="21" s="1"/>
  <c r="AL11" i="21"/>
  <c r="AC11" i="21"/>
  <c r="L11" i="21"/>
  <c r="AR11" i="21" s="1"/>
  <c r="AL9" i="21"/>
  <c r="AC9" i="21"/>
  <c r="L9" i="21"/>
  <c r="AR9" i="21" s="1"/>
  <c r="AL7" i="21"/>
  <c r="AC7" i="21"/>
  <c r="L7" i="21"/>
  <c r="AR7" i="21" s="1"/>
  <c r="AL5" i="21"/>
  <c r="AC5" i="21"/>
  <c r="L5" i="21"/>
  <c r="AR5" i="21" s="1"/>
  <c r="AN3" i="21"/>
  <c r="AZ3" i="21" s="1"/>
  <c r="AJ3" i="21" s="1"/>
  <c r="J33" i="16"/>
  <c r="J29" i="16"/>
  <c r="J25" i="16"/>
  <c r="J21" i="16"/>
  <c r="J17" i="16"/>
  <c r="J13" i="16"/>
  <c r="J9" i="16"/>
  <c r="J5" i="16"/>
  <c r="K41" i="16"/>
  <c r="K37" i="16"/>
  <c r="K33" i="16"/>
  <c r="K29" i="16"/>
  <c r="K25" i="16"/>
  <c r="K21" i="16"/>
  <c r="K17" i="16"/>
  <c r="K13" i="16"/>
  <c r="K9" i="16"/>
  <c r="K5" i="16"/>
  <c r="K4" i="16"/>
  <c r="J35" i="16"/>
  <c r="J31" i="16"/>
  <c r="J27" i="16"/>
  <c r="J23" i="16"/>
  <c r="J19" i="16"/>
  <c r="J15" i="16"/>
  <c r="J11" i="16"/>
  <c r="J7" i="16"/>
  <c r="J3" i="16"/>
  <c r="K39" i="16"/>
  <c r="K35" i="16"/>
  <c r="K31" i="16"/>
  <c r="K27" i="16"/>
  <c r="K23" i="16"/>
  <c r="K19" i="16"/>
  <c r="K15" i="16"/>
  <c r="K11" i="16"/>
  <c r="K7" i="16"/>
  <c r="X58" i="21" l="1"/>
  <c r="AZ58" i="21"/>
  <c r="AJ58" i="21" s="1"/>
  <c r="AV39" i="21"/>
  <c r="X10" i="21"/>
  <c r="AZ10" i="21"/>
  <c r="AJ10" i="21" s="1"/>
  <c r="X20" i="21"/>
  <c r="AZ20" i="21"/>
  <c r="AJ20" i="21" s="1"/>
  <c r="X28" i="21"/>
  <c r="AZ28" i="21"/>
  <c r="AJ28" i="21" s="1"/>
  <c r="AW40" i="21"/>
  <c r="AX52" i="21"/>
  <c r="AV16" i="21"/>
  <c r="AN16" i="21" s="1"/>
  <c r="AN56" i="21"/>
  <c r="AN25" i="21"/>
  <c r="AV29" i="21"/>
  <c r="AT46" i="21"/>
  <c r="AN19" i="21"/>
  <c r="AN21" i="21"/>
  <c r="AN23" i="21"/>
  <c r="AV35" i="21"/>
  <c r="AN35" i="21" s="1"/>
  <c r="AZ35" i="21" s="1"/>
  <c r="AT35" i="21"/>
  <c r="AV41" i="21"/>
  <c r="AW55" i="21"/>
  <c r="AU65" i="21"/>
  <c r="AP72" i="21"/>
  <c r="AW16" i="21"/>
  <c r="AN14" i="21"/>
  <c r="X14" i="21" s="1"/>
  <c r="AV14" i="21"/>
  <c r="AN6" i="21"/>
  <c r="AT26" i="21"/>
  <c r="AN26" i="21" s="1"/>
  <c r="AV52" i="21"/>
  <c r="AX7" i="21"/>
  <c r="AZ4" i="21"/>
  <c r="AJ4" i="21" s="1"/>
  <c r="AZ12" i="21"/>
  <c r="AJ12" i="21" s="1"/>
  <c r="AN39" i="21"/>
  <c r="AZ39" i="21" s="1"/>
  <c r="AJ39" i="21" s="1"/>
  <c r="AV50" i="21"/>
  <c r="AR59" i="21"/>
  <c r="AV57" i="21"/>
  <c r="AU63" i="21"/>
  <c r="AR67" i="21"/>
  <c r="AS67" i="21"/>
  <c r="AT70" i="21"/>
  <c r="AV55" i="21"/>
  <c r="AX6" i="21"/>
  <c r="AU26" i="21"/>
  <c r="AT52" i="21"/>
  <c r="AN52" i="21" s="1"/>
  <c r="AW42" i="21"/>
  <c r="AW44" i="21"/>
  <c r="AS60" i="21"/>
  <c r="AN60" i="21" s="1"/>
  <c r="AV60" i="21"/>
  <c r="X30" i="21"/>
  <c r="AZ30" i="21"/>
  <c r="AJ30" i="21" s="1"/>
  <c r="AZ25" i="21"/>
  <c r="AJ25" i="21" s="1"/>
  <c r="X25" i="21"/>
  <c r="AZ19" i="21"/>
  <c r="AJ19" i="21" s="1"/>
  <c r="X19" i="21"/>
  <c r="AZ21" i="21"/>
  <c r="AJ21" i="21" s="1"/>
  <c r="X21" i="21"/>
  <c r="AZ23" i="21"/>
  <c r="AJ23" i="21" s="1"/>
  <c r="X23" i="21"/>
  <c r="AN11" i="21"/>
  <c r="X11" i="21" s="1"/>
  <c r="AW15" i="21"/>
  <c r="AZ18" i="21"/>
  <c r="AJ18" i="21" s="1"/>
  <c r="AT29" i="21"/>
  <c r="AV31" i="21"/>
  <c r="AV36" i="21"/>
  <c r="AN36" i="21" s="1"/>
  <c r="AV38" i="21"/>
  <c r="AN38" i="21" s="1"/>
  <c r="X35" i="21"/>
  <c r="AT43" i="21"/>
  <c r="AX45" i="21"/>
  <c r="AV47" i="21"/>
  <c r="AZ34" i="21"/>
  <c r="AJ34" i="21" s="1"/>
  <c r="AV42" i="21"/>
  <c r="AT44" i="21"/>
  <c r="AX46" i="21"/>
  <c r="AT48" i="21"/>
  <c r="AN50" i="21"/>
  <c r="AV53" i="21"/>
  <c r="AS59" i="21"/>
  <c r="AR66" i="21"/>
  <c r="AS68" i="21"/>
  <c r="AS72" i="21"/>
  <c r="X73" i="21"/>
  <c r="AT68" i="21"/>
  <c r="AT55" i="21"/>
  <c r="AW57" i="21"/>
  <c r="T72" i="21"/>
  <c r="AS57" i="21"/>
  <c r="AX57" i="21"/>
  <c r="AZ11" i="21"/>
  <c r="AJ11" i="21" s="1"/>
  <c r="AN5" i="21"/>
  <c r="X5" i="21" s="1"/>
  <c r="AN9" i="21"/>
  <c r="X9" i="21" s="1"/>
  <c r="AJ35" i="21"/>
  <c r="AT45" i="21"/>
  <c r="AX47" i="21"/>
  <c r="AV44" i="21"/>
  <c r="AV48" i="21"/>
  <c r="X54" i="21"/>
  <c r="AN59" i="21"/>
  <c r="X59" i="21" s="1"/>
  <c r="AJ73" i="21"/>
  <c r="AV68" i="21"/>
  <c r="AN68" i="21" s="1"/>
  <c r="AZ5" i="21"/>
  <c r="AJ5" i="21" s="1"/>
  <c r="AN7" i="21"/>
  <c r="X7" i="21" s="1"/>
  <c r="AN17" i="21"/>
  <c r="AN15" i="21"/>
  <c r="X15" i="21" s="1"/>
  <c r="AZ24" i="21"/>
  <c r="AJ24" i="21" s="1"/>
  <c r="AV27" i="21"/>
  <c r="AN27" i="21" s="1"/>
  <c r="AW31" i="21"/>
  <c r="T31" i="21"/>
  <c r="T37" i="21"/>
  <c r="AV43" i="21"/>
  <c r="AT47" i="21"/>
  <c r="AN47" i="21" s="1"/>
  <c r="AX49" i="21"/>
  <c r="AT40" i="21"/>
  <c r="T40" i="21"/>
  <c r="AV46" i="21"/>
  <c r="AN46" i="21" s="1"/>
  <c r="AN51" i="21"/>
  <c r="AZ51" i="21" s="1"/>
  <c r="AJ51" i="21" s="1"/>
  <c r="AX53" i="21"/>
  <c r="T54" i="21"/>
  <c r="AJ54" i="21" s="1"/>
  <c r="AN61" i="21"/>
  <c r="AT66" i="21"/>
  <c r="AR69" i="21"/>
  <c r="AS70" i="21"/>
  <c r="AV64" i="21"/>
  <c r="T64" i="21"/>
  <c r="AS69" i="21"/>
  <c r="AV70" i="21"/>
  <c r="AN70" i="21" s="1"/>
  <c r="T70" i="21"/>
  <c r="AT72" i="21"/>
  <c r="AV72" i="21"/>
  <c r="T55" i="21"/>
  <c r="AN57" i="21"/>
  <c r="AZ57" i="21" s="1"/>
  <c r="AJ57" i="21" s="1"/>
  <c r="AT57" i="21"/>
  <c r="AN13" i="21"/>
  <c r="X13" i="21" s="1"/>
  <c r="AU33" i="21"/>
  <c r="AZ22" i="21"/>
  <c r="AJ22" i="21" s="1"/>
  <c r="AV33" i="21"/>
  <c r="AW33" i="21"/>
  <c r="AN29" i="21"/>
  <c r="AZ29" i="21" s="1"/>
  <c r="AJ29" i="21" s="1"/>
  <c r="AV37" i="21"/>
  <c r="AT37" i="21"/>
  <c r="X39" i="21"/>
  <c r="AT41" i="21"/>
  <c r="AN41" i="21" s="1"/>
  <c r="AZ41" i="21" s="1"/>
  <c r="AJ41" i="21" s="1"/>
  <c r="AX43" i="21"/>
  <c r="AV45" i="21"/>
  <c r="T45" i="21"/>
  <c r="AT49" i="21"/>
  <c r="AN49" i="21" s="1"/>
  <c r="AV40" i="21"/>
  <c r="AT42" i="21"/>
  <c r="AN42" i="21" s="1"/>
  <c r="T42" i="21"/>
  <c r="AX44" i="21"/>
  <c r="AX48" i="21"/>
  <c r="X51" i="21"/>
  <c r="AT53" i="21"/>
  <c r="AN53" i="21" s="1"/>
  <c r="T53" i="21"/>
  <c r="X57" i="21"/>
  <c r="AZ62" i="21"/>
  <c r="AJ62" i="21" s="1"/>
  <c r="AN63" i="21"/>
  <c r="X63" i="21" s="1"/>
  <c r="AZ63" i="21"/>
  <c r="AJ63" i="21" s="1"/>
  <c r="AN66" i="21"/>
  <c r="X66" i="21" s="1"/>
  <c r="AV66" i="21"/>
  <c r="T66" i="21"/>
  <c r="AR64" i="21"/>
  <c r="AN64" i="21" s="1"/>
  <c r="AR65" i="21"/>
  <c r="AN65" i="21" s="1"/>
  <c r="AN67" i="21"/>
  <c r="AZ67" i="21" s="1"/>
  <c r="AJ67" i="21" s="1"/>
  <c r="AS71" i="21"/>
  <c r="AN71" i="21" s="1"/>
  <c r="AN72" i="21"/>
  <c r="AZ72" i="21" s="1"/>
  <c r="AU55" i="21"/>
  <c r="AX55" i="21"/>
  <c r="X16" i="21" l="1"/>
  <c r="AZ16" i="21"/>
  <c r="AJ16" i="21" s="1"/>
  <c r="AZ52" i="21"/>
  <c r="AJ52" i="21" s="1"/>
  <c r="X52" i="21"/>
  <c r="X26" i="21"/>
  <c r="AZ26" i="21"/>
  <c r="AJ26" i="21" s="1"/>
  <c r="AN69" i="21"/>
  <c r="X56" i="21"/>
  <c r="AZ56" i="21"/>
  <c r="AJ56" i="21" s="1"/>
  <c r="AN55" i="21"/>
  <c r="AN44" i="21"/>
  <c r="AN31" i="21"/>
  <c r="X60" i="21"/>
  <c r="AZ60" i="21"/>
  <c r="AJ60" i="21" s="1"/>
  <c r="X6" i="21"/>
  <c r="AZ6" i="21"/>
  <c r="AJ6" i="21" s="1"/>
  <c r="AZ14" i="21"/>
  <c r="AJ14" i="21" s="1"/>
  <c r="AN33" i="21"/>
  <c r="X33" i="21" s="1"/>
  <c r="AN43" i="21"/>
  <c r="AN48" i="21"/>
  <c r="AZ42" i="21"/>
  <c r="X42" i="21"/>
  <c r="AZ68" i="21"/>
  <c r="AJ68" i="21" s="1"/>
  <c r="X68" i="21"/>
  <c r="AZ55" i="21"/>
  <c r="X55" i="21"/>
  <c r="AZ44" i="21"/>
  <c r="AJ44" i="21" s="1"/>
  <c r="X44" i="21"/>
  <c r="AZ36" i="21"/>
  <c r="AJ36" i="21" s="1"/>
  <c r="X36" i="21"/>
  <c r="AZ65" i="21"/>
  <c r="AJ65" i="21" s="1"/>
  <c r="X65" i="21"/>
  <c r="AZ46" i="21"/>
  <c r="AJ46" i="21" s="1"/>
  <c r="X46" i="21"/>
  <c r="AZ47" i="21"/>
  <c r="AJ47" i="21" s="1"/>
  <c r="X47" i="21"/>
  <c r="AZ31" i="21"/>
  <c r="X31" i="21"/>
  <c r="X64" i="21"/>
  <c r="AZ64" i="21"/>
  <c r="AZ49" i="21"/>
  <c r="AJ49" i="21" s="1"/>
  <c r="X49" i="21"/>
  <c r="X70" i="21"/>
  <c r="AZ70" i="21"/>
  <c r="AJ70" i="21" s="1"/>
  <c r="AZ43" i="21"/>
  <c r="AJ43" i="21" s="1"/>
  <c r="X43" i="21"/>
  <c r="AZ27" i="21"/>
  <c r="AJ27" i="21" s="1"/>
  <c r="X27" i="21"/>
  <c r="AZ48" i="21"/>
  <c r="AJ48" i="21" s="1"/>
  <c r="X48" i="21"/>
  <c r="AZ71" i="21"/>
  <c r="AJ71" i="21" s="1"/>
  <c r="X71" i="21"/>
  <c r="AZ53" i="21"/>
  <c r="AJ53" i="21" s="1"/>
  <c r="X53" i="21"/>
  <c r="AZ69" i="21"/>
  <c r="AJ69" i="21" s="1"/>
  <c r="X69" i="21"/>
  <c r="AZ38" i="21"/>
  <c r="AJ38" i="21" s="1"/>
  <c r="X38" i="21"/>
  <c r="X41" i="21"/>
  <c r="AJ55" i="21"/>
  <c r="X67" i="21"/>
  <c r="AZ13" i="21"/>
  <c r="AJ13" i="21" s="1"/>
  <c r="AZ7" i="21"/>
  <c r="AJ7" i="21" s="1"/>
  <c r="AZ59" i="21"/>
  <c r="AJ59" i="21" s="1"/>
  <c r="AJ64" i="21"/>
  <c r="X29" i="21"/>
  <c r="AZ9" i="21"/>
  <c r="AJ9" i="21" s="1"/>
  <c r="X72" i="21"/>
  <c r="AN37" i="21"/>
  <c r="AZ66" i="21"/>
  <c r="AJ66" i="21" s="1"/>
  <c r="AZ61" i="21"/>
  <c r="AJ61" i="21" s="1"/>
  <c r="X61" i="21"/>
  <c r="AN40" i="21"/>
  <c r="AJ31" i="21"/>
  <c r="AZ17" i="21"/>
  <c r="AJ17" i="21" s="1"/>
  <c r="X17" i="21"/>
  <c r="AN45" i="21"/>
  <c r="AJ42" i="21"/>
  <c r="AZ15" i="21"/>
  <c r="AJ15" i="21" s="1"/>
  <c r="AJ72" i="21"/>
  <c r="AZ50" i="21"/>
  <c r="AJ50" i="21" s="1"/>
  <c r="X50" i="21"/>
  <c r="AZ33" i="21" l="1"/>
  <c r="AJ33" i="21" s="1"/>
  <c r="AZ45" i="21"/>
  <c r="AJ45" i="21" s="1"/>
  <c r="X45" i="21"/>
  <c r="AZ40" i="21"/>
  <c r="AJ40" i="21" s="1"/>
  <c r="X40" i="21"/>
  <c r="X37" i="21"/>
  <c r="AZ37" i="21"/>
  <c r="AJ37" i="21" s="1"/>
</calcChain>
</file>

<file path=xl/sharedStrings.xml><?xml version="1.0" encoding="utf-8"?>
<sst xmlns="http://schemas.openxmlformats.org/spreadsheetml/2006/main" count="804" uniqueCount="154">
  <si>
    <t xml:space="preserve"> </t>
  </si>
  <si>
    <t>System</t>
  </si>
  <si>
    <t>SiO2</t>
  </si>
  <si>
    <t>TiO2</t>
  </si>
  <si>
    <t>Al2O3</t>
  </si>
  <si>
    <t>Fe2O3</t>
  </si>
  <si>
    <t>Cr2O3</t>
  </si>
  <si>
    <t>FeO</t>
  </si>
  <si>
    <t>MnO</t>
  </si>
  <si>
    <t>MgO</t>
  </si>
  <si>
    <t>NiO</t>
  </si>
  <si>
    <t>CoO</t>
  </si>
  <si>
    <t>CaO</t>
  </si>
  <si>
    <t>Na2O</t>
  </si>
  <si>
    <t>K2O</t>
  </si>
  <si>
    <t>P2O5</t>
  </si>
  <si>
    <t>H2O</t>
  </si>
  <si>
    <t>CO2</t>
  </si>
  <si>
    <t>SO3</t>
  </si>
  <si>
    <t>Cl2O-1</t>
  </si>
  <si>
    <t>F2O-1</t>
  </si>
  <si>
    <t>T1 (C)</t>
  </si>
  <si>
    <t>T2 (C)</t>
  </si>
  <si>
    <t>T step (C)</t>
  </si>
  <si>
    <t>P1 (MPa)</t>
  </si>
  <si>
    <t>P2 (MPa)</t>
  </si>
  <si>
    <t>P step (MPa)</t>
  </si>
  <si>
    <t>fO2 value</t>
  </si>
  <si>
    <t>fO2 buffer</t>
  </si>
  <si>
    <t>fmq</t>
  </si>
  <si>
    <t>Model</t>
  </si>
  <si>
    <t>Calculation</t>
  </si>
  <si>
    <t>rhyolite-MELTS_v1.2.x</t>
  </si>
  <si>
    <t>TP_Sequence</t>
  </si>
  <si>
    <t>Index</t>
  </si>
  <si>
    <t xml:space="preserve">T (C) </t>
  </si>
  <si>
    <t>P (MPa)</t>
  </si>
  <si>
    <t>deltaQFM</t>
  </si>
  <si>
    <t>mass (g)</t>
  </si>
  <si>
    <t>rho (g/cm3)</t>
  </si>
  <si>
    <t>G (kJ)</t>
  </si>
  <si>
    <t>H (kJ)</t>
  </si>
  <si>
    <t>S (J/K)</t>
  </si>
  <si>
    <t>Cp (J/K)</t>
  </si>
  <si>
    <t>V (cm3)</t>
  </si>
  <si>
    <t>alpha (1/K)</t>
  </si>
  <si>
    <t>beta (1/bar)</t>
  </si>
  <si>
    <t>d2V/dT2</t>
  </si>
  <si>
    <t>d2V/dP2</t>
  </si>
  <si>
    <t>d2V/dTdP</t>
  </si>
  <si>
    <t>Outcome</t>
  </si>
  <si>
    <t>Success: Equilibrate</t>
  </si>
  <si>
    <t>SiO2 (wt%)</t>
  </si>
  <si>
    <t>TiO2 (wt%)</t>
  </si>
  <si>
    <t>Al2O3 (wt%)</t>
  </si>
  <si>
    <t>Fe2O3 (wt%)</t>
  </si>
  <si>
    <t>Cr2O3 (wt%)</t>
  </si>
  <si>
    <t>FeO (wt%)</t>
  </si>
  <si>
    <t>MnO (wt%)</t>
  </si>
  <si>
    <t>MgO (wt%)</t>
  </si>
  <si>
    <t>NiO (wt%)</t>
  </si>
  <si>
    <t>CoO (wt%)</t>
  </si>
  <si>
    <t>CaO (wt%)</t>
  </si>
  <si>
    <t>Na2O (wt%)</t>
  </si>
  <si>
    <t>K2O (wt%)</t>
  </si>
  <si>
    <t>P2O5 (wt%)</t>
  </si>
  <si>
    <t>H2O (wt%)</t>
  </si>
  <si>
    <t>CO2 (wt%)</t>
  </si>
  <si>
    <t>SO3 (wt%)</t>
  </si>
  <si>
    <t>Cl2O-1 (wt%)</t>
  </si>
  <si>
    <t>F2O -1 (wt%)</t>
  </si>
  <si>
    <t>aegirine</t>
  </si>
  <si>
    <t>aenigmatite</t>
  </si>
  <si>
    <t>alloy-liquid</t>
  </si>
  <si>
    <t>alloy-solid</t>
  </si>
  <si>
    <t>amphibole</t>
  </si>
  <si>
    <t>apatite</t>
  </si>
  <si>
    <t>biotite</t>
  </si>
  <si>
    <t>clinopyroxene</t>
  </si>
  <si>
    <t>corundum</t>
  </si>
  <si>
    <t>cristobalite</t>
  </si>
  <si>
    <t>cummingtonite</t>
  </si>
  <si>
    <t>fayalite</t>
  </si>
  <si>
    <t>feldspar</t>
  </si>
  <si>
    <t>garnet</t>
  </si>
  <si>
    <t>hornblende</t>
  </si>
  <si>
    <t>kalsilite</t>
  </si>
  <si>
    <t>leucite</t>
  </si>
  <si>
    <t>melilite</t>
  </si>
  <si>
    <t>muscovite</t>
  </si>
  <si>
    <t>nepheline</t>
  </si>
  <si>
    <t>olivine</t>
  </si>
  <si>
    <t>ortho-oxide</t>
  </si>
  <si>
    <t>orthopyroxene</t>
  </si>
  <si>
    <t>perovskite</t>
  </si>
  <si>
    <t>quartz</t>
  </si>
  <si>
    <t>rhm-oxide</t>
  </si>
  <si>
    <t>rutile</t>
  </si>
  <si>
    <t>sillimanite</t>
  </si>
  <si>
    <t>sphene</t>
  </si>
  <si>
    <t>spinel</t>
  </si>
  <si>
    <t>tridymite</t>
  </si>
  <si>
    <t>water</t>
  </si>
  <si>
    <t>whitlockite</t>
  </si>
  <si>
    <t>fluid</t>
  </si>
  <si>
    <t>calcite</t>
  </si>
  <si>
    <t>aragonite</t>
  </si>
  <si>
    <t>magnesite</t>
  </si>
  <si>
    <t>siderite</t>
  </si>
  <si>
    <t>dolomite</t>
  </si>
  <si>
    <t>spurrite</t>
  </si>
  <si>
    <t>tilleyite</t>
  </si>
  <si>
    <t>diamond</t>
  </si>
  <si>
    <t>graphite</t>
  </si>
  <si>
    <t>diopside</t>
  </si>
  <si>
    <t>clinoenstatite</t>
  </si>
  <si>
    <t>hedenbergite</t>
  </si>
  <si>
    <t>alumino-buffonite</t>
  </si>
  <si>
    <t>buffonite</t>
  </si>
  <si>
    <t>essenite</t>
  </si>
  <si>
    <t>jadeite</t>
  </si>
  <si>
    <t>chromite</t>
  </si>
  <si>
    <t>hercynite</t>
  </si>
  <si>
    <t>magnetite</t>
  </si>
  <si>
    <t>ulvospinel</t>
  </si>
  <si>
    <t>albite</t>
  </si>
  <si>
    <t>anorthite</t>
  </si>
  <si>
    <t>sanidine</t>
  </si>
  <si>
    <t>almandine</t>
  </si>
  <si>
    <t>grossular</t>
  </si>
  <si>
    <t>pyrope</t>
  </si>
  <si>
    <t>tephroite</t>
  </si>
  <si>
    <t>co-olivine</t>
  </si>
  <si>
    <t>ni-olivine</t>
  </si>
  <si>
    <t>monticellite</t>
  </si>
  <si>
    <t>forsterite</t>
  </si>
  <si>
    <t>pargasite</t>
  </si>
  <si>
    <t>ferropargasite</t>
  </si>
  <si>
    <t>magnesiohastingsite</t>
  </si>
  <si>
    <t>annite</t>
  </si>
  <si>
    <t>phlogopite</t>
  </si>
  <si>
    <t>Variable</t>
  </si>
  <si>
    <t>T</t>
  </si>
  <si>
    <t>liquid</t>
  </si>
  <si>
    <t>P</t>
  </si>
  <si>
    <t>Mass (g)</t>
  </si>
  <si>
    <t>solids</t>
  </si>
  <si>
    <t>clinopyroxene1</t>
  </si>
  <si>
    <t>clinopyroxene2</t>
  </si>
  <si>
    <t>orthopyroxene1</t>
  </si>
  <si>
    <t>orthopyroxene2</t>
  </si>
  <si>
    <t>total</t>
  </si>
  <si>
    <t>Density (g/cm3)</t>
  </si>
  <si>
    <t>Volume (cm3)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</si>
</sst>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General;[&gt;10]0.00;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worksheet" Target="worksheets/sheet4.xml"/><Relationship Id="rId26" Type="http://schemas.openxmlformats.org/officeDocument/2006/relationships/worksheet" Target="worksheets/sheet12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7.xml"/><Relationship Id="rId34" Type="http://schemas.openxmlformats.org/officeDocument/2006/relationships/worksheet" Target="worksheets/sheet20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3.xml"/><Relationship Id="rId25" Type="http://schemas.openxmlformats.org/officeDocument/2006/relationships/worksheet" Target="worksheets/sheet11.xml"/><Relationship Id="rId33" Type="http://schemas.openxmlformats.org/officeDocument/2006/relationships/worksheet" Target="worksheets/sheet19.xml"/><Relationship Id="rId38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2.xml"/><Relationship Id="rId20" Type="http://schemas.openxmlformats.org/officeDocument/2006/relationships/worksheet" Target="worksheets/sheet6.xml"/><Relationship Id="rId29" Type="http://schemas.openxmlformats.org/officeDocument/2006/relationships/worksheet" Target="worksheets/sheet15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0.xml"/><Relationship Id="rId32" Type="http://schemas.openxmlformats.org/officeDocument/2006/relationships/worksheet" Target="worksheets/sheet1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14.xml"/><Relationship Id="rId23" Type="http://schemas.openxmlformats.org/officeDocument/2006/relationships/worksheet" Target="worksheets/sheet9.xml"/><Relationship Id="rId28" Type="http://schemas.openxmlformats.org/officeDocument/2006/relationships/worksheet" Target="worksheets/sheet14.xml"/><Relationship Id="rId36" Type="http://schemas.openxmlformats.org/officeDocument/2006/relationships/styles" Target="styles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5.xml"/><Relationship Id="rId31" Type="http://schemas.openxmlformats.org/officeDocument/2006/relationships/worksheet" Target="worksheets/sheet17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worksheet" Target="worksheets/sheet8.xml"/><Relationship Id="rId27" Type="http://schemas.openxmlformats.org/officeDocument/2006/relationships/worksheet" Target="worksheets/sheet13.xml"/><Relationship Id="rId30" Type="http://schemas.openxmlformats.org/officeDocument/2006/relationships/worksheet" Target="worksheets/sheet16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Combine!$F$2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Combine!$F$3:$F$73</c:f>
              <c:numCache>
                <c:formatCode>[=0]General;[&gt;10]0.00;0.000</c:formatCode>
                <c:ptCount val="71"/>
                <c:pt idx="0">
                  <c:v>100.15529123218499</c:v>
                </c:pt>
                <c:pt idx="1">
                  <c:v>99.367950396149496</c:v>
                </c:pt>
                <c:pt idx="2">
                  <c:v>98.530775585539303</c:v>
                </c:pt>
                <c:pt idx="3">
                  <c:v>97.704154427776501</c:v>
                </c:pt>
                <c:pt idx="4">
                  <c:v>96.887470275317696</c:v>
                </c:pt>
                <c:pt idx="5">
                  <c:v>96.080104323794998</c:v>
                </c:pt>
                <c:pt idx="6">
                  <c:v>95.281432782189498</c:v>
                </c:pt>
                <c:pt idx="7">
                  <c:v>94.490823863275807</c:v>
                </c:pt>
                <c:pt idx="8">
                  <c:v>93.707634565905394</c:v>
                </c:pt>
                <c:pt idx="9">
                  <c:v>91.496408515086102</c:v>
                </c:pt>
                <c:pt idx="10">
                  <c:v>88.731751395706596</c:v>
                </c:pt>
                <c:pt idx="11">
                  <c:v>86.010640687643303</c:v>
                </c:pt>
                <c:pt idx="12">
                  <c:v>82.261439332590498</c:v>
                </c:pt>
                <c:pt idx="13">
                  <c:v>78.749760053670897</c:v>
                </c:pt>
                <c:pt idx="14">
                  <c:v>75.501722487962397</c:v>
                </c:pt>
                <c:pt idx="15">
                  <c:v>72.489708990604299</c:v>
                </c:pt>
                <c:pt idx="16">
                  <c:v>69.690534458431799</c:v>
                </c:pt>
                <c:pt idx="17">
                  <c:v>67.084595259954099</c:v>
                </c:pt>
                <c:pt idx="18">
                  <c:v>64.655178941085694</c:v>
                </c:pt>
                <c:pt idx="19">
                  <c:v>62.387896146798703</c:v>
                </c:pt>
                <c:pt idx="20">
                  <c:v>60.270010873217302</c:v>
                </c:pt>
                <c:pt idx="21">
                  <c:v>57.642235852113203</c:v>
                </c:pt>
                <c:pt idx="22">
                  <c:v>54.676750447886398</c:v>
                </c:pt>
                <c:pt idx="23">
                  <c:v>51.913056769468298</c:v>
                </c:pt>
                <c:pt idx="24">
                  <c:v>49.330375798160198</c:v>
                </c:pt>
                <c:pt idx="25">
                  <c:v>46.911412690628097</c:v>
                </c:pt>
                <c:pt idx="26">
                  <c:v>44.641736472842901</c:v>
                </c:pt>
                <c:pt idx="27">
                  <c:v>42.509257365028702</c:v>
                </c:pt>
                <c:pt idx="28">
                  <c:v>40.503773524312599</c:v>
                </c:pt>
                <c:pt idx="29">
                  <c:v>38.616580306686899</c:v>
                </c:pt>
                <c:pt idx="30">
                  <c:v>36.8401435057201</c:v>
                </c:pt>
                <c:pt idx="31">
                  <c:v>35.167792539384202</c:v>
                </c:pt>
                <c:pt idx="32">
                  <c:v>33.593488152032002</c:v>
                </c:pt>
                <c:pt idx="33">
                  <c:v>32.111636967663003</c:v>
                </c:pt>
                <c:pt idx="34">
                  <c:v>30.716957326896299</c:v>
                </c:pt>
                <c:pt idx="35">
                  <c:v>29.404391713991501</c:v>
                </c:pt>
                <c:pt idx="36">
                  <c:v>28.169058128351299</c:v>
                </c:pt>
                <c:pt idx="37">
                  <c:v>27.006231003567301</c:v>
                </c:pt>
                <c:pt idx="38">
                  <c:v>25.911342015135698</c:v>
                </c:pt>
                <c:pt idx="39">
                  <c:v>24.879992134475799</c:v>
                </c:pt>
                <c:pt idx="40">
                  <c:v>23.942000916267599</c:v>
                </c:pt>
                <c:pt idx="41">
                  <c:v>23.071425278486299</c:v>
                </c:pt>
                <c:pt idx="42">
                  <c:v>22.241856193815298</c:v>
                </c:pt>
                <c:pt idx="43">
                  <c:v>21.449776555146101</c:v>
                </c:pt>
                <c:pt idx="44">
                  <c:v>20.6579295150242</c:v>
                </c:pt>
                <c:pt idx="45">
                  <c:v>19.894438853699501</c:v>
                </c:pt>
                <c:pt idx="46">
                  <c:v>19.173220455103898</c:v>
                </c:pt>
                <c:pt idx="47">
                  <c:v>18.4808293168904</c:v>
                </c:pt>
                <c:pt idx="48">
                  <c:v>17.806307006238601</c:v>
                </c:pt>
                <c:pt idx="49">
                  <c:v>17.1703422554173</c:v>
                </c:pt>
                <c:pt idx="50">
                  <c:v>16.569729273222499</c:v>
                </c:pt>
                <c:pt idx="51">
                  <c:v>16.001594985438</c:v>
                </c:pt>
                <c:pt idx="52">
                  <c:v>15.463348959011499</c:v>
                </c:pt>
                <c:pt idx="53">
                  <c:v>14.9526162020793</c:v>
                </c:pt>
                <c:pt idx="54">
                  <c:v>14.585350123752599</c:v>
                </c:pt>
                <c:pt idx="55">
                  <c:v>14.237885797931201</c:v>
                </c:pt>
                <c:pt idx="56">
                  <c:v>13.906420795976899</c:v>
                </c:pt>
                <c:pt idx="57">
                  <c:v>13.5893458750656</c:v>
                </c:pt>
                <c:pt idx="58">
                  <c:v>13.2852532959059</c:v>
                </c:pt>
                <c:pt idx="59">
                  <c:v>12.9929060692406</c:v>
                </c:pt>
                <c:pt idx="60">
                  <c:v>12.7112129191857</c:v>
                </c:pt>
                <c:pt idx="61">
                  <c:v>12.4392077498949</c:v>
                </c:pt>
                <c:pt idx="62">
                  <c:v>12.176032679509801</c:v>
                </c:pt>
                <c:pt idx="63">
                  <c:v>11.9209239117456</c:v>
                </c:pt>
                <c:pt idx="64">
                  <c:v>11.673199874632401</c:v>
                </c:pt>
                <c:pt idx="65">
                  <c:v>11.4322511775829</c:v>
                </c:pt>
                <c:pt idx="66">
                  <c:v>11.1975320332681</c:v>
                </c:pt>
                <c:pt idx="67">
                  <c:v>10.860046329232</c:v>
                </c:pt>
                <c:pt idx="68">
                  <c:v>10.6027214586114</c:v>
                </c:pt>
                <c:pt idx="69">
                  <c:v>9.8267860704785193</c:v>
                </c:pt>
                <c:pt idx="70">
                  <c:v>7.8234907292308504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C0-4386-A44A-0C850156C25A}"/>
            </c:ext>
          </c:extLst>
        </c:ser>
        <c:ser>
          <c:idx val="1"/>
          <c:order val="1"/>
          <c:tx>
            <c:strRef>
              <c:f>Combine!$G$2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Combine!$G$3:$G$73</c:f>
              <c:numCache>
                <c:formatCode>[=0]General;[&gt;10]0.00;0.000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C0-4386-A44A-0C850156C25A}"/>
            </c:ext>
          </c:extLst>
        </c:ser>
        <c:ser>
          <c:idx val="2"/>
          <c:order val="2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Combine!$H$3:$H$73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0.78770580369457699</c:v>
                </c:pt>
                <c:pt idx="2">
                  <c:v>1.6252533146474899</c:v>
                </c:pt>
                <c:pt idx="3">
                  <c:v>2.4522432390539199</c:v>
                </c:pt>
                <c:pt idx="4">
                  <c:v>3.2692907105592699</c:v>
                </c:pt>
                <c:pt idx="5">
                  <c:v>4.0770129140628599</c:v>
                </c:pt>
                <c:pt idx="6">
                  <c:v>4.8760319086046904</c:v>
                </c:pt>
                <c:pt idx="7">
                  <c:v>5.6669776298358796</c:v>
                </c:pt>
                <c:pt idx="8">
                  <c:v>6.4504911004604004</c:v>
                </c:pt>
                <c:pt idx="9">
                  <c:v>8.6617319564000503</c:v>
                </c:pt>
                <c:pt idx="10">
                  <c:v>11.426523572417899</c:v>
                </c:pt>
                <c:pt idx="11">
                  <c:v>14.151305404016499</c:v>
                </c:pt>
                <c:pt idx="12">
                  <c:v>17.906595833609298</c:v>
                </c:pt>
                <c:pt idx="13">
                  <c:v>21.424249317498099</c:v>
                </c:pt>
                <c:pt idx="14">
                  <c:v>24.678023154369701</c:v>
                </c:pt>
                <c:pt idx="15">
                  <c:v>27.695537097635601</c:v>
                </c:pt>
                <c:pt idx="16">
                  <c:v>30.499973911541101</c:v>
                </c:pt>
                <c:pt idx="17">
                  <c:v>33.110931427582102</c:v>
                </c:pt>
                <c:pt idx="18">
                  <c:v>35.545113829400997</c:v>
                </c:pt>
                <c:pt idx="19">
                  <c:v>37.816900731750302</c:v>
                </c:pt>
                <c:pt idx="20">
                  <c:v>39.939017246474997</c:v>
                </c:pt>
                <c:pt idx="21">
                  <c:v>42.570126137982299</c:v>
                </c:pt>
                <c:pt idx="22">
                  <c:v>45.538364682358299</c:v>
                </c:pt>
                <c:pt idx="23">
                  <c:v>48.3047950511002</c:v>
                </c:pt>
                <c:pt idx="24">
                  <c:v>50.8901819683038</c:v>
                </c:pt>
                <c:pt idx="25">
                  <c:v>53.311805468351103</c:v>
                </c:pt>
                <c:pt idx="26">
                  <c:v>55.584081437912801</c:v>
                </c:pt>
                <c:pt idx="27">
                  <c:v>57.719084617674703</c:v>
                </c:pt>
                <c:pt idx="28">
                  <c:v>59.727002257065401</c:v>
                </c:pt>
                <c:pt idx="29">
                  <c:v>61.6165252867467</c:v>
                </c:pt>
                <c:pt idx="30">
                  <c:v>63.395175498098098</c:v>
                </c:pt>
                <c:pt idx="31">
                  <c:v>65.069612729489805</c:v>
                </c:pt>
                <c:pt idx="32">
                  <c:v>66.645867438132996</c:v>
                </c:pt>
                <c:pt idx="33">
                  <c:v>68.129526299881505</c:v>
                </c:pt>
                <c:pt idx="34">
                  <c:v>69.525866396547698</c:v>
                </c:pt>
                <c:pt idx="35">
                  <c:v>70.839942695431006</c:v>
                </c:pt>
                <c:pt idx="36">
                  <c:v>72.076636491400393</c:v>
                </c:pt>
                <c:pt idx="37">
                  <c:v>73.240674240294197</c:v>
                </c:pt>
                <c:pt idx="38">
                  <c:v>74.3366264743767</c:v>
                </c:pt>
                <c:pt idx="39">
                  <c:v>75.368895469379495</c:v>
                </c:pt>
                <c:pt idx="40">
                  <c:v>76.310120354145795</c:v>
                </c:pt>
                <c:pt idx="41">
                  <c:v>77.185675618439404</c:v>
                </c:pt>
                <c:pt idx="42">
                  <c:v>78.020636822483993</c:v>
                </c:pt>
                <c:pt idx="43">
                  <c:v>78.818622817069794</c:v>
                </c:pt>
                <c:pt idx="44">
                  <c:v>79.6128496910395</c:v>
                </c:pt>
                <c:pt idx="45">
                  <c:v>80.376843625950201</c:v>
                </c:pt>
                <c:pt idx="46">
                  <c:v>81.098397723298902</c:v>
                </c:pt>
                <c:pt idx="47">
                  <c:v>81.790913569003607</c:v>
                </c:pt>
                <c:pt idx="48">
                  <c:v>82.464960561157497</c:v>
                </c:pt>
                <c:pt idx="49">
                  <c:v>83.100337622435305</c:v>
                </c:pt>
                <c:pt idx="50">
                  <c:v>83.700256388746695</c:v>
                </c:pt>
                <c:pt idx="51">
                  <c:v>84.267595505698395</c:v>
                </c:pt>
                <c:pt idx="52">
                  <c:v>84.804950748319797</c:v>
                </c:pt>
                <c:pt idx="53">
                  <c:v>85.314702441395397</c:v>
                </c:pt>
                <c:pt idx="54">
                  <c:v>85.6686766488328</c:v>
                </c:pt>
                <c:pt idx="55">
                  <c:v>86.0036707931487</c:v>
                </c:pt>
                <c:pt idx="56">
                  <c:v>86.323586436145305</c:v>
                </c:pt>
                <c:pt idx="57">
                  <c:v>86.629940586389495</c:v>
                </c:pt>
                <c:pt idx="58">
                  <c:v>86.924061796915296</c:v>
                </c:pt>
                <c:pt idx="59">
                  <c:v>87.207118638108199</c:v>
                </c:pt>
                <c:pt idx="60">
                  <c:v>87.480142890179295</c:v>
                </c:pt>
                <c:pt idx="61">
                  <c:v>87.744048577178503</c:v>
                </c:pt>
                <c:pt idx="62">
                  <c:v>87.999647708659197</c:v>
                </c:pt>
                <c:pt idx="63">
                  <c:v>88.247663404937995</c:v>
                </c:pt>
                <c:pt idx="64">
                  <c:v>88.488740934692103</c:v>
                </c:pt>
                <c:pt idx="65">
                  <c:v>88.723457081006103</c:v>
                </c:pt>
                <c:pt idx="66">
                  <c:v>88.952328163311194</c:v>
                </c:pt>
                <c:pt idx="67">
                  <c:v>89.277898154051897</c:v>
                </c:pt>
                <c:pt idx="68">
                  <c:v>89.527863848871405</c:v>
                </c:pt>
                <c:pt idx="69">
                  <c:v>90.2884776015391</c:v>
                </c:pt>
                <c:pt idx="70">
                  <c:v>92.262127236862497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C0-4386-A44A-0C850156C25A}"/>
            </c:ext>
          </c:extLst>
        </c:ser>
        <c:ser>
          <c:idx val="3"/>
          <c:order val="3"/>
          <c:tx>
            <c:strRef>
              <c:f>Combine!$I$2</c:f>
              <c:strCache>
                <c:ptCount val="1"/>
                <c:pt idx="0">
                  <c:v>biotite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Combine!$I$3:$I$73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0.31910926540597201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C0-4386-A44A-0C850156C25A}"/>
            </c:ext>
          </c:extLst>
        </c:ser>
        <c:ser>
          <c:idx val="4"/>
          <c:order val="4"/>
          <c:tx>
            <c:strRef>
              <c:f>Combine!$J$2</c:f>
              <c:strCache>
                <c:ptCount val="1"/>
                <c:pt idx="0">
                  <c:v>hornblende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Combine!$J$3:$J$73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1.4914180718471099</c:v>
                </c:pt>
                <c:pt idx="70">
                  <c:v>5.3506932191180399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C0-4386-A44A-0C850156C25A}"/>
            </c:ext>
          </c:extLst>
        </c:ser>
        <c:ser>
          <c:idx val="5"/>
          <c:order val="5"/>
          <c:tx>
            <c:strRef>
              <c:f>Combine!$K$2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Combine!$K$3:$K$73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0.52928187977172902</c:v>
                </c:pt>
                <c:pt idx="68">
                  <c:v>0.72277256865043005</c:v>
                </c:pt>
                <c:pt idx="69">
                  <c:v>1.1033971224313399</c:v>
                </c:pt>
                <c:pt idx="70">
                  <c:v>1.7722487742096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7C0-4386-A44A-0C850156C25A}"/>
            </c:ext>
          </c:extLst>
        </c:ser>
        <c:ser>
          <c:idx val="6"/>
          <c:order val="6"/>
          <c:tx>
            <c:strRef>
              <c:f>Combine!$L$2</c:f>
              <c:strCache>
                <c:ptCount val="1"/>
                <c:pt idx="0">
                  <c:v>garnet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Combine!$L$3:$L$73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3.03914677123187</c:v>
                </c:pt>
                <c:pt idx="55">
                  <c:v>5.8849109692756896</c:v>
                </c:pt>
                <c:pt idx="56">
                  <c:v>8.5129252258168293</c:v>
                </c:pt>
                <c:pt idx="57">
                  <c:v>10.946174061871901</c:v>
                </c:pt>
                <c:pt idx="58">
                  <c:v>13.204411347870501</c:v>
                </c:pt>
                <c:pt idx="59">
                  <c:v>15.3047093228365</c:v>
                </c:pt>
                <c:pt idx="60">
                  <c:v>17.261901809398701</c:v>
                </c:pt>
                <c:pt idx="61">
                  <c:v>19.088944333169501</c:v>
                </c:pt>
                <c:pt idx="62">
                  <c:v>20.797208507314402</c:v>
                </c:pt>
                <c:pt idx="63">
                  <c:v>22.396724022352899</c:v>
                </c:pt>
                <c:pt idx="64">
                  <c:v>23.8963785782869</c:v>
                </c:pt>
                <c:pt idx="65">
                  <c:v>25.304083811546601</c:v>
                </c:pt>
                <c:pt idx="66">
                  <c:v>26.6269135509847</c:v>
                </c:pt>
                <c:pt idx="67">
                  <c:v>28.658295705441098</c:v>
                </c:pt>
                <c:pt idx="68">
                  <c:v>30.110750618233901</c:v>
                </c:pt>
                <c:pt idx="69">
                  <c:v>32.0221411384276</c:v>
                </c:pt>
                <c:pt idx="70">
                  <c:v>34.4991694304411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C0-4386-A44A-0C850156C25A}"/>
            </c:ext>
          </c:extLst>
        </c:ser>
        <c:ser>
          <c:idx val="7"/>
          <c:order val="7"/>
          <c:tx>
            <c:strRef>
              <c:f>Combine!$M$2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Combine!$M$3:$M$73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5.5428676282895401E-3</c:v>
                </c:pt>
                <c:pt idx="48">
                  <c:v>1.8808646750641499E-2</c:v>
                </c:pt>
                <c:pt idx="49">
                  <c:v>3.08609402144168E-2</c:v>
                </c:pt>
                <c:pt idx="50">
                  <c:v>4.18324035146347E-2</c:v>
                </c:pt>
                <c:pt idx="51">
                  <c:v>5.1837690554481002E-2</c:v>
                </c:pt>
                <c:pt idx="52">
                  <c:v>6.0976279728800299E-2</c:v>
                </c:pt>
                <c:pt idx="53">
                  <c:v>6.9334902029733206E-2</c:v>
                </c:pt>
                <c:pt idx="54">
                  <c:v>7.7580362783000997E-2</c:v>
                </c:pt>
                <c:pt idx="55">
                  <c:v>8.5155734640318101E-2</c:v>
                </c:pt>
                <c:pt idx="56">
                  <c:v>9.2122095399444506E-2</c:v>
                </c:pt>
                <c:pt idx="57">
                  <c:v>9.8540532241006201E-2</c:v>
                </c:pt>
                <c:pt idx="58">
                  <c:v>0.10446381171187399</c:v>
                </c:pt>
                <c:pt idx="59">
                  <c:v>0.109937710308803</c:v>
                </c:pt>
                <c:pt idx="60">
                  <c:v>0.115002094769147</c:v>
                </c:pt>
                <c:pt idx="61">
                  <c:v>0.119691804935095</c:v>
                </c:pt>
                <c:pt idx="62">
                  <c:v>0.124037379664774</c:v>
                </c:pt>
                <c:pt idx="63">
                  <c:v>0.128065657020071</c:v>
                </c:pt>
                <c:pt idx="64">
                  <c:v>0.13180027304043901</c:v>
                </c:pt>
                <c:pt idx="65">
                  <c:v>0.13526207809976101</c:v>
                </c:pt>
                <c:pt idx="66">
                  <c:v>0.13846948582827301</c:v>
                </c:pt>
                <c:pt idx="67">
                  <c:v>0.14510842690919201</c:v>
                </c:pt>
                <c:pt idx="68">
                  <c:v>0.14896307936026901</c:v>
                </c:pt>
                <c:pt idx="69">
                  <c:v>0.15866521645609599</c:v>
                </c:pt>
                <c:pt idx="70">
                  <c:v>0.18218820027596599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7C0-4386-A44A-0C850156C25A}"/>
            </c:ext>
          </c:extLst>
        </c:ser>
        <c:ser>
          <c:idx val="8"/>
          <c:order val="8"/>
          <c:tx>
            <c:strRef>
              <c:f>Combine!$N$2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Combine!$N$3:$N$73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0.80263419523417801</c:v>
                </c:pt>
                <c:pt idx="22">
                  <c:v>2.1919820534161398</c:v>
                </c:pt>
                <c:pt idx="23">
                  <c:v>3.48706957588709</c:v>
                </c:pt>
                <c:pt idx="24">
                  <c:v>4.6997963967008101</c:v>
                </c:pt>
                <c:pt idx="25">
                  <c:v>5.8400675944613898</c:v>
                </c:pt>
                <c:pt idx="26">
                  <c:v>6.91608955691086</c:v>
                </c:pt>
                <c:pt idx="27">
                  <c:v>7.93461413070664</c:v>
                </c:pt>
                <c:pt idx="28">
                  <c:v>8.9011533132467502</c:v>
                </c:pt>
                <c:pt idx="29">
                  <c:v>9.8201682203108493</c:v>
                </c:pt>
                <c:pt idx="30">
                  <c:v>10.6952309611179</c:v>
                </c:pt>
                <c:pt idx="31">
                  <c:v>11.529211617265901</c:v>
                </c:pt>
                <c:pt idx="32">
                  <c:v>12.3244272267239</c:v>
                </c:pt>
                <c:pt idx="33">
                  <c:v>13.082782766320401</c:v>
                </c:pt>
                <c:pt idx="34">
                  <c:v>13.805893178115101</c:v>
                </c:pt>
                <c:pt idx="35">
                  <c:v>14.4951832986124</c:v>
                </c:pt>
                <c:pt idx="36">
                  <c:v>15.151964482793501</c:v>
                </c:pt>
                <c:pt idx="37">
                  <c:v>15.7774888767129</c:v>
                </c:pt>
                <c:pt idx="38">
                  <c:v>16.372984072607501</c:v>
                </c:pt>
                <c:pt idx="39">
                  <c:v>16.939671944355801</c:v>
                </c:pt>
                <c:pt idx="40">
                  <c:v>17.584729625822899</c:v>
                </c:pt>
                <c:pt idx="41">
                  <c:v>18.286385608804</c:v>
                </c:pt>
                <c:pt idx="42">
                  <c:v>18.989268174914201</c:v>
                </c:pt>
                <c:pt idx="43">
                  <c:v>19.699668320772599</c:v>
                </c:pt>
                <c:pt idx="44">
                  <c:v>20.2474389345651</c:v>
                </c:pt>
                <c:pt idx="45">
                  <c:v>20.697668622597501</c:v>
                </c:pt>
                <c:pt idx="46">
                  <c:v>21.123056819950602</c:v>
                </c:pt>
                <c:pt idx="47">
                  <c:v>21.528016172344401</c:v>
                </c:pt>
                <c:pt idx="48">
                  <c:v>21.911048298820301</c:v>
                </c:pt>
                <c:pt idx="49">
                  <c:v>22.270925561750602</c:v>
                </c:pt>
                <c:pt idx="50">
                  <c:v>22.609335105512098</c:v>
                </c:pt>
                <c:pt idx="51">
                  <c:v>22.927814761154899</c:v>
                </c:pt>
                <c:pt idx="52">
                  <c:v>23.227780086293599</c:v>
                </c:pt>
                <c:pt idx="53">
                  <c:v>23.5105789272674</c:v>
                </c:pt>
                <c:pt idx="54">
                  <c:v>22.7260751302532</c:v>
                </c:pt>
                <c:pt idx="55">
                  <c:v>22.000729701636899</c:v>
                </c:pt>
                <c:pt idx="56">
                  <c:v>21.343179145537601</c:v>
                </c:pt>
                <c:pt idx="57">
                  <c:v>20.7456625756931</c:v>
                </c:pt>
                <c:pt idx="58">
                  <c:v>20.201565107500201</c:v>
                </c:pt>
                <c:pt idx="59">
                  <c:v>19.7052151738697</c:v>
                </c:pt>
                <c:pt idx="60">
                  <c:v>19.251721642757602</c:v>
                </c:pt>
                <c:pt idx="61">
                  <c:v>18.836842149152499</c:v>
                </c:pt>
                <c:pt idx="62">
                  <c:v>18.456876091183801</c:v>
                </c:pt>
                <c:pt idx="63">
                  <c:v>18.108577267477301</c:v>
                </c:pt>
                <c:pt idx="64">
                  <c:v>17.7890822677033</c:v>
                </c:pt>
                <c:pt idx="65">
                  <c:v>17.495851587412201</c:v>
                </c:pt>
                <c:pt idx="66">
                  <c:v>17.226621080792199</c:v>
                </c:pt>
                <c:pt idx="67">
                  <c:v>17.111401790720201</c:v>
                </c:pt>
                <c:pt idx="68">
                  <c:v>16.937566655645099</c:v>
                </c:pt>
                <c:pt idx="69">
                  <c:v>17.033877225754701</c:v>
                </c:pt>
                <c:pt idx="70">
                  <c:v>17.929755307957301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7C0-4386-A44A-0C850156C25A}"/>
            </c:ext>
          </c:extLst>
        </c:ser>
        <c:ser>
          <c:idx val="9"/>
          <c:order val="9"/>
          <c:tx>
            <c:strRef>
              <c:f>Combine!$O$2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Combine!$O$3:$O$73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0.423348536537895</c:v>
                </c:pt>
                <c:pt idx="12">
                  <c:v>1.01772417306353</c:v>
                </c:pt>
                <c:pt idx="13">
                  <c:v>1.57166513705792</c:v>
                </c:pt>
                <c:pt idx="14">
                  <c:v>2.0820557307531198</c:v>
                </c:pt>
                <c:pt idx="15">
                  <c:v>2.55339860758792</c:v>
                </c:pt>
                <c:pt idx="16">
                  <c:v>2.9894684465410899</c:v>
                </c:pt>
                <c:pt idx="17">
                  <c:v>3.3934507470421802</c:v>
                </c:pt>
                <c:pt idx="18">
                  <c:v>3.7680551144577601</c:v>
                </c:pt>
                <c:pt idx="19">
                  <c:v>4.11560888824829</c:v>
                </c:pt>
                <c:pt idx="20">
                  <c:v>4.4380758557481297</c:v>
                </c:pt>
                <c:pt idx="21">
                  <c:v>4.6685956876716403</c:v>
                </c:pt>
                <c:pt idx="22">
                  <c:v>4.8341611073052499</c:v>
                </c:pt>
                <c:pt idx="23">
                  <c:v>4.9963532343468504</c:v>
                </c:pt>
                <c:pt idx="24">
                  <c:v>5.1552360673305699</c:v>
                </c:pt>
                <c:pt idx="25">
                  <c:v>5.3108241988906801</c:v>
                </c:pt>
                <c:pt idx="26">
                  <c:v>5.4630918198160501</c:v>
                </c:pt>
                <c:pt idx="27">
                  <c:v>5.6119820450677</c:v>
                </c:pt>
                <c:pt idx="28">
                  <c:v>5.7574164315984504</c:v>
                </c:pt>
                <c:pt idx="29">
                  <c:v>5.8993046811646401</c:v>
                </c:pt>
                <c:pt idx="30">
                  <c:v>6.0375537455668402</c:v>
                </c:pt>
                <c:pt idx="31">
                  <c:v>6.1720756822412302</c:v>
                </c:pt>
                <c:pt idx="32">
                  <c:v>6.3027945897228701</c:v>
                </c:pt>
                <c:pt idx="33">
                  <c:v>6.4296517364104098</c:v>
                </c:pt>
                <c:pt idx="34">
                  <c:v>6.5526089173067801</c:v>
                </c:pt>
                <c:pt idx="35">
                  <c:v>6.6716501139193101</c:v>
                </c:pt>
                <c:pt idx="36">
                  <c:v>6.7867816814689803</c:v>
                </c:pt>
                <c:pt idx="37">
                  <c:v>6.8980313742868704</c:v>
                </c:pt>
                <c:pt idx="38">
                  <c:v>7.0054465435399704</c:v>
                </c:pt>
                <c:pt idx="39">
                  <c:v>7.1090918179820202</c:v>
                </c:pt>
                <c:pt idx="40">
                  <c:v>7.2429774123597701</c:v>
                </c:pt>
                <c:pt idx="41">
                  <c:v>7.4072960004979498</c:v>
                </c:pt>
                <c:pt idx="42">
                  <c:v>7.5863380061199104</c:v>
                </c:pt>
                <c:pt idx="43">
                  <c:v>7.7826172779797398</c:v>
                </c:pt>
                <c:pt idx="44">
                  <c:v>7.9032132629393104</c:v>
                </c:pt>
                <c:pt idx="45">
                  <c:v>7.9808593710271003</c:v>
                </c:pt>
                <c:pt idx="46">
                  <c:v>8.0539867327710404</c:v>
                </c:pt>
                <c:pt idx="47">
                  <c:v>8.1212714053925996</c:v>
                </c:pt>
                <c:pt idx="48">
                  <c:v>8.1711612984327999</c:v>
                </c:pt>
                <c:pt idx="49">
                  <c:v>8.2186453631278908</c:v>
                </c:pt>
                <c:pt idx="50">
                  <c:v>8.2638364084111195</c:v>
                </c:pt>
                <c:pt idx="51">
                  <c:v>8.3068471438725204</c:v>
                </c:pt>
                <c:pt idx="52">
                  <c:v>8.3477899485492895</c:v>
                </c:pt>
                <c:pt idx="53">
                  <c:v>8.3867831840698397</c:v>
                </c:pt>
                <c:pt idx="54">
                  <c:v>7.7874562278063504</c:v>
                </c:pt>
                <c:pt idx="55">
                  <c:v>7.22545105611787</c:v>
                </c:pt>
                <c:pt idx="56">
                  <c:v>6.7064637712459501</c:v>
                </c:pt>
                <c:pt idx="57">
                  <c:v>6.2261843354103297</c:v>
                </c:pt>
                <c:pt idx="58">
                  <c:v>5.7808941819320898</c:v>
                </c:pt>
                <c:pt idx="59">
                  <c:v>5.3673661137253701</c:v>
                </c:pt>
                <c:pt idx="60">
                  <c:v>4.9827832050179701</c:v>
                </c:pt>
                <c:pt idx="61">
                  <c:v>4.6246726940732001</c:v>
                </c:pt>
                <c:pt idx="62">
                  <c:v>4.2908517976422296</c:v>
                </c:pt>
                <c:pt idx="63">
                  <c:v>3.97938308767029</c:v>
                </c:pt>
                <c:pt idx="64">
                  <c:v>3.6885375982204098</c:v>
                </c:pt>
                <c:pt idx="65">
                  <c:v>3.4167642311262298</c:v>
                </c:pt>
                <c:pt idx="66">
                  <c:v>3.1626643270922501</c:v>
                </c:pt>
                <c:pt idx="67">
                  <c:v>2.6316828565812802</c:v>
                </c:pt>
                <c:pt idx="68">
                  <c:v>2.30365578026775</c:v>
                </c:pt>
                <c:pt idx="69">
                  <c:v>1.5255125697801799</c:v>
                </c:pt>
                <c:pt idx="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7C0-4386-A44A-0C850156C25A}"/>
            </c:ext>
          </c:extLst>
        </c:ser>
        <c:ser>
          <c:idx val="10"/>
          <c:order val="10"/>
          <c:tx>
            <c:strRef>
              <c:f>Combine!$P$2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Combine!$P$3:$P$73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5.1463440508265696</c:v>
                </c:pt>
                <c:pt idx="10">
                  <c:v>11.426523572417899</c:v>
                </c:pt>
                <c:pt idx="11">
                  <c:v>13.7279568674786</c:v>
                </c:pt>
                <c:pt idx="12">
                  <c:v>13.1934006835525</c:v>
                </c:pt>
                <c:pt idx="13">
                  <c:v>12.5645015653946</c:v>
                </c:pt>
                <c:pt idx="14">
                  <c:v>12.074882543756001</c:v>
                </c:pt>
                <c:pt idx="15">
                  <c:v>11.710915212386899</c:v>
                </c:pt>
                <c:pt idx="16">
                  <c:v>11.4592043424046</c:v>
                </c:pt>
                <c:pt idx="17">
                  <c:v>11.306690241664301</c:v>
                </c:pt>
                <c:pt idx="18">
                  <c:v>11.2407742915725</c:v>
                </c:pt>
                <c:pt idx="19">
                  <c:v>11.249450334111</c:v>
                </c:pt>
                <c:pt idx="20">
                  <c:v>11.321653794305</c:v>
                </c:pt>
                <c:pt idx="21">
                  <c:v>12.044948137746999</c:v>
                </c:pt>
                <c:pt idx="22">
                  <c:v>13.2041931576435</c:v>
                </c:pt>
                <c:pt idx="23">
                  <c:v>14.2768820817796</c:v>
                </c:pt>
                <c:pt idx="24">
                  <c:v>15.271152923294199</c:v>
                </c:pt>
                <c:pt idx="25">
                  <c:v>16.19375048014</c:v>
                </c:pt>
                <c:pt idx="26">
                  <c:v>17.050249847136701</c:v>
                </c:pt>
                <c:pt idx="27">
                  <c:v>17.845260379893102</c:v>
                </c:pt>
                <c:pt idx="28">
                  <c:v>18.582618396771501</c:v>
                </c:pt>
                <c:pt idx="29">
                  <c:v>19.265566189572699</c:v>
                </c:pt>
                <c:pt idx="30">
                  <c:v>19.8969133742644</c:v>
                </c:pt>
                <c:pt idx="31">
                  <c:v>20.479193295380501</c:v>
                </c:pt>
                <c:pt idx="32">
                  <c:v>21.014783906834701</c:v>
                </c:pt>
                <c:pt idx="33">
                  <c:v>21.506002299903098</c:v>
                </c:pt>
                <c:pt idx="34">
                  <c:v>21.955167791996001</c:v>
                </c:pt>
                <c:pt idx="35">
                  <c:v>22.3646348947942</c:v>
                </c:pt>
                <c:pt idx="36">
                  <c:v>22.736800568683599</c:v>
                </c:pt>
                <c:pt idx="37">
                  <c:v>23.074092178534801</c:v>
                </c:pt>
                <c:pt idx="38">
                  <c:v>23.378943220511498</c:v>
                </c:pt>
                <c:pt idx="39">
                  <c:v>23.653763347981901</c:v>
                </c:pt>
                <c:pt idx="40">
                  <c:v>20.480792381156299</c:v>
                </c:pt>
                <c:pt idx="41">
                  <c:v>14.875048260603799</c:v>
                </c:pt>
                <c:pt idx="42">
                  <c:v>8.7902756841424505</c:v>
                </c:pt>
                <c:pt idx="43">
                  <c:v>2.1528636515974102</c:v>
                </c:pt>
                <c:pt idx="44">
                  <c:v>33.252367455467201</c:v>
                </c:pt>
                <c:pt idx="45">
                  <c:v>33.185433610598601</c:v>
                </c:pt>
                <c:pt idx="46">
                  <c:v>33.125966564348502</c:v>
                </c:pt>
                <c:pt idx="47">
                  <c:v>33.046479881792003</c:v>
                </c:pt>
                <c:pt idx="48">
                  <c:v>32.686506024043901</c:v>
                </c:pt>
                <c:pt idx="49">
                  <c:v>32.350791529487203</c:v>
                </c:pt>
                <c:pt idx="50">
                  <c:v>32.037420598057899</c:v>
                </c:pt>
                <c:pt idx="51">
                  <c:v>31.744688895960799</c:v>
                </c:pt>
                <c:pt idx="52">
                  <c:v>31.471069253558799</c:v>
                </c:pt>
                <c:pt idx="53">
                  <c:v>31.215176956698102</c:v>
                </c:pt>
                <c:pt idx="54">
                  <c:v>30.774627512820501</c:v>
                </c:pt>
                <c:pt idx="55">
                  <c:v>30.363486650017801</c:v>
                </c:pt>
                <c:pt idx="56">
                  <c:v>29.9829268812029</c:v>
                </c:pt>
                <c:pt idx="57">
                  <c:v>29.6309225805769</c:v>
                </c:pt>
                <c:pt idx="58">
                  <c:v>29.3056255882654</c:v>
                </c:pt>
                <c:pt idx="59">
                  <c:v>29.005345313929102</c:v>
                </c:pt>
                <c:pt idx="60">
                  <c:v>28.728531846750698</c:v>
                </c:pt>
                <c:pt idx="61">
                  <c:v>28.473761458656401</c:v>
                </c:pt>
                <c:pt idx="62">
                  <c:v>28.239724042959299</c:v>
                </c:pt>
                <c:pt idx="63">
                  <c:v>28.025212141633201</c:v>
                </c:pt>
                <c:pt idx="64">
                  <c:v>27.8291112927817</c:v>
                </c:pt>
                <c:pt idx="65">
                  <c:v>27.650391489623001</c:v>
                </c:pt>
                <c:pt idx="66">
                  <c:v>27.488099584757901</c:v>
                </c:pt>
                <c:pt idx="67">
                  <c:v>26.953616398603799</c:v>
                </c:pt>
                <c:pt idx="68">
                  <c:v>26.685538900290901</c:v>
                </c:pt>
                <c:pt idx="69">
                  <c:v>25.023660820851902</c:v>
                </c:pt>
                <c:pt idx="70">
                  <c:v>21.0845049769007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7C0-4386-A44A-0C850156C25A}"/>
            </c:ext>
          </c:extLst>
        </c:ser>
        <c:ser>
          <c:idx val="11"/>
          <c:order val="11"/>
          <c:tx>
            <c:strRef>
              <c:f>Combine!$Q$2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Combine!$Q$3:$Q$73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3.6954709769932701</c:v>
                </c:pt>
                <c:pt idx="13">
                  <c:v>7.28808261504558</c:v>
                </c:pt>
                <c:pt idx="14">
                  <c:v>10.5210848798606</c:v>
                </c:pt>
                <c:pt idx="15">
                  <c:v>13.431223277660701</c:v>
                </c:pt>
                <c:pt idx="16">
                  <c:v>16.051301122595401</c:v>
                </c:pt>
                <c:pt idx="17">
                  <c:v>18.410790438875601</c:v>
                </c:pt>
                <c:pt idx="18">
                  <c:v>20.536284423370699</c:v>
                </c:pt>
                <c:pt idx="19">
                  <c:v>22.451841509390999</c:v>
                </c:pt>
                <c:pt idx="20">
                  <c:v>24.179287596421801</c:v>
                </c:pt>
                <c:pt idx="21">
                  <c:v>25.053948117329501</c:v>
                </c:pt>
                <c:pt idx="22">
                  <c:v>25.308028363993401</c:v>
                </c:pt>
                <c:pt idx="23">
                  <c:v>25.5444901590866</c:v>
                </c:pt>
                <c:pt idx="24">
                  <c:v>25.763996580978201</c:v>
                </c:pt>
                <c:pt idx="25">
                  <c:v>25.967163194859001</c:v>
                </c:pt>
                <c:pt idx="26">
                  <c:v>26.154650214049202</c:v>
                </c:pt>
                <c:pt idx="27">
                  <c:v>26.3272280620073</c:v>
                </c:pt>
                <c:pt idx="28">
                  <c:v>26.485814115448701</c:v>
                </c:pt>
                <c:pt idx="29">
                  <c:v>26.6314861956984</c:v>
                </c:pt>
                <c:pt idx="30">
                  <c:v>26.765477417148901</c:v>
                </c:pt>
                <c:pt idx="31">
                  <c:v>26.889132134602001</c:v>
                </c:pt>
                <c:pt idx="32">
                  <c:v>27.0038617148514</c:v>
                </c:pt>
                <c:pt idx="33">
                  <c:v>27.111089497247399</c:v>
                </c:pt>
                <c:pt idx="34">
                  <c:v>27.2121965091298</c:v>
                </c:pt>
                <c:pt idx="35">
                  <c:v>27.308474388104901</c:v>
                </c:pt>
                <c:pt idx="36">
                  <c:v>27.401089758454201</c:v>
                </c:pt>
                <c:pt idx="37">
                  <c:v>27.491061810759501</c:v>
                </c:pt>
                <c:pt idx="38">
                  <c:v>27.579252637717602</c:v>
                </c:pt>
                <c:pt idx="39">
                  <c:v>27.6663683590597</c:v>
                </c:pt>
                <c:pt idx="40">
                  <c:v>28.5152379279249</c:v>
                </c:pt>
                <c:pt idx="41">
                  <c:v>29.8761037640583</c:v>
                </c:pt>
                <c:pt idx="42">
                  <c:v>31.306708736459701</c:v>
                </c:pt>
                <c:pt idx="43">
                  <c:v>32.821223617821097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2.7841555601004701E-2</c:v>
                </c:pt>
                <c:pt idx="48">
                  <c:v>0.37225509055177902</c:v>
                </c:pt>
                <c:pt idx="49">
                  <c:v>0.69662647066308703</c:v>
                </c:pt>
                <c:pt idx="50">
                  <c:v>1.00270431708759</c:v>
                </c:pt>
                <c:pt idx="51">
                  <c:v>1.29200921928707</c:v>
                </c:pt>
                <c:pt idx="52">
                  <c:v>1.56587186292651</c:v>
                </c:pt>
                <c:pt idx="53">
                  <c:v>1.8254605001301101</c:v>
                </c:pt>
                <c:pt idx="54">
                  <c:v>2.18576957887805</c:v>
                </c:pt>
                <c:pt idx="55">
                  <c:v>2.5164543565722099</c:v>
                </c:pt>
                <c:pt idx="56">
                  <c:v>2.81886447502088</c:v>
                </c:pt>
                <c:pt idx="57">
                  <c:v>3.09591225004004</c:v>
                </c:pt>
                <c:pt idx="58">
                  <c:v>3.3501366824577601</c:v>
                </c:pt>
                <c:pt idx="59">
                  <c:v>3.5837644351429798</c:v>
                </c:pt>
                <c:pt idx="60">
                  <c:v>3.7987589844473102</c:v>
                </c:pt>
                <c:pt idx="61">
                  <c:v>3.9968604932658098</c:v>
                </c:pt>
                <c:pt idx="62">
                  <c:v>4.1796183537837699</c:v>
                </c:pt>
                <c:pt idx="63">
                  <c:v>4.3484179012166502</c:v>
                </c:pt>
                <c:pt idx="64">
                  <c:v>4.5045024661425304</c:v>
                </c:pt>
                <c:pt idx="65">
                  <c:v>4.6489916806781499</c:v>
                </c:pt>
                <c:pt idx="66">
                  <c:v>4.7828967621358602</c:v>
                </c:pt>
                <c:pt idx="67">
                  <c:v>5.02379219321642</c:v>
                </c:pt>
                <c:pt idx="68">
                  <c:v>5.1755868930175204</c:v>
                </c:pt>
                <c:pt idx="69">
                  <c:v>5.5979392060963198</c:v>
                </c:pt>
                <c:pt idx="70">
                  <c:v>6.4808356747476301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7C0-4386-A44A-0C850156C25A}"/>
            </c:ext>
          </c:extLst>
        </c:ser>
        <c:ser>
          <c:idx val="12"/>
          <c:order val="12"/>
          <c:tx>
            <c:strRef>
              <c:f>Combine!$R$2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Combine!$R$3:$R$73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0.78770580369457699</c:v>
                </c:pt>
                <c:pt idx="2">
                  <c:v>1.6252533146474899</c:v>
                </c:pt>
                <c:pt idx="3">
                  <c:v>2.4522432390539199</c:v>
                </c:pt>
                <c:pt idx="4">
                  <c:v>3.2692907105592699</c:v>
                </c:pt>
                <c:pt idx="5">
                  <c:v>4.0770129140628599</c:v>
                </c:pt>
                <c:pt idx="6">
                  <c:v>4.8760319086046904</c:v>
                </c:pt>
                <c:pt idx="7">
                  <c:v>5.6669776298358796</c:v>
                </c:pt>
                <c:pt idx="8">
                  <c:v>6.4504911004604004</c:v>
                </c:pt>
                <c:pt idx="9">
                  <c:v>3.51538790557347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2.4863830068818098</c:v>
                </c:pt>
                <c:pt idx="41">
                  <c:v>6.7408419844752796</c:v>
                </c:pt>
                <c:pt idx="42">
                  <c:v>11.3480462208476</c:v>
                </c:pt>
                <c:pt idx="43">
                  <c:v>16.362249948898899</c:v>
                </c:pt>
                <c:pt idx="44">
                  <c:v>18.2098300380678</c:v>
                </c:pt>
                <c:pt idx="45">
                  <c:v>18.512882021726899</c:v>
                </c:pt>
                <c:pt idx="46">
                  <c:v>18.795387606228701</c:v>
                </c:pt>
                <c:pt idx="47">
                  <c:v>19.061761686245202</c:v>
                </c:pt>
                <c:pt idx="48">
                  <c:v>19.305181202558</c:v>
                </c:pt>
                <c:pt idx="49">
                  <c:v>19.532487757191898</c:v>
                </c:pt>
                <c:pt idx="50">
                  <c:v>19.745127556163201</c:v>
                </c:pt>
                <c:pt idx="51">
                  <c:v>19.9443977948685</c:v>
                </c:pt>
                <c:pt idx="52">
                  <c:v>20.1314633172627</c:v>
                </c:pt>
                <c:pt idx="53">
                  <c:v>20.307367971200101</c:v>
                </c:pt>
                <c:pt idx="54">
                  <c:v>19.078021065059598</c:v>
                </c:pt>
                <c:pt idx="55">
                  <c:v>17.927482324887698</c:v>
                </c:pt>
                <c:pt idx="56">
                  <c:v>16.867104841921599</c:v>
                </c:pt>
                <c:pt idx="57">
                  <c:v>15.886544250556099</c:v>
                </c:pt>
                <c:pt idx="58">
                  <c:v>14.9769650771772</c:v>
                </c:pt>
                <c:pt idx="59">
                  <c:v>14.130780568295499</c:v>
                </c:pt>
                <c:pt idx="60">
                  <c:v>13.3414433070377</c:v>
                </c:pt>
                <c:pt idx="61">
                  <c:v>12.6032756439258</c:v>
                </c:pt>
                <c:pt idx="62">
                  <c:v>11.9113315361109</c:v>
                </c:pt>
                <c:pt idx="63">
                  <c:v>11.2612833275674</c:v>
                </c:pt>
                <c:pt idx="64">
                  <c:v>10.649328458516701</c:v>
                </c:pt>
                <c:pt idx="65">
                  <c:v>10.0721122025199</c:v>
                </c:pt>
                <c:pt idx="66">
                  <c:v>9.5266633717199891</c:v>
                </c:pt>
                <c:pt idx="67">
                  <c:v>8.2247189028080907</c:v>
                </c:pt>
                <c:pt idx="68">
                  <c:v>7.4430293534054597</c:v>
                </c:pt>
                <c:pt idx="69">
                  <c:v>6.3318662298937296</c:v>
                </c:pt>
                <c:pt idx="70">
                  <c:v>4.6436223878060003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7C0-4386-A44A-0C850156C25A}"/>
            </c:ext>
          </c:extLst>
        </c:ser>
        <c:ser>
          <c:idx val="13"/>
          <c:order val="13"/>
          <c:tx>
            <c:strRef>
              <c:f>Combine!$S$2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Combine!$S$3:$S$73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7C0-4386-A44A-0C850156C25A}"/>
            </c:ext>
          </c:extLst>
        </c:ser>
        <c:ser>
          <c:idx val="14"/>
          <c:order val="14"/>
          <c:tx>
            <c:strRef>
              <c:f>Combine!$T$2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Combine!$T$3:$T$73</c:f>
              <c:numCache>
                <c:formatCode>[=0]General;[&gt;10]0.00;0.000</c:formatCode>
                <c:ptCount val="71"/>
                <c:pt idx="0">
                  <c:v>100.15529123218499</c:v>
                </c:pt>
                <c:pt idx="1">
                  <c:v>100.15565619984407</c:v>
                </c:pt>
                <c:pt idx="2">
                  <c:v>100.1560289001868</c:v>
                </c:pt>
                <c:pt idx="3">
                  <c:v>100.15639766683042</c:v>
                </c:pt>
                <c:pt idx="4">
                  <c:v>100.15676098587697</c:v>
                </c:pt>
                <c:pt idx="5">
                  <c:v>100.15711723785786</c:v>
                </c:pt>
                <c:pt idx="6">
                  <c:v>100.15746469079419</c:v>
                </c:pt>
                <c:pt idx="7">
                  <c:v>100.15780149311169</c:v>
                </c:pt>
                <c:pt idx="8">
                  <c:v>100.15812566636579</c:v>
                </c:pt>
                <c:pt idx="9">
                  <c:v>100.15814047148615</c:v>
                </c:pt>
                <c:pt idx="10">
                  <c:v>100.15827496812449</c:v>
                </c:pt>
                <c:pt idx="11">
                  <c:v>100.1619460916598</c:v>
                </c:pt>
                <c:pt idx="12">
                  <c:v>100.1680351661998</c:v>
                </c:pt>
                <c:pt idx="13">
                  <c:v>100.17400937116899</c:v>
                </c:pt>
                <c:pt idx="14">
                  <c:v>100.17974564233209</c:v>
                </c:pt>
                <c:pt idx="15">
                  <c:v>100.18524608823989</c:v>
                </c:pt>
                <c:pt idx="16">
                  <c:v>100.1905083699729</c:v>
                </c:pt>
                <c:pt idx="17">
                  <c:v>100.1955266875362</c:v>
                </c:pt>
                <c:pt idx="18">
                  <c:v>100.2002927704867</c:v>
                </c:pt>
                <c:pt idx="19">
                  <c:v>100.204796878549</c:v>
                </c:pt>
                <c:pt idx="20">
                  <c:v>100.20902811969231</c:v>
                </c:pt>
                <c:pt idx="21">
                  <c:v>100.2123619900955</c:v>
                </c:pt>
                <c:pt idx="22">
                  <c:v>100.2151151302447</c:v>
                </c:pt>
                <c:pt idx="23">
                  <c:v>100.2178518205685</c:v>
                </c:pt>
                <c:pt idx="24">
                  <c:v>100.220557766464</c:v>
                </c:pt>
                <c:pt idx="25">
                  <c:v>100.22321815897919</c:v>
                </c:pt>
                <c:pt idx="26">
                  <c:v>100.22581791075569</c:v>
                </c:pt>
                <c:pt idx="27">
                  <c:v>100.2283419827034</c:v>
                </c:pt>
                <c:pt idx="28">
                  <c:v>100.230775781378</c:v>
                </c:pt>
                <c:pt idx="29">
                  <c:v>100.23310559343361</c:v>
                </c:pt>
                <c:pt idx="30">
                  <c:v>100.2353190038182</c:v>
                </c:pt>
                <c:pt idx="31">
                  <c:v>100.237405268874</c:v>
                </c:pt>
                <c:pt idx="32">
                  <c:v>100.23935559016499</c:v>
                </c:pt>
                <c:pt idx="33">
                  <c:v>100.24116326754451</c:v>
                </c:pt>
                <c:pt idx="34">
                  <c:v>100.24282372344399</c:v>
                </c:pt>
                <c:pt idx="35">
                  <c:v>100.24433440942251</c:v>
                </c:pt>
                <c:pt idx="36">
                  <c:v>100.24569461975169</c:v>
                </c:pt>
                <c:pt idx="37">
                  <c:v>100.24690524386151</c:v>
                </c:pt>
                <c:pt idx="38">
                  <c:v>100.2479684895124</c:v>
                </c:pt>
                <c:pt idx="39">
                  <c:v>100.24888760385529</c:v>
                </c:pt>
                <c:pt idx="40">
                  <c:v>100.2521212704134</c:v>
                </c:pt>
                <c:pt idx="41">
                  <c:v>100.25710089692571</c:v>
                </c:pt>
                <c:pt idx="42">
                  <c:v>100.26249301629929</c:v>
                </c:pt>
                <c:pt idx="43">
                  <c:v>100.2683993722159</c:v>
                </c:pt>
                <c:pt idx="44">
                  <c:v>100.27077920606371</c:v>
                </c:pt>
                <c:pt idx="45">
                  <c:v>100.2712824796497</c:v>
                </c:pt>
                <c:pt idx="46">
                  <c:v>100.2716181784028</c:v>
                </c:pt>
                <c:pt idx="47">
                  <c:v>100.27174288589401</c:v>
                </c:pt>
                <c:pt idx="48">
                  <c:v>100.27126756739609</c:v>
                </c:pt>
                <c:pt idx="49">
                  <c:v>100.2706798778526</c:v>
                </c:pt>
                <c:pt idx="50">
                  <c:v>100.2699856619692</c:v>
                </c:pt>
                <c:pt idx="51">
                  <c:v>100.2691904911364</c:v>
                </c:pt>
                <c:pt idx="52">
                  <c:v>100.26829970733129</c:v>
                </c:pt>
                <c:pt idx="53">
                  <c:v>100.2673186434747</c:v>
                </c:pt>
                <c:pt idx="54">
                  <c:v>100.25402677258541</c:v>
                </c:pt>
                <c:pt idx="55">
                  <c:v>100.2415565910799</c:v>
                </c:pt>
                <c:pt idx="56">
                  <c:v>100.2300072321222</c:v>
                </c:pt>
                <c:pt idx="57">
                  <c:v>100.2192864614551</c:v>
                </c:pt>
                <c:pt idx="58">
                  <c:v>100.2093150928212</c:v>
                </c:pt>
                <c:pt idx="59">
                  <c:v>100.2000247073488</c:v>
                </c:pt>
                <c:pt idx="60">
                  <c:v>100.19135580936499</c:v>
                </c:pt>
                <c:pt idx="61">
                  <c:v>100.18325632707341</c:v>
                </c:pt>
                <c:pt idx="62">
                  <c:v>100.175680388169</c:v>
                </c:pt>
                <c:pt idx="63">
                  <c:v>100.1685873166836</c:v>
                </c:pt>
                <c:pt idx="64">
                  <c:v>100.16194080932451</c:v>
                </c:pt>
                <c:pt idx="65">
                  <c:v>100.155708258589</c:v>
                </c:pt>
                <c:pt idx="66">
                  <c:v>100.1498601965793</c:v>
                </c:pt>
                <c:pt idx="67">
                  <c:v>100.1379444832839</c:v>
                </c:pt>
                <c:pt idx="68">
                  <c:v>100.1305853074828</c:v>
                </c:pt>
                <c:pt idx="69">
                  <c:v>100.11526367201762</c:v>
                </c:pt>
                <c:pt idx="70">
                  <c:v>100.08561796609335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7C0-4386-A44A-0C850156C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521192"/>
        <c:axId val="332523160"/>
      </c:scatterChart>
      <c:valAx>
        <c:axId val="33252119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332523160"/>
        <c:crosses val="autoZero"/>
        <c:crossBetween val="midCat"/>
      </c:valAx>
      <c:valAx>
        <c:axId val="3325231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Mass (g)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3252119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apatite!$AJ$1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x_axes!$G$2:$G$25</c:f>
              <c:numCache>
                <c:formatCode>General</c:formatCode>
                <c:ptCount val="24"/>
                <c:pt idx="0">
                  <c:v>1065.6571428571301</c:v>
                </c:pt>
                <c:pt idx="1">
                  <c:v>1060.62857142857</c:v>
                </c:pt>
                <c:pt idx="2">
                  <c:v>1055.5999999999899</c:v>
                </c:pt>
                <c:pt idx="3">
                  <c:v>1050.57142857142</c:v>
                </c:pt>
                <c:pt idx="4">
                  <c:v>1045.5428571428499</c:v>
                </c:pt>
                <c:pt idx="5">
                  <c:v>1040.5142857142901</c:v>
                </c:pt>
                <c:pt idx="6">
                  <c:v>1035.4857142856999</c:v>
                </c:pt>
                <c:pt idx="7">
                  <c:v>1030.4571428571301</c:v>
                </c:pt>
                <c:pt idx="8">
                  <c:v>1025.42857142856</c:v>
                </c:pt>
                <c:pt idx="9">
                  <c:v>1020.39999999999</c:v>
                </c:pt>
                <c:pt idx="10">
                  <c:v>1015.37142857143</c:v>
                </c:pt>
                <c:pt idx="11">
                  <c:v>1010.34285714285</c:v>
                </c:pt>
                <c:pt idx="12">
                  <c:v>1005.31428571428</c:v>
                </c:pt>
                <c:pt idx="13">
                  <c:v>1000.28571428571</c:v>
                </c:pt>
                <c:pt idx="14">
                  <c:v>995.25714285714196</c:v>
                </c:pt>
                <c:pt idx="15">
                  <c:v>990.22857142857094</c:v>
                </c:pt>
                <c:pt idx="16">
                  <c:v>985.19999999999902</c:v>
                </c:pt>
                <c:pt idx="17">
                  <c:v>980.17142857142801</c:v>
                </c:pt>
                <c:pt idx="18">
                  <c:v>975.14285714285597</c:v>
                </c:pt>
                <c:pt idx="19">
                  <c:v>970.11428571428496</c:v>
                </c:pt>
                <c:pt idx="20">
                  <c:v>965.08571428571395</c:v>
                </c:pt>
                <c:pt idx="21">
                  <c:v>960.05714285714305</c:v>
                </c:pt>
                <c:pt idx="22">
                  <c:v>955.02857142857204</c:v>
                </c:pt>
                <c:pt idx="23">
                  <c:v>950</c:v>
                </c:pt>
              </c:numCache>
            </c:numRef>
          </c:xVal>
          <c:yVal>
            <c:numRef>
              <c:f>apatite!$AJ$2:$AJ$25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A8-40ED-8289-20088F64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547648"/>
        <c:axId val="771547976"/>
      </c:scatterChart>
      <c:valAx>
        <c:axId val="77154764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71547976"/>
        <c:crosses val="autoZero"/>
        <c:crossBetween val="midCat"/>
      </c:valAx>
      <c:valAx>
        <c:axId val="771547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7154764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feldspar!$AJ$1</c:f>
              <c:strCache>
                <c:ptCount val="1"/>
                <c:pt idx="0">
                  <c:v>albite</c:v>
                </c:pt>
              </c:strCache>
            </c:strRef>
          </c:tx>
          <c:xVal>
            <c:numRef>
              <c:f>x_axes!$H$2:$H$51</c:f>
              <c:numCache>
                <c:formatCode>General</c:formatCode>
                <c:ptCount val="50"/>
                <c:pt idx="0">
                  <c:v>1196.4000000000001</c:v>
                </c:pt>
                <c:pt idx="1">
                  <c:v>1191.37142857142</c:v>
                </c:pt>
                <c:pt idx="2">
                  <c:v>1186.3428571428501</c:v>
                </c:pt>
                <c:pt idx="3">
                  <c:v>1181.31428571428</c:v>
                </c:pt>
                <c:pt idx="4">
                  <c:v>1176.2857142856999</c:v>
                </c:pt>
                <c:pt idx="5">
                  <c:v>1171.25714285714</c:v>
                </c:pt>
                <c:pt idx="6">
                  <c:v>1166.2285714285599</c:v>
                </c:pt>
                <c:pt idx="7">
                  <c:v>1161.19999999999</c:v>
                </c:pt>
                <c:pt idx="8">
                  <c:v>1156.1714285714199</c:v>
                </c:pt>
                <c:pt idx="9">
                  <c:v>1151.1428571428601</c:v>
                </c:pt>
                <c:pt idx="10">
                  <c:v>1146.11428571428</c:v>
                </c:pt>
                <c:pt idx="11">
                  <c:v>1141.0857142857001</c:v>
                </c:pt>
                <c:pt idx="12">
                  <c:v>1136.05714285713</c:v>
                </c:pt>
                <c:pt idx="13">
                  <c:v>1131.0285714285701</c:v>
                </c:pt>
                <c:pt idx="14">
                  <c:v>1126</c:v>
                </c:pt>
                <c:pt idx="15">
                  <c:v>1120.9714285714199</c:v>
                </c:pt>
                <c:pt idx="16">
                  <c:v>1115.94285714285</c:v>
                </c:pt>
                <c:pt idx="17">
                  <c:v>1110.9142857142799</c:v>
                </c:pt>
                <c:pt idx="18">
                  <c:v>1105.88571428571</c:v>
                </c:pt>
                <c:pt idx="19">
                  <c:v>1100.8571428571299</c:v>
                </c:pt>
                <c:pt idx="20">
                  <c:v>1095.8285714285601</c:v>
                </c:pt>
                <c:pt idx="21">
                  <c:v>1090.79999999999</c:v>
                </c:pt>
                <c:pt idx="22">
                  <c:v>1085.7714285714301</c:v>
                </c:pt>
                <c:pt idx="23">
                  <c:v>1080.74285714285</c:v>
                </c:pt>
                <c:pt idx="24">
                  <c:v>1075.7142857142801</c:v>
                </c:pt>
                <c:pt idx="25">
                  <c:v>1070.6857142857</c:v>
                </c:pt>
                <c:pt idx="26">
                  <c:v>1065.6571428571301</c:v>
                </c:pt>
                <c:pt idx="27">
                  <c:v>1060.62857142857</c:v>
                </c:pt>
                <c:pt idx="28">
                  <c:v>1055.5999999999899</c:v>
                </c:pt>
                <c:pt idx="29">
                  <c:v>1050.57142857142</c:v>
                </c:pt>
                <c:pt idx="30">
                  <c:v>1045.5428571428499</c:v>
                </c:pt>
                <c:pt idx="31">
                  <c:v>1040.5142857142901</c:v>
                </c:pt>
                <c:pt idx="32">
                  <c:v>1035.4857142856999</c:v>
                </c:pt>
                <c:pt idx="33">
                  <c:v>1030.4571428571301</c:v>
                </c:pt>
                <c:pt idx="34">
                  <c:v>1025.42857142856</c:v>
                </c:pt>
                <c:pt idx="35">
                  <c:v>1020.39999999999</c:v>
                </c:pt>
                <c:pt idx="36">
                  <c:v>1015.37142857143</c:v>
                </c:pt>
                <c:pt idx="37">
                  <c:v>1010.34285714285</c:v>
                </c:pt>
                <c:pt idx="38">
                  <c:v>1005.31428571428</c:v>
                </c:pt>
                <c:pt idx="39">
                  <c:v>1000.28571428571</c:v>
                </c:pt>
                <c:pt idx="40">
                  <c:v>995.25714285714196</c:v>
                </c:pt>
                <c:pt idx="41">
                  <c:v>990.22857142857094</c:v>
                </c:pt>
                <c:pt idx="42">
                  <c:v>985.19999999999902</c:v>
                </c:pt>
                <c:pt idx="43">
                  <c:v>980.17142857142801</c:v>
                </c:pt>
                <c:pt idx="44">
                  <c:v>975.14285714285597</c:v>
                </c:pt>
                <c:pt idx="45">
                  <c:v>970.11428571428496</c:v>
                </c:pt>
                <c:pt idx="46">
                  <c:v>965.08571428571395</c:v>
                </c:pt>
                <c:pt idx="47">
                  <c:v>960.05714285714305</c:v>
                </c:pt>
                <c:pt idx="48">
                  <c:v>955.02857142857204</c:v>
                </c:pt>
                <c:pt idx="49">
                  <c:v>950</c:v>
                </c:pt>
              </c:numCache>
            </c:numRef>
          </c:xVal>
          <c:yVal>
            <c:numRef>
              <c:f>feldspar!$AJ$2:$AJ$51</c:f>
              <c:numCache>
                <c:formatCode>General</c:formatCode>
                <c:ptCount val="50"/>
                <c:pt idx="0">
                  <c:v>0.30594076069006099</c:v>
                </c:pt>
                <c:pt idx="1">
                  <c:v>0.31494140342548999</c:v>
                </c:pt>
                <c:pt idx="2">
                  <c:v>0.32389975939953702</c:v>
                </c:pt>
                <c:pt idx="3">
                  <c:v>0.33279793157585102</c:v>
                </c:pt>
                <c:pt idx="4">
                  <c:v>0.34161687015054298</c:v>
                </c:pt>
                <c:pt idx="5">
                  <c:v>0.35033690647110899</c:v>
                </c:pt>
                <c:pt idx="6">
                  <c:v>0.35893835795960599</c:v>
                </c:pt>
                <c:pt idx="7">
                  <c:v>0.36740218798152202</c:v>
                </c:pt>
                <c:pt idx="8">
                  <c:v>0.37571064349654798</c:v>
                </c:pt>
                <c:pt idx="9">
                  <c:v>0.38384779943611003</c:v>
                </c:pt>
                <c:pt idx="10">
                  <c:v>0.39180010910263402</c:v>
                </c:pt>
                <c:pt idx="11">
                  <c:v>0.39955671419586702</c:v>
                </c:pt>
                <c:pt idx="12">
                  <c:v>0.40710960413333303</c:v>
                </c:pt>
                <c:pt idx="13">
                  <c:v>0.41445360074573401</c:v>
                </c:pt>
                <c:pt idx="14">
                  <c:v>0.42158619024014898</c:v>
                </c:pt>
                <c:pt idx="15">
                  <c:v>0.42850723989341299</c:v>
                </c:pt>
                <c:pt idx="16">
                  <c:v>0.43521864361880402</c:v>
                </c:pt>
                <c:pt idx="17">
                  <c:v>0.44172393884975297</c:v>
                </c:pt>
                <c:pt idx="18">
                  <c:v>0.44802792963037302</c:v>
                </c:pt>
                <c:pt idx="19">
                  <c:v>0.45364020199070498</c:v>
                </c:pt>
                <c:pt idx="20">
                  <c:v>0.45869780159707502</c:v>
                </c:pt>
                <c:pt idx="21">
                  <c:v>0.46347256612425097</c:v>
                </c:pt>
                <c:pt idx="22">
                  <c:v>0.467939221854763</c:v>
                </c:pt>
                <c:pt idx="23">
                  <c:v>0.47261923074784401</c:v>
                </c:pt>
                <c:pt idx="24">
                  <c:v>0.47736464201033102</c:v>
                </c:pt>
                <c:pt idx="25">
                  <c:v>0.481970475881845</c:v>
                </c:pt>
                <c:pt idx="26">
                  <c:v>0.48643679508452897</c:v>
                </c:pt>
                <c:pt idx="27">
                  <c:v>0.49071123755873203</c:v>
                </c:pt>
                <c:pt idx="28">
                  <c:v>0.49487646885597503</c:v>
                </c:pt>
                <c:pt idx="29">
                  <c:v>0.49893740118393798</c:v>
                </c:pt>
                <c:pt idx="30">
                  <c:v>0.50289858039259405</c:v>
                </c:pt>
                <c:pt idx="31">
                  <c:v>0.50676438437363602</c:v>
                </c:pt>
                <c:pt idx="32">
                  <c:v>0.51053960130034404</c:v>
                </c:pt>
                <c:pt idx="33">
                  <c:v>0.52213399215455403</c:v>
                </c:pt>
                <c:pt idx="34">
                  <c:v>0.53339153684179796</c:v>
                </c:pt>
                <c:pt idx="35">
                  <c:v>0.54420613004111695</c:v>
                </c:pt>
                <c:pt idx="36">
                  <c:v>0.55460114015801198</c:v>
                </c:pt>
                <c:pt idx="37">
                  <c:v>0.56459840485594404</c:v>
                </c:pt>
                <c:pt idx="38">
                  <c:v>0.57421831333097095</c:v>
                </c:pt>
                <c:pt idx="39">
                  <c:v>0.58347989922708499</c:v>
                </c:pt>
                <c:pt idx="40">
                  <c:v>0.59240093715009901</c:v>
                </c:pt>
                <c:pt idx="41">
                  <c:v>0.60099803788085304</c:v>
                </c:pt>
                <c:pt idx="42">
                  <c:v>0.60928673894976704</c:v>
                </c:pt>
                <c:pt idx="43">
                  <c:v>0.617281588456698</c:v>
                </c:pt>
                <c:pt idx="44">
                  <c:v>0.62499622093460905</c:v>
                </c:pt>
                <c:pt idx="45">
                  <c:v>0.63244342478125604</c:v>
                </c:pt>
                <c:pt idx="46">
                  <c:v>0.63890978431625001</c:v>
                </c:pt>
                <c:pt idx="47">
                  <c:v>0.64555278806410998</c:v>
                </c:pt>
                <c:pt idx="48">
                  <c:v>0.65285733300472504</c:v>
                </c:pt>
                <c:pt idx="49">
                  <c:v>0.66238276259866402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DF-4E44-B4BB-08313694D561}"/>
            </c:ext>
          </c:extLst>
        </c:ser>
        <c:ser>
          <c:idx val="1"/>
          <c:order val="1"/>
          <c:tx>
            <c:strRef>
              <c:f>feldspar!$AK$1</c:f>
              <c:strCache>
                <c:ptCount val="1"/>
                <c:pt idx="0">
                  <c:v>anorthite</c:v>
                </c:pt>
              </c:strCache>
            </c:strRef>
          </c:tx>
          <c:xVal>
            <c:numRef>
              <c:f>x_axes!$H$2:$H$51</c:f>
              <c:numCache>
                <c:formatCode>General</c:formatCode>
                <c:ptCount val="50"/>
                <c:pt idx="0">
                  <c:v>1196.4000000000001</c:v>
                </c:pt>
                <c:pt idx="1">
                  <c:v>1191.37142857142</c:v>
                </c:pt>
                <c:pt idx="2">
                  <c:v>1186.3428571428501</c:v>
                </c:pt>
                <c:pt idx="3">
                  <c:v>1181.31428571428</c:v>
                </c:pt>
                <c:pt idx="4">
                  <c:v>1176.2857142856999</c:v>
                </c:pt>
                <c:pt idx="5">
                  <c:v>1171.25714285714</c:v>
                </c:pt>
                <c:pt idx="6">
                  <c:v>1166.2285714285599</c:v>
                </c:pt>
                <c:pt idx="7">
                  <c:v>1161.19999999999</c:v>
                </c:pt>
                <c:pt idx="8">
                  <c:v>1156.1714285714199</c:v>
                </c:pt>
                <c:pt idx="9">
                  <c:v>1151.1428571428601</c:v>
                </c:pt>
                <c:pt idx="10">
                  <c:v>1146.11428571428</c:v>
                </c:pt>
                <c:pt idx="11">
                  <c:v>1141.0857142857001</c:v>
                </c:pt>
                <c:pt idx="12">
                  <c:v>1136.05714285713</c:v>
                </c:pt>
                <c:pt idx="13">
                  <c:v>1131.0285714285701</c:v>
                </c:pt>
                <c:pt idx="14">
                  <c:v>1126</c:v>
                </c:pt>
                <c:pt idx="15">
                  <c:v>1120.9714285714199</c:v>
                </c:pt>
                <c:pt idx="16">
                  <c:v>1115.94285714285</c:v>
                </c:pt>
                <c:pt idx="17">
                  <c:v>1110.9142857142799</c:v>
                </c:pt>
                <c:pt idx="18">
                  <c:v>1105.88571428571</c:v>
                </c:pt>
                <c:pt idx="19">
                  <c:v>1100.8571428571299</c:v>
                </c:pt>
                <c:pt idx="20">
                  <c:v>1095.8285714285601</c:v>
                </c:pt>
                <c:pt idx="21">
                  <c:v>1090.79999999999</c:v>
                </c:pt>
                <c:pt idx="22">
                  <c:v>1085.7714285714301</c:v>
                </c:pt>
                <c:pt idx="23">
                  <c:v>1080.74285714285</c:v>
                </c:pt>
                <c:pt idx="24">
                  <c:v>1075.7142857142801</c:v>
                </c:pt>
                <c:pt idx="25">
                  <c:v>1070.6857142857</c:v>
                </c:pt>
                <c:pt idx="26">
                  <c:v>1065.6571428571301</c:v>
                </c:pt>
                <c:pt idx="27">
                  <c:v>1060.62857142857</c:v>
                </c:pt>
                <c:pt idx="28">
                  <c:v>1055.5999999999899</c:v>
                </c:pt>
                <c:pt idx="29">
                  <c:v>1050.57142857142</c:v>
                </c:pt>
                <c:pt idx="30">
                  <c:v>1045.5428571428499</c:v>
                </c:pt>
                <c:pt idx="31">
                  <c:v>1040.5142857142901</c:v>
                </c:pt>
                <c:pt idx="32">
                  <c:v>1035.4857142856999</c:v>
                </c:pt>
                <c:pt idx="33">
                  <c:v>1030.4571428571301</c:v>
                </c:pt>
                <c:pt idx="34">
                  <c:v>1025.42857142856</c:v>
                </c:pt>
                <c:pt idx="35">
                  <c:v>1020.39999999999</c:v>
                </c:pt>
                <c:pt idx="36">
                  <c:v>1015.37142857143</c:v>
                </c:pt>
                <c:pt idx="37">
                  <c:v>1010.34285714285</c:v>
                </c:pt>
                <c:pt idx="38">
                  <c:v>1005.31428571428</c:v>
                </c:pt>
                <c:pt idx="39">
                  <c:v>1000.28571428571</c:v>
                </c:pt>
                <c:pt idx="40">
                  <c:v>995.25714285714196</c:v>
                </c:pt>
                <c:pt idx="41">
                  <c:v>990.22857142857094</c:v>
                </c:pt>
                <c:pt idx="42">
                  <c:v>985.19999999999902</c:v>
                </c:pt>
                <c:pt idx="43">
                  <c:v>980.17142857142801</c:v>
                </c:pt>
                <c:pt idx="44">
                  <c:v>975.14285714285597</c:v>
                </c:pt>
                <c:pt idx="45">
                  <c:v>970.11428571428496</c:v>
                </c:pt>
                <c:pt idx="46">
                  <c:v>965.08571428571395</c:v>
                </c:pt>
                <c:pt idx="47">
                  <c:v>960.05714285714305</c:v>
                </c:pt>
                <c:pt idx="48">
                  <c:v>955.02857142857204</c:v>
                </c:pt>
                <c:pt idx="49">
                  <c:v>950</c:v>
                </c:pt>
              </c:numCache>
            </c:numRef>
          </c:xVal>
          <c:yVal>
            <c:numRef>
              <c:f>feldspar!$AK$2:$AK$51</c:f>
              <c:numCache>
                <c:formatCode>General</c:formatCode>
                <c:ptCount val="50"/>
                <c:pt idx="0">
                  <c:v>0.68982503594595401</c:v>
                </c:pt>
                <c:pt idx="1">
                  <c:v>0.68057082597543395</c:v>
                </c:pt>
                <c:pt idx="2">
                  <c:v>0.67135078616684096</c:v>
                </c:pt>
                <c:pt idx="3">
                  <c:v>0.66218263681256195</c:v>
                </c:pt>
                <c:pt idx="4">
                  <c:v>0.65308531644518097</c:v>
                </c:pt>
                <c:pt idx="5">
                  <c:v>0.64407846219600795</c:v>
                </c:pt>
                <c:pt idx="6">
                  <c:v>0.63518181733891999</c:v>
                </c:pt>
                <c:pt idx="7">
                  <c:v>0.62641453275744796</c:v>
                </c:pt>
                <c:pt idx="8">
                  <c:v>0.61779454522402799</c:v>
                </c:pt>
                <c:pt idx="9">
                  <c:v>0.60933822408349603</c:v>
                </c:pt>
                <c:pt idx="10">
                  <c:v>0.60105957077021599</c:v>
                </c:pt>
                <c:pt idx="11">
                  <c:v>0.59296997574495702</c:v>
                </c:pt>
                <c:pt idx="12">
                  <c:v>0.58507803958761195</c:v>
                </c:pt>
                <c:pt idx="13">
                  <c:v>0.57738956646918005</c:v>
                </c:pt>
                <c:pt idx="14">
                  <c:v>0.56990771038718302</c:v>
                </c:pt>
                <c:pt idx="15">
                  <c:v>0.56263323866511605</c:v>
                </c:pt>
                <c:pt idx="16">
                  <c:v>0.555564869936645</c:v>
                </c:pt>
                <c:pt idx="17">
                  <c:v>0.54869964483420197</c:v>
                </c:pt>
                <c:pt idx="18">
                  <c:v>0.54203329453364602</c:v>
                </c:pt>
                <c:pt idx="19">
                  <c:v>0.53605484137878501</c:v>
                </c:pt>
                <c:pt idx="20">
                  <c:v>0.53063110684744597</c:v>
                </c:pt>
                <c:pt idx="21">
                  <c:v>0.52549356211199405</c:v>
                </c:pt>
                <c:pt idx="22">
                  <c:v>0.52066946865269403</c:v>
                </c:pt>
                <c:pt idx="23">
                  <c:v>0.515634555352251</c:v>
                </c:pt>
                <c:pt idx="24">
                  <c:v>0.51053392440304302</c:v>
                </c:pt>
                <c:pt idx="25">
                  <c:v>0.50557368311420503</c:v>
                </c:pt>
                <c:pt idx="26">
                  <c:v>0.50074720015404595</c:v>
                </c:pt>
                <c:pt idx="27">
                  <c:v>0.49609428575867698</c:v>
                </c:pt>
                <c:pt idx="28">
                  <c:v>0.49155243072125598</c:v>
                </c:pt>
                <c:pt idx="29">
                  <c:v>0.48711664509561697</c:v>
                </c:pt>
                <c:pt idx="30">
                  <c:v>0.48278229717613702</c:v>
                </c:pt>
                <c:pt idx="31">
                  <c:v>0.47854490973805203</c:v>
                </c:pt>
                <c:pt idx="32">
                  <c:v>0.47439956288100799</c:v>
                </c:pt>
                <c:pt idx="33">
                  <c:v>0.462067239119478</c:v>
                </c:pt>
                <c:pt idx="34">
                  <c:v>0.45005464519134097</c:v>
                </c:pt>
                <c:pt idx="35">
                  <c:v>0.43847378086421701</c:v>
                </c:pt>
                <c:pt idx="36">
                  <c:v>0.42730127121106498</c:v>
                </c:pt>
                <c:pt idx="37">
                  <c:v>0.41651524344739999</c:v>
                </c:pt>
                <c:pt idx="38">
                  <c:v>0.40609524487098397</c:v>
                </c:pt>
                <c:pt idx="39">
                  <c:v>0.39602214924594697</c:v>
                </c:pt>
                <c:pt idx="40">
                  <c:v>0.38627805882379801</c:v>
                </c:pt>
                <c:pt idx="41">
                  <c:v>0.37684620704789001</c:v>
                </c:pt>
                <c:pt idx="42">
                  <c:v>0.36771086541831099</c:v>
                </c:pt>
                <c:pt idx="43">
                  <c:v>0.35885725676302899</c:v>
                </c:pt>
                <c:pt idx="44">
                  <c:v>0.35027147623451599</c:v>
                </c:pt>
                <c:pt idx="45">
                  <c:v>0.341940420600652</c:v>
                </c:pt>
                <c:pt idx="46">
                  <c:v>0.33467736478457399</c:v>
                </c:pt>
                <c:pt idx="47">
                  <c:v>0.327174173044604</c:v>
                </c:pt>
                <c:pt idx="48">
                  <c:v>0.31763758499577999</c:v>
                </c:pt>
                <c:pt idx="49">
                  <c:v>0.30467308930450698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DF-4E44-B4BB-08313694D561}"/>
            </c:ext>
          </c:extLst>
        </c:ser>
        <c:ser>
          <c:idx val="2"/>
          <c:order val="2"/>
          <c:tx>
            <c:strRef>
              <c:f>feldspar!$AL$1</c:f>
              <c:strCache>
                <c:ptCount val="1"/>
                <c:pt idx="0">
                  <c:v>sanidine</c:v>
                </c:pt>
              </c:strCache>
            </c:strRef>
          </c:tx>
          <c:xVal>
            <c:numRef>
              <c:f>x_axes!$H$2:$H$51</c:f>
              <c:numCache>
                <c:formatCode>General</c:formatCode>
                <c:ptCount val="50"/>
                <c:pt idx="0">
                  <c:v>1196.4000000000001</c:v>
                </c:pt>
                <c:pt idx="1">
                  <c:v>1191.37142857142</c:v>
                </c:pt>
                <c:pt idx="2">
                  <c:v>1186.3428571428501</c:v>
                </c:pt>
                <c:pt idx="3">
                  <c:v>1181.31428571428</c:v>
                </c:pt>
                <c:pt idx="4">
                  <c:v>1176.2857142856999</c:v>
                </c:pt>
                <c:pt idx="5">
                  <c:v>1171.25714285714</c:v>
                </c:pt>
                <c:pt idx="6">
                  <c:v>1166.2285714285599</c:v>
                </c:pt>
                <c:pt idx="7">
                  <c:v>1161.19999999999</c:v>
                </c:pt>
                <c:pt idx="8">
                  <c:v>1156.1714285714199</c:v>
                </c:pt>
                <c:pt idx="9">
                  <c:v>1151.1428571428601</c:v>
                </c:pt>
                <c:pt idx="10">
                  <c:v>1146.11428571428</c:v>
                </c:pt>
                <c:pt idx="11">
                  <c:v>1141.0857142857001</c:v>
                </c:pt>
                <c:pt idx="12">
                  <c:v>1136.05714285713</c:v>
                </c:pt>
                <c:pt idx="13">
                  <c:v>1131.0285714285701</c:v>
                </c:pt>
                <c:pt idx="14">
                  <c:v>1126</c:v>
                </c:pt>
                <c:pt idx="15">
                  <c:v>1120.9714285714199</c:v>
                </c:pt>
                <c:pt idx="16">
                  <c:v>1115.94285714285</c:v>
                </c:pt>
                <c:pt idx="17">
                  <c:v>1110.9142857142799</c:v>
                </c:pt>
                <c:pt idx="18">
                  <c:v>1105.88571428571</c:v>
                </c:pt>
                <c:pt idx="19">
                  <c:v>1100.8571428571299</c:v>
                </c:pt>
                <c:pt idx="20">
                  <c:v>1095.8285714285601</c:v>
                </c:pt>
                <c:pt idx="21">
                  <c:v>1090.79999999999</c:v>
                </c:pt>
                <c:pt idx="22">
                  <c:v>1085.7714285714301</c:v>
                </c:pt>
                <c:pt idx="23">
                  <c:v>1080.74285714285</c:v>
                </c:pt>
                <c:pt idx="24">
                  <c:v>1075.7142857142801</c:v>
                </c:pt>
                <c:pt idx="25">
                  <c:v>1070.6857142857</c:v>
                </c:pt>
                <c:pt idx="26">
                  <c:v>1065.6571428571301</c:v>
                </c:pt>
                <c:pt idx="27">
                  <c:v>1060.62857142857</c:v>
                </c:pt>
                <c:pt idx="28">
                  <c:v>1055.5999999999899</c:v>
                </c:pt>
                <c:pt idx="29">
                  <c:v>1050.57142857142</c:v>
                </c:pt>
                <c:pt idx="30">
                  <c:v>1045.5428571428499</c:v>
                </c:pt>
                <c:pt idx="31">
                  <c:v>1040.5142857142901</c:v>
                </c:pt>
                <c:pt idx="32">
                  <c:v>1035.4857142856999</c:v>
                </c:pt>
                <c:pt idx="33">
                  <c:v>1030.4571428571301</c:v>
                </c:pt>
                <c:pt idx="34">
                  <c:v>1025.42857142856</c:v>
                </c:pt>
                <c:pt idx="35">
                  <c:v>1020.39999999999</c:v>
                </c:pt>
                <c:pt idx="36">
                  <c:v>1015.37142857143</c:v>
                </c:pt>
                <c:pt idx="37">
                  <c:v>1010.34285714285</c:v>
                </c:pt>
                <c:pt idx="38">
                  <c:v>1005.31428571428</c:v>
                </c:pt>
                <c:pt idx="39">
                  <c:v>1000.28571428571</c:v>
                </c:pt>
                <c:pt idx="40">
                  <c:v>995.25714285714196</c:v>
                </c:pt>
                <c:pt idx="41">
                  <c:v>990.22857142857094</c:v>
                </c:pt>
                <c:pt idx="42">
                  <c:v>985.19999999999902</c:v>
                </c:pt>
                <c:pt idx="43">
                  <c:v>980.17142857142801</c:v>
                </c:pt>
                <c:pt idx="44">
                  <c:v>975.14285714285597</c:v>
                </c:pt>
                <c:pt idx="45">
                  <c:v>970.11428571428496</c:v>
                </c:pt>
                <c:pt idx="46">
                  <c:v>965.08571428571395</c:v>
                </c:pt>
                <c:pt idx="47">
                  <c:v>960.05714285714305</c:v>
                </c:pt>
                <c:pt idx="48">
                  <c:v>955.02857142857204</c:v>
                </c:pt>
                <c:pt idx="49">
                  <c:v>950</c:v>
                </c:pt>
              </c:numCache>
            </c:numRef>
          </c:xVal>
          <c:yVal>
            <c:numRef>
              <c:f>feldspar!$AL$2:$AL$51</c:f>
              <c:numCache>
                <c:formatCode>General</c:formatCode>
                <c:ptCount val="50"/>
                <c:pt idx="0">
                  <c:v>4.2342033639832096E-3</c:v>
                </c:pt>
                <c:pt idx="1">
                  <c:v>4.4877705990743998E-3</c:v>
                </c:pt>
                <c:pt idx="2">
                  <c:v>4.7494544336207801E-3</c:v>
                </c:pt>
                <c:pt idx="3">
                  <c:v>5.0194316115866897E-3</c:v>
                </c:pt>
                <c:pt idx="4">
                  <c:v>5.2978134042744197E-3</c:v>
                </c:pt>
                <c:pt idx="5">
                  <c:v>5.5846313328821997E-3</c:v>
                </c:pt>
                <c:pt idx="6">
                  <c:v>5.8798247014732801E-3</c:v>
                </c:pt>
                <c:pt idx="7">
                  <c:v>6.1832792610297602E-3</c:v>
                </c:pt>
                <c:pt idx="8">
                  <c:v>6.4948112794234103E-3</c:v>
                </c:pt>
                <c:pt idx="9">
                  <c:v>6.8139764803938404E-3</c:v>
                </c:pt>
                <c:pt idx="10">
                  <c:v>7.14032012714919E-3</c:v>
                </c:pt>
                <c:pt idx="11">
                  <c:v>7.4733100591750099E-3</c:v>
                </c:pt>
                <c:pt idx="12">
                  <c:v>7.8123562790538004E-3</c:v>
                </c:pt>
                <c:pt idx="13">
                  <c:v>8.1568327850845505E-3</c:v>
                </c:pt>
                <c:pt idx="14">
                  <c:v>8.5060993726675006E-3</c:v>
                </c:pt>
                <c:pt idx="15">
                  <c:v>8.8595214414702098E-3</c:v>
                </c:pt>
                <c:pt idx="16">
                  <c:v>9.2164864445497402E-3</c:v>
                </c:pt>
                <c:pt idx="17">
                  <c:v>9.5764163160438499E-3</c:v>
                </c:pt>
                <c:pt idx="18">
                  <c:v>9.9387758359805404E-3</c:v>
                </c:pt>
                <c:pt idx="19">
                  <c:v>1.03049566305087E-2</c:v>
                </c:pt>
                <c:pt idx="20">
                  <c:v>1.06710915554776E-2</c:v>
                </c:pt>
                <c:pt idx="21">
                  <c:v>1.10338717637537E-2</c:v>
                </c:pt>
                <c:pt idx="22">
                  <c:v>1.13913094925422E-2</c:v>
                </c:pt>
                <c:pt idx="23">
                  <c:v>1.17462138999042E-2</c:v>
                </c:pt>
                <c:pt idx="24">
                  <c:v>1.21014335866246E-2</c:v>
                </c:pt>
                <c:pt idx="25">
                  <c:v>1.24558410039482E-2</c:v>
                </c:pt>
                <c:pt idx="26">
                  <c:v>1.28160047614239E-2</c:v>
                </c:pt>
                <c:pt idx="27">
                  <c:v>1.3194476682590699E-2</c:v>
                </c:pt>
                <c:pt idx="28">
                  <c:v>1.3571100422768399E-2</c:v>
                </c:pt>
                <c:pt idx="29">
                  <c:v>1.39459537204437E-2</c:v>
                </c:pt>
                <c:pt idx="30">
                  <c:v>1.4319122431268301E-2</c:v>
                </c:pt>
                <c:pt idx="31">
                  <c:v>1.4690705888310999E-2</c:v>
                </c:pt>
                <c:pt idx="32">
                  <c:v>1.5060835818646401E-2</c:v>
                </c:pt>
                <c:pt idx="33">
                  <c:v>1.5798768725967201E-2</c:v>
                </c:pt>
                <c:pt idx="34">
                  <c:v>1.6553817966859199E-2</c:v>
                </c:pt>
                <c:pt idx="35">
                  <c:v>1.7320089094664499E-2</c:v>
                </c:pt>
                <c:pt idx="36">
                  <c:v>1.8097588630921899E-2</c:v>
                </c:pt>
                <c:pt idx="37">
                  <c:v>1.8886351696654601E-2</c:v>
                </c:pt>
                <c:pt idx="38">
                  <c:v>1.9686441798044699E-2</c:v>
                </c:pt>
                <c:pt idx="39">
                  <c:v>2.0497951526966401E-2</c:v>
                </c:pt>
                <c:pt idx="40">
                  <c:v>2.13210040261015E-2</c:v>
                </c:pt>
                <c:pt idx="41">
                  <c:v>2.2155755071256101E-2</c:v>
                </c:pt>
                <c:pt idx="42">
                  <c:v>2.3002395631921801E-2</c:v>
                </c:pt>
                <c:pt idx="43">
                  <c:v>2.3861154780272498E-2</c:v>
                </c:pt>
                <c:pt idx="44">
                  <c:v>2.4732302830873899E-2</c:v>
                </c:pt>
                <c:pt idx="45">
                  <c:v>2.5616154618091299E-2</c:v>
                </c:pt>
                <c:pt idx="46">
                  <c:v>2.6412850899175399E-2</c:v>
                </c:pt>
                <c:pt idx="47">
                  <c:v>2.7273038891284199E-2</c:v>
                </c:pt>
                <c:pt idx="48">
                  <c:v>2.9505081999494101E-2</c:v>
                </c:pt>
                <c:pt idx="49">
                  <c:v>3.2944148096827698E-2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DF-4E44-B4BB-08313694D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776488"/>
        <c:axId val="790779440"/>
      </c:scatterChart>
      <c:valAx>
        <c:axId val="79077648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0779440"/>
        <c:crosses val="autoZero"/>
        <c:crossBetween val="midCat"/>
      </c:valAx>
      <c:valAx>
        <c:axId val="790779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077648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spinel!$AJ$1</c:f>
              <c:strCache>
                <c:ptCount val="1"/>
                <c:pt idx="0">
                  <c:v>chromite</c:v>
                </c:pt>
              </c:strCache>
            </c:strRef>
          </c:tx>
          <c:xVal>
            <c:numRef>
              <c:f>x_axes!$I$2:$I$60</c:f>
              <c:numCache>
                <c:formatCode>General</c:formatCode>
                <c:ptCount val="59"/>
                <c:pt idx="0">
                  <c:v>1246.6857142857</c:v>
                </c:pt>
                <c:pt idx="1">
                  <c:v>1241.6571428571301</c:v>
                </c:pt>
                <c:pt idx="2">
                  <c:v>1236.62857142857</c:v>
                </c:pt>
                <c:pt idx="3">
                  <c:v>1231.5999999999899</c:v>
                </c:pt>
                <c:pt idx="4">
                  <c:v>1226.57142857142</c:v>
                </c:pt>
                <c:pt idx="5">
                  <c:v>1221.5428571428499</c:v>
                </c:pt>
                <c:pt idx="6">
                  <c:v>1216.5142857142901</c:v>
                </c:pt>
                <c:pt idx="7">
                  <c:v>1211.4857142856999</c:v>
                </c:pt>
                <c:pt idx="8">
                  <c:v>1206.4571428571301</c:v>
                </c:pt>
                <c:pt idx="9">
                  <c:v>1201.42857142856</c:v>
                </c:pt>
                <c:pt idx="10">
                  <c:v>1196.4000000000001</c:v>
                </c:pt>
                <c:pt idx="11">
                  <c:v>1191.37142857142</c:v>
                </c:pt>
                <c:pt idx="12">
                  <c:v>1186.3428571428501</c:v>
                </c:pt>
                <c:pt idx="13">
                  <c:v>1181.31428571428</c:v>
                </c:pt>
                <c:pt idx="14">
                  <c:v>1176.2857142856999</c:v>
                </c:pt>
                <c:pt idx="15">
                  <c:v>1171.25714285714</c:v>
                </c:pt>
                <c:pt idx="16">
                  <c:v>1166.2285714285599</c:v>
                </c:pt>
                <c:pt idx="17">
                  <c:v>1161.19999999999</c:v>
                </c:pt>
                <c:pt idx="18">
                  <c:v>1156.1714285714199</c:v>
                </c:pt>
                <c:pt idx="19">
                  <c:v>1151.1428571428601</c:v>
                </c:pt>
                <c:pt idx="20">
                  <c:v>1146.11428571428</c:v>
                </c:pt>
                <c:pt idx="21">
                  <c:v>1141.0857142857001</c:v>
                </c:pt>
                <c:pt idx="22">
                  <c:v>1136.05714285713</c:v>
                </c:pt>
                <c:pt idx="23">
                  <c:v>1131.0285714285701</c:v>
                </c:pt>
                <c:pt idx="24">
                  <c:v>1126</c:v>
                </c:pt>
                <c:pt idx="25">
                  <c:v>1120.9714285714199</c:v>
                </c:pt>
                <c:pt idx="26">
                  <c:v>1115.94285714285</c:v>
                </c:pt>
                <c:pt idx="27">
                  <c:v>1110.9142857142799</c:v>
                </c:pt>
                <c:pt idx="28">
                  <c:v>1105.88571428571</c:v>
                </c:pt>
                <c:pt idx="29">
                  <c:v>1100.8571428571299</c:v>
                </c:pt>
                <c:pt idx="30">
                  <c:v>1095.8285714285601</c:v>
                </c:pt>
                <c:pt idx="31">
                  <c:v>1090.79999999999</c:v>
                </c:pt>
                <c:pt idx="32">
                  <c:v>1085.7714285714301</c:v>
                </c:pt>
                <c:pt idx="33">
                  <c:v>1080.74285714285</c:v>
                </c:pt>
                <c:pt idx="34">
                  <c:v>1075.7142857142801</c:v>
                </c:pt>
                <c:pt idx="35">
                  <c:v>1070.6857142857</c:v>
                </c:pt>
                <c:pt idx="36">
                  <c:v>1065.6571428571301</c:v>
                </c:pt>
                <c:pt idx="37">
                  <c:v>1060.62857142857</c:v>
                </c:pt>
                <c:pt idx="38">
                  <c:v>1055.5999999999899</c:v>
                </c:pt>
                <c:pt idx="39">
                  <c:v>1050.57142857142</c:v>
                </c:pt>
                <c:pt idx="40">
                  <c:v>1045.5428571428499</c:v>
                </c:pt>
                <c:pt idx="41">
                  <c:v>1040.5142857142901</c:v>
                </c:pt>
                <c:pt idx="42">
                  <c:v>1035.4857142856999</c:v>
                </c:pt>
                <c:pt idx="43">
                  <c:v>1030.4571428571301</c:v>
                </c:pt>
                <c:pt idx="44">
                  <c:v>1025.42857142856</c:v>
                </c:pt>
                <c:pt idx="45">
                  <c:v>1020.39999999999</c:v>
                </c:pt>
                <c:pt idx="46">
                  <c:v>1015.37142857143</c:v>
                </c:pt>
                <c:pt idx="47">
                  <c:v>1010.34285714285</c:v>
                </c:pt>
                <c:pt idx="48">
                  <c:v>1005.31428571428</c:v>
                </c:pt>
                <c:pt idx="49">
                  <c:v>1000.28571428571</c:v>
                </c:pt>
                <c:pt idx="50">
                  <c:v>995.25714285714196</c:v>
                </c:pt>
                <c:pt idx="51">
                  <c:v>990.22857142857094</c:v>
                </c:pt>
                <c:pt idx="52">
                  <c:v>985.19999999999902</c:v>
                </c:pt>
                <c:pt idx="53">
                  <c:v>980.17142857142801</c:v>
                </c:pt>
                <c:pt idx="54">
                  <c:v>975.14285714285597</c:v>
                </c:pt>
                <c:pt idx="55">
                  <c:v>970.11428571428496</c:v>
                </c:pt>
                <c:pt idx="56">
                  <c:v>965.08571428571395</c:v>
                </c:pt>
                <c:pt idx="57">
                  <c:v>960.05714285714305</c:v>
                </c:pt>
                <c:pt idx="58">
                  <c:v>955.02857142857204</c:v>
                </c:pt>
              </c:numCache>
            </c:numRef>
          </c:xVal>
          <c:yVal>
            <c:numRef>
              <c:f>spinel!$AJ$2:$AJ$60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7-4E95-A0B2-CA376D44EC6B}"/>
            </c:ext>
          </c:extLst>
        </c:ser>
        <c:ser>
          <c:idx val="1"/>
          <c:order val="1"/>
          <c:tx>
            <c:strRef>
              <c:f>spinel!$AK$1</c:f>
              <c:strCache>
                <c:ptCount val="1"/>
                <c:pt idx="0">
                  <c:v>hercynite</c:v>
                </c:pt>
              </c:strCache>
            </c:strRef>
          </c:tx>
          <c:xVal>
            <c:numRef>
              <c:f>x_axes!$I$2:$I$60</c:f>
              <c:numCache>
                <c:formatCode>General</c:formatCode>
                <c:ptCount val="59"/>
                <c:pt idx="0">
                  <c:v>1246.6857142857</c:v>
                </c:pt>
                <c:pt idx="1">
                  <c:v>1241.6571428571301</c:v>
                </c:pt>
                <c:pt idx="2">
                  <c:v>1236.62857142857</c:v>
                </c:pt>
                <c:pt idx="3">
                  <c:v>1231.5999999999899</c:v>
                </c:pt>
                <c:pt idx="4">
                  <c:v>1226.57142857142</c:v>
                </c:pt>
                <c:pt idx="5">
                  <c:v>1221.5428571428499</c:v>
                </c:pt>
                <c:pt idx="6">
                  <c:v>1216.5142857142901</c:v>
                </c:pt>
                <c:pt idx="7">
                  <c:v>1211.4857142856999</c:v>
                </c:pt>
                <c:pt idx="8">
                  <c:v>1206.4571428571301</c:v>
                </c:pt>
                <c:pt idx="9">
                  <c:v>1201.42857142856</c:v>
                </c:pt>
                <c:pt idx="10">
                  <c:v>1196.4000000000001</c:v>
                </c:pt>
                <c:pt idx="11">
                  <c:v>1191.37142857142</c:v>
                </c:pt>
                <c:pt idx="12">
                  <c:v>1186.3428571428501</c:v>
                </c:pt>
                <c:pt idx="13">
                  <c:v>1181.31428571428</c:v>
                </c:pt>
                <c:pt idx="14">
                  <c:v>1176.2857142856999</c:v>
                </c:pt>
                <c:pt idx="15">
                  <c:v>1171.25714285714</c:v>
                </c:pt>
                <c:pt idx="16">
                  <c:v>1166.2285714285599</c:v>
                </c:pt>
                <c:pt idx="17">
                  <c:v>1161.19999999999</c:v>
                </c:pt>
                <c:pt idx="18">
                  <c:v>1156.1714285714199</c:v>
                </c:pt>
                <c:pt idx="19">
                  <c:v>1151.1428571428601</c:v>
                </c:pt>
                <c:pt idx="20">
                  <c:v>1146.11428571428</c:v>
                </c:pt>
                <c:pt idx="21">
                  <c:v>1141.0857142857001</c:v>
                </c:pt>
                <c:pt idx="22">
                  <c:v>1136.05714285713</c:v>
                </c:pt>
                <c:pt idx="23">
                  <c:v>1131.0285714285701</c:v>
                </c:pt>
                <c:pt idx="24">
                  <c:v>1126</c:v>
                </c:pt>
                <c:pt idx="25">
                  <c:v>1120.9714285714199</c:v>
                </c:pt>
                <c:pt idx="26">
                  <c:v>1115.94285714285</c:v>
                </c:pt>
                <c:pt idx="27">
                  <c:v>1110.9142857142799</c:v>
                </c:pt>
                <c:pt idx="28">
                  <c:v>1105.88571428571</c:v>
                </c:pt>
                <c:pt idx="29">
                  <c:v>1100.8571428571299</c:v>
                </c:pt>
                <c:pt idx="30">
                  <c:v>1095.8285714285601</c:v>
                </c:pt>
                <c:pt idx="31">
                  <c:v>1090.79999999999</c:v>
                </c:pt>
                <c:pt idx="32">
                  <c:v>1085.7714285714301</c:v>
                </c:pt>
                <c:pt idx="33">
                  <c:v>1080.74285714285</c:v>
                </c:pt>
                <c:pt idx="34">
                  <c:v>1075.7142857142801</c:v>
                </c:pt>
                <c:pt idx="35">
                  <c:v>1070.6857142857</c:v>
                </c:pt>
                <c:pt idx="36">
                  <c:v>1065.6571428571301</c:v>
                </c:pt>
                <c:pt idx="37">
                  <c:v>1060.62857142857</c:v>
                </c:pt>
                <c:pt idx="38">
                  <c:v>1055.5999999999899</c:v>
                </c:pt>
                <c:pt idx="39">
                  <c:v>1050.57142857142</c:v>
                </c:pt>
                <c:pt idx="40">
                  <c:v>1045.5428571428499</c:v>
                </c:pt>
                <c:pt idx="41">
                  <c:v>1040.5142857142901</c:v>
                </c:pt>
                <c:pt idx="42">
                  <c:v>1035.4857142856999</c:v>
                </c:pt>
                <c:pt idx="43">
                  <c:v>1030.4571428571301</c:v>
                </c:pt>
                <c:pt idx="44">
                  <c:v>1025.42857142856</c:v>
                </c:pt>
                <c:pt idx="45">
                  <c:v>1020.39999999999</c:v>
                </c:pt>
                <c:pt idx="46">
                  <c:v>1015.37142857143</c:v>
                </c:pt>
                <c:pt idx="47">
                  <c:v>1010.34285714285</c:v>
                </c:pt>
                <c:pt idx="48">
                  <c:v>1005.31428571428</c:v>
                </c:pt>
                <c:pt idx="49">
                  <c:v>1000.28571428571</c:v>
                </c:pt>
                <c:pt idx="50">
                  <c:v>995.25714285714196</c:v>
                </c:pt>
                <c:pt idx="51">
                  <c:v>990.22857142857094</c:v>
                </c:pt>
                <c:pt idx="52">
                  <c:v>985.19999999999902</c:v>
                </c:pt>
                <c:pt idx="53">
                  <c:v>980.17142857142801</c:v>
                </c:pt>
                <c:pt idx="54">
                  <c:v>975.14285714285597</c:v>
                </c:pt>
                <c:pt idx="55">
                  <c:v>970.11428571428496</c:v>
                </c:pt>
                <c:pt idx="56">
                  <c:v>965.08571428571395</c:v>
                </c:pt>
                <c:pt idx="57">
                  <c:v>960.05714285714305</c:v>
                </c:pt>
                <c:pt idx="58">
                  <c:v>955.02857142857204</c:v>
                </c:pt>
              </c:numCache>
            </c:numRef>
          </c:xVal>
          <c:yVal>
            <c:numRef>
              <c:f>spinel!$AK$2:$AK$60</c:f>
              <c:numCache>
                <c:formatCode>General</c:formatCode>
                <c:ptCount val="59"/>
                <c:pt idx="0">
                  <c:v>0.12500086850117301</c:v>
                </c:pt>
                <c:pt idx="1">
                  <c:v>0.13035795922189899</c:v>
                </c:pt>
                <c:pt idx="2">
                  <c:v>0.13577409674076299</c:v>
                </c:pt>
                <c:pt idx="3">
                  <c:v>0.141191130791957</c:v>
                </c:pt>
                <c:pt idx="4">
                  <c:v>0.14660078192942899</c:v>
                </c:pt>
                <c:pt idx="5">
                  <c:v>0.151994283368659</c:v>
                </c:pt>
                <c:pt idx="6">
                  <c:v>0.15736249082013201</c:v>
                </c:pt>
                <c:pt idx="7">
                  <c:v>0.16269600944746701</c:v>
                </c:pt>
                <c:pt idx="8">
                  <c:v>0.16798534226606399</c:v>
                </c:pt>
                <c:pt idx="9">
                  <c:v>0.17322231566848501</c:v>
                </c:pt>
                <c:pt idx="10">
                  <c:v>0.17732209079498401</c:v>
                </c:pt>
                <c:pt idx="11">
                  <c:v>0.18043062736041801</c:v>
                </c:pt>
                <c:pt idx="12">
                  <c:v>0.18343702034967699</c:v>
                </c:pt>
                <c:pt idx="13">
                  <c:v>0.18634274285482599</c:v>
                </c:pt>
                <c:pt idx="14">
                  <c:v>0.18915004381369899</c:v>
                </c:pt>
                <c:pt idx="15">
                  <c:v>0.19186208474764199</c:v>
                </c:pt>
                <c:pt idx="16">
                  <c:v>0.19448302416218999</c:v>
                </c:pt>
                <c:pt idx="17">
                  <c:v>0.19701802810170699</c:v>
                </c:pt>
                <c:pt idx="18">
                  <c:v>0.199473213441133</c:v>
                </c:pt>
                <c:pt idx="19">
                  <c:v>0.20185554314437401</c:v>
                </c:pt>
                <c:pt idx="20">
                  <c:v>0.204172585246094</c:v>
                </c:pt>
                <c:pt idx="21">
                  <c:v>0.20643227094426</c:v>
                </c:pt>
                <c:pt idx="22">
                  <c:v>0.208642615127516</c:v>
                </c:pt>
                <c:pt idx="23">
                  <c:v>0.21081143940563199</c:v>
                </c:pt>
                <c:pt idx="24">
                  <c:v>0.21294612279181199</c:v>
                </c:pt>
                <c:pt idx="25">
                  <c:v>0.21505339884590499</c:v>
                </c:pt>
                <c:pt idx="26">
                  <c:v>0.21713920984867699</c:v>
                </c:pt>
                <c:pt idx="27">
                  <c:v>0.219208620396939</c:v>
                </c:pt>
                <c:pt idx="28">
                  <c:v>0.22126578620050399</c:v>
                </c:pt>
                <c:pt idx="29">
                  <c:v>0.225832735681296</c:v>
                </c:pt>
                <c:pt idx="30">
                  <c:v>0.23212499215379201</c:v>
                </c:pt>
                <c:pt idx="31">
                  <c:v>0.23864804348810001</c:v>
                </c:pt>
                <c:pt idx="32">
                  <c:v>0.245380581675368</c:v>
                </c:pt>
                <c:pt idx="33">
                  <c:v>0.24929025340204899</c:v>
                </c:pt>
                <c:pt idx="34">
                  <c:v>0.251903768690454</c:v>
                </c:pt>
                <c:pt idx="35">
                  <c:v>0.25451554228492301</c:v>
                </c:pt>
                <c:pt idx="36">
                  <c:v>0.25716367826192499</c:v>
                </c:pt>
                <c:pt idx="37">
                  <c:v>0.26022148142172402</c:v>
                </c:pt>
                <c:pt idx="38">
                  <c:v>0.26322374189189801</c:v>
                </c:pt>
                <c:pt idx="39">
                  <c:v>0.26617025239115399</c:v>
                </c:pt>
                <c:pt idx="40">
                  <c:v>0.26906066789680999</c:v>
                </c:pt>
                <c:pt idx="41">
                  <c:v>0.271894530197827</c:v>
                </c:pt>
                <c:pt idx="42">
                  <c:v>0.274671125370679</c:v>
                </c:pt>
                <c:pt idx="43">
                  <c:v>0.27238151836949998</c:v>
                </c:pt>
                <c:pt idx="44">
                  <c:v>0.26996078702551302</c:v>
                </c:pt>
                <c:pt idx="45">
                  <c:v>0.26748971018489798</c:v>
                </c:pt>
                <c:pt idx="46">
                  <c:v>0.26496824172474098</c:v>
                </c:pt>
                <c:pt idx="47">
                  <c:v>0.26239668528229598</c:v>
                </c:pt>
                <c:pt idx="48">
                  <c:v>0.25977576812474601</c:v>
                </c:pt>
                <c:pt idx="49">
                  <c:v>0.25710669479405901</c:v>
                </c:pt>
                <c:pt idx="50">
                  <c:v>0.25439118007315198</c:v>
                </c:pt>
                <c:pt idx="51">
                  <c:v>0.251631460938811</c:v>
                </c:pt>
                <c:pt idx="52">
                  <c:v>0.24883028773263699</c:v>
                </c:pt>
                <c:pt idx="53">
                  <c:v>0.245990895520945</c:v>
                </c:pt>
                <c:pt idx="54">
                  <c:v>0.24311695750349799</c:v>
                </c:pt>
                <c:pt idx="55">
                  <c:v>0.24021252321442199</c:v>
                </c:pt>
                <c:pt idx="56">
                  <c:v>0.23607637964811901</c:v>
                </c:pt>
                <c:pt idx="57">
                  <c:v>0.232620926117105</c:v>
                </c:pt>
                <c:pt idx="58">
                  <c:v>0.23164005794768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7-4E95-A0B2-CA376D44EC6B}"/>
            </c:ext>
          </c:extLst>
        </c:ser>
        <c:ser>
          <c:idx val="2"/>
          <c:order val="2"/>
          <c:tx>
            <c:strRef>
              <c:f>spinel!$AL$1</c:f>
              <c:strCache>
                <c:ptCount val="1"/>
                <c:pt idx="0">
                  <c:v>magnetite</c:v>
                </c:pt>
              </c:strCache>
            </c:strRef>
          </c:tx>
          <c:xVal>
            <c:numRef>
              <c:f>x_axes!$I$2:$I$60</c:f>
              <c:numCache>
                <c:formatCode>General</c:formatCode>
                <c:ptCount val="59"/>
                <c:pt idx="0">
                  <c:v>1246.6857142857</c:v>
                </c:pt>
                <c:pt idx="1">
                  <c:v>1241.6571428571301</c:v>
                </c:pt>
                <c:pt idx="2">
                  <c:v>1236.62857142857</c:v>
                </c:pt>
                <c:pt idx="3">
                  <c:v>1231.5999999999899</c:v>
                </c:pt>
                <c:pt idx="4">
                  <c:v>1226.57142857142</c:v>
                </c:pt>
                <c:pt idx="5">
                  <c:v>1221.5428571428499</c:v>
                </c:pt>
                <c:pt idx="6">
                  <c:v>1216.5142857142901</c:v>
                </c:pt>
                <c:pt idx="7">
                  <c:v>1211.4857142856999</c:v>
                </c:pt>
                <c:pt idx="8">
                  <c:v>1206.4571428571301</c:v>
                </c:pt>
                <c:pt idx="9">
                  <c:v>1201.42857142856</c:v>
                </c:pt>
                <c:pt idx="10">
                  <c:v>1196.4000000000001</c:v>
                </c:pt>
                <c:pt idx="11">
                  <c:v>1191.37142857142</c:v>
                </c:pt>
                <c:pt idx="12">
                  <c:v>1186.3428571428501</c:v>
                </c:pt>
                <c:pt idx="13">
                  <c:v>1181.31428571428</c:v>
                </c:pt>
                <c:pt idx="14">
                  <c:v>1176.2857142856999</c:v>
                </c:pt>
                <c:pt idx="15">
                  <c:v>1171.25714285714</c:v>
                </c:pt>
                <c:pt idx="16">
                  <c:v>1166.2285714285599</c:v>
                </c:pt>
                <c:pt idx="17">
                  <c:v>1161.19999999999</c:v>
                </c:pt>
                <c:pt idx="18">
                  <c:v>1156.1714285714199</c:v>
                </c:pt>
                <c:pt idx="19">
                  <c:v>1151.1428571428601</c:v>
                </c:pt>
                <c:pt idx="20">
                  <c:v>1146.11428571428</c:v>
                </c:pt>
                <c:pt idx="21">
                  <c:v>1141.0857142857001</c:v>
                </c:pt>
                <c:pt idx="22">
                  <c:v>1136.05714285713</c:v>
                </c:pt>
                <c:pt idx="23">
                  <c:v>1131.0285714285701</c:v>
                </c:pt>
                <c:pt idx="24">
                  <c:v>1126</c:v>
                </c:pt>
                <c:pt idx="25">
                  <c:v>1120.9714285714199</c:v>
                </c:pt>
                <c:pt idx="26">
                  <c:v>1115.94285714285</c:v>
                </c:pt>
                <c:pt idx="27">
                  <c:v>1110.9142857142799</c:v>
                </c:pt>
                <c:pt idx="28">
                  <c:v>1105.88571428571</c:v>
                </c:pt>
                <c:pt idx="29">
                  <c:v>1100.8571428571299</c:v>
                </c:pt>
                <c:pt idx="30">
                  <c:v>1095.8285714285601</c:v>
                </c:pt>
                <c:pt idx="31">
                  <c:v>1090.79999999999</c:v>
                </c:pt>
                <c:pt idx="32">
                  <c:v>1085.7714285714301</c:v>
                </c:pt>
                <c:pt idx="33">
                  <c:v>1080.74285714285</c:v>
                </c:pt>
                <c:pt idx="34">
                  <c:v>1075.7142857142801</c:v>
                </c:pt>
                <c:pt idx="35">
                  <c:v>1070.6857142857</c:v>
                </c:pt>
                <c:pt idx="36">
                  <c:v>1065.6571428571301</c:v>
                </c:pt>
                <c:pt idx="37">
                  <c:v>1060.62857142857</c:v>
                </c:pt>
                <c:pt idx="38">
                  <c:v>1055.5999999999899</c:v>
                </c:pt>
                <c:pt idx="39">
                  <c:v>1050.57142857142</c:v>
                </c:pt>
                <c:pt idx="40">
                  <c:v>1045.5428571428499</c:v>
                </c:pt>
                <c:pt idx="41">
                  <c:v>1040.5142857142901</c:v>
                </c:pt>
                <c:pt idx="42">
                  <c:v>1035.4857142856999</c:v>
                </c:pt>
                <c:pt idx="43">
                  <c:v>1030.4571428571301</c:v>
                </c:pt>
                <c:pt idx="44">
                  <c:v>1025.42857142856</c:v>
                </c:pt>
                <c:pt idx="45">
                  <c:v>1020.39999999999</c:v>
                </c:pt>
                <c:pt idx="46">
                  <c:v>1015.37142857143</c:v>
                </c:pt>
                <c:pt idx="47">
                  <c:v>1010.34285714285</c:v>
                </c:pt>
                <c:pt idx="48">
                  <c:v>1005.31428571428</c:v>
                </c:pt>
                <c:pt idx="49">
                  <c:v>1000.28571428571</c:v>
                </c:pt>
                <c:pt idx="50">
                  <c:v>995.25714285714196</c:v>
                </c:pt>
                <c:pt idx="51">
                  <c:v>990.22857142857094</c:v>
                </c:pt>
                <c:pt idx="52">
                  <c:v>985.19999999999902</c:v>
                </c:pt>
                <c:pt idx="53">
                  <c:v>980.17142857142801</c:v>
                </c:pt>
                <c:pt idx="54">
                  <c:v>975.14285714285597</c:v>
                </c:pt>
                <c:pt idx="55">
                  <c:v>970.11428571428496</c:v>
                </c:pt>
                <c:pt idx="56">
                  <c:v>965.08571428571395</c:v>
                </c:pt>
                <c:pt idx="57">
                  <c:v>960.05714285714305</c:v>
                </c:pt>
                <c:pt idx="58">
                  <c:v>955.02857142857204</c:v>
                </c:pt>
              </c:numCache>
            </c:numRef>
          </c:xVal>
          <c:yVal>
            <c:numRef>
              <c:f>spinel!$AL$2:$AL$60</c:f>
              <c:numCache>
                <c:formatCode>General</c:formatCode>
                <c:ptCount val="59"/>
                <c:pt idx="0">
                  <c:v>7.9414121050113196E-2</c:v>
                </c:pt>
                <c:pt idx="1">
                  <c:v>8.1041323033376494E-2</c:v>
                </c:pt>
                <c:pt idx="2">
                  <c:v>8.2658975730206197E-2</c:v>
                </c:pt>
                <c:pt idx="3">
                  <c:v>8.4234615411952304E-2</c:v>
                </c:pt>
                <c:pt idx="4">
                  <c:v>8.5760074153372196E-2</c:v>
                </c:pt>
                <c:pt idx="5">
                  <c:v>8.7226380521485805E-2</c:v>
                </c:pt>
                <c:pt idx="6">
                  <c:v>8.8623984680918505E-2</c:v>
                </c:pt>
                <c:pt idx="7">
                  <c:v>8.9943047744789895E-2</c:v>
                </c:pt>
                <c:pt idx="8">
                  <c:v>9.1173784995103105E-2</c:v>
                </c:pt>
                <c:pt idx="9">
                  <c:v>9.2306295346415698E-2</c:v>
                </c:pt>
                <c:pt idx="10">
                  <c:v>9.4188269736950297E-2</c:v>
                </c:pt>
                <c:pt idx="11">
                  <c:v>9.6763123139131005E-2</c:v>
                </c:pt>
                <c:pt idx="12">
                  <c:v>9.9339512284444695E-2</c:v>
                </c:pt>
                <c:pt idx="13">
                  <c:v>0.101911140701493</c:v>
                </c:pt>
                <c:pt idx="14">
                  <c:v>0.104470046639924</c:v>
                </c:pt>
                <c:pt idx="15">
                  <c:v>0.107006643529622</c:v>
                </c:pt>
                <c:pt idx="16">
                  <c:v>0.10950986619299601</c:v>
                </c:pt>
                <c:pt idx="17">
                  <c:v>0.111967442678688</c:v>
                </c:pt>
                <c:pt idx="18">
                  <c:v>0.11436627672645699</c:v>
                </c:pt>
                <c:pt idx="19">
                  <c:v>0.116692901710284</c:v>
                </c:pt>
                <c:pt idx="20">
                  <c:v>0.118934048013785</c:v>
                </c:pt>
                <c:pt idx="21">
                  <c:v>0.121077174076095</c:v>
                </c:pt>
                <c:pt idx="22">
                  <c:v>0.123110957590196</c:v>
                </c:pt>
                <c:pt idx="23">
                  <c:v>0.12502568980293199</c:v>
                </c:pt>
                <c:pt idx="24">
                  <c:v>0.12681354263342501</c:v>
                </c:pt>
                <c:pt idx="25">
                  <c:v>0.12846869850006901</c:v>
                </c:pt>
                <c:pt idx="26">
                  <c:v>0.129987351455914</c:v>
                </c:pt>
                <c:pt idx="27">
                  <c:v>0.131367601796093</c:v>
                </c:pt>
                <c:pt idx="28">
                  <c:v>0.132609273271352</c:v>
                </c:pt>
                <c:pt idx="29">
                  <c:v>0.13614446263214</c:v>
                </c:pt>
                <c:pt idx="30">
                  <c:v>0.141517275939989</c:v>
                </c:pt>
                <c:pt idx="31">
                  <c:v>0.147443627424445</c:v>
                </c:pt>
                <c:pt idx="32">
                  <c:v>0.15403755556374699</c:v>
                </c:pt>
                <c:pt idx="33">
                  <c:v>0.15695505371146001</c:v>
                </c:pt>
                <c:pt idx="34">
                  <c:v>0.15786864458862401</c:v>
                </c:pt>
                <c:pt idx="35">
                  <c:v>0.15859829358858299</c:v>
                </c:pt>
                <c:pt idx="36">
                  <c:v>0.15915737316133099</c:v>
                </c:pt>
                <c:pt idx="37">
                  <c:v>0.15949847947072501</c:v>
                </c:pt>
                <c:pt idx="38">
                  <c:v>0.15969427835241001</c:v>
                </c:pt>
                <c:pt idx="39">
                  <c:v>0.15975478807822599</c:v>
                </c:pt>
                <c:pt idx="40">
                  <c:v>0.15968940554363401</c:v>
                </c:pt>
                <c:pt idx="41">
                  <c:v>0.15950697309606199</c:v>
                </c:pt>
                <c:pt idx="42">
                  <c:v>0.15921603956105601</c:v>
                </c:pt>
                <c:pt idx="43">
                  <c:v>0.15771084510834399</c:v>
                </c:pt>
                <c:pt idx="44">
                  <c:v>0.15616133943187399</c:v>
                </c:pt>
                <c:pt idx="45">
                  <c:v>0.15458262532266401</c:v>
                </c:pt>
                <c:pt idx="46">
                  <c:v>0.15297221024091801</c:v>
                </c:pt>
                <c:pt idx="47">
                  <c:v>0.15132857021294999</c:v>
                </c:pt>
                <c:pt idx="48">
                  <c:v>0.14965109455995201</c:v>
                </c:pt>
                <c:pt idx="49">
                  <c:v>0.14794002146937499</c:v>
                </c:pt>
                <c:pt idx="50">
                  <c:v>0.146196363843481</c:v>
                </c:pt>
                <c:pt idx="51">
                  <c:v>0.14442182553626401</c:v>
                </c:pt>
                <c:pt idx="52">
                  <c:v>0.14261870893961401</c:v>
                </c:pt>
                <c:pt idx="53">
                  <c:v>0.14078981567350299</c:v>
                </c:pt>
                <c:pt idx="54">
                  <c:v>0.138938342893421</c:v>
                </c:pt>
                <c:pt idx="55">
                  <c:v>0.137067778220162</c:v>
                </c:pt>
                <c:pt idx="56">
                  <c:v>0.13342377991877699</c:v>
                </c:pt>
                <c:pt idx="57">
                  <c:v>0.130840749310495</c:v>
                </c:pt>
                <c:pt idx="58">
                  <c:v>0.13181845084135499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7-4E95-A0B2-CA376D44EC6B}"/>
            </c:ext>
          </c:extLst>
        </c:ser>
        <c:ser>
          <c:idx val="3"/>
          <c:order val="3"/>
          <c:tx>
            <c:strRef>
              <c:f>spinel!$AM$1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x_axes!$I$2:$I$60</c:f>
              <c:numCache>
                <c:formatCode>General</c:formatCode>
                <c:ptCount val="59"/>
                <c:pt idx="0">
                  <c:v>1246.6857142857</c:v>
                </c:pt>
                <c:pt idx="1">
                  <c:v>1241.6571428571301</c:v>
                </c:pt>
                <c:pt idx="2">
                  <c:v>1236.62857142857</c:v>
                </c:pt>
                <c:pt idx="3">
                  <c:v>1231.5999999999899</c:v>
                </c:pt>
                <c:pt idx="4">
                  <c:v>1226.57142857142</c:v>
                </c:pt>
                <c:pt idx="5">
                  <c:v>1221.5428571428499</c:v>
                </c:pt>
                <c:pt idx="6">
                  <c:v>1216.5142857142901</c:v>
                </c:pt>
                <c:pt idx="7">
                  <c:v>1211.4857142856999</c:v>
                </c:pt>
                <c:pt idx="8">
                  <c:v>1206.4571428571301</c:v>
                </c:pt>
                <c:pt idx="9">
                  <c:v>1201.42857142856</c:v>
                </c:pt>
                <c:pt idx="10">
                  <c:v>1196.4000000000001</c:v>
                </c:pt>
                <c:pt idx="11">
                  <c:v>1191.37142857142</c:v>
                </c:pt>
                <c:pt idx="12">
                  <c:v>1186.3428571428501</c:v>
                </c:pt>
                <c:pt idx="13">
                  <c:v>1181.31428571428</c:v>
                </c:pt>
                <c:pt idx="14">
                  <c:v>1176.2857142856999</c:v>
                </c:pt>
                <c:pt idx="15">
                  <c:v>1171.25714285714</c:v>
                </c:pt>
                <c:pt idx="16">
                  <c:v>1166.2285714285599</c:v>
                </c:pt>
                <c:pt idx="17">
                  <c:v>1161.19999999999</c:v>
                </c:pt>
                <c:pt idx="18">
                  <c:v>1156.1714285714199</c:v>
                </c:pt>
                <c:pt idx="19">
                  <c:v>1151.1428571428601</c:v>
                </c:pt>
                <c:pt idx="20">
                  <c:v>1146.11428571428</c:v>
                </c:pt>
                <c:pt idx="21">
                  <c:v>1141.0857142857001</c:v>
                </c:pt>
                <c:pt idx="22">
                  <c:v>1136.05714285713</c:v>
                </c:pt>
                <c:pt idx="23">
                  <c:v>1131.0285714285701</c:v>
                </c:pt>
                <c:pt idx="24">
                  <c:v>1126</c:v>
                </c:pt>
                <c:pt idx="25">
                  <c:v>1120.9714285714199</c:v>
                </c:pt>
                <c:pt idx="26">
                  <c:v>1115.94285714285</c:v>
                </c:pt>
                <c:pt idx="27">
                  <c:v>1110.9142857142799</c:v>
                </c:pt>
                <c:pt idx="28">
                  <c:v>1105.88571428571</c:v>
                </c:pt>
                <c:pt idx="29">
                  <c:v>1100.8571428571299</c:v>
                </c:pt>
                <c:pt idx="30">
                  <c:v>1095.8285714285601</c:v>
                </c:pt>
                <c:pt idx="31">
                  <c:v>1090.79999999999</c:v>
                </c:pt>
                <c:pt idx="32">
                  <c:v>1085.7714285714301</c:v>
                </c:pt>
                <c:pt idx="33">
                  <c:v>1080.74285714285</c:v>
                </c:pt>
                <c:pt idx="34">
                  <c:v>1075.7142857142801</c:v>
                </c:pt>
                <c:pt idx="35">
                  <c:v>1070.6857142857</c:v>
                </c:pt>
                <c:pt idx="36">
                  <c:v>1065.6571428571301</c:v>
                </c:pt>
                <c:pt idx="37">
                  <c:v>1060.62857142857</c:v>
                </c:pt>
                <c:pt idx="38">
                  <c:v>1055.5999999999899</c:v>
                </c:pt>
                <c:pt idx="39">
                  <c:v>1050.57142857142</c:v>
                </c:pt>
                <c:pt idx="40">
                  <c:v>1045.5428571428499</c:v>
                </c:pt>
                <c:pt idx="41">
                  <c:v>1040.5142857142901</c:v>
                </c:pt>
                <c:pt idx="42">
                  <c:v>1035.4857142856999</c:v>
                </c:pt>
                <c:pt idx="43">
                  <c:v>1030.4571428571301</c:v>
                </c:pt>
                <c:pt idx="44">
                  <c:v>1025.42857142856</c:v>
                </c:pt>
                <c:pt idx="45">
                  <c:v>1020.39999999999</c:v>
                </c:pt>
                <c:pt idx="46">
                  <c:v>1015.37142857143</c:v>
                </c:pt>
                <c:pt idx="47">
                  <c:v>1010.34285714285</c:v>
                </c:pt>
                <c:pt idx="48">
                  <c:v>1005.31428571428</c:v>
                </c:pt>
                <c:pt idx="49">
                  <c:v>1000.28571428571</c:v>
                </c:pt>
                <c:pt idx="50">
                  <c:v>995.25714285714196</c:v>
                </c:pt>
                <c:pt idx="51">
                  <c:v>990.22857142857094</c:v>
                </c:pt>
                <c:pt idx="52">
                  <c:v>985.19999999999902</c:v>
                </c:pt>
                <c:pt idx="53">
                  <c:v>980.17142857142801</c:v>
                </c:pt>
                <c:pt idx="54">
                  <c:v>975.14285714285597</c:v>
                </c:pt>
                <c:pt idx="55">
                  <c:v>970.11428571428496</c:v>
                </c:pt>
                <c:pt idx="56">
                  <c:v>965.08571428571395</c:v>
                </c:pt>
                <c:pt idx="57">
                  <c:v>960.05714285714305</c:v>
                </c:pt>
                <c:pt idx="58">
                  <c:v>955.02857142857204</c:v>
                </c:pt>
              </c:numCache>
            </c:numRef>
          </c:xVal>
          <c:yVal>
            <c:numRef>
              <c:f>spinel!$AM$2:$AM$60</c:f>
              <c:numCache>
                <c:formatCode>General</c:formatCode>
                <c:ptCount val="59"/>
                <c:pt idx="0">
                  <c:v>0.78450254309807799</c:v>
                </c:pt>
                <c:pt idx="1">
                  <c:v>0.77689966192084903</c:v>
                </c:pt>
                <c:pt idx="2">
                  <c:v>0.76922736377564205</c:v>
                </c:pt>
                <c:pt idx="3">
                  <c:v>0.76159200833259399</c:v>
                </c:pt>
                <c:pt idx="4">
                  <c:v>0.754014217727492</c:v>
                </c:pt>
                <c:pt idx="5">
                  <c:v>0.74651663457170803</c:v>
                </c:pt>
                <c:pt idx="6">
                  <c:v>0.73912352056219199</c:v>
                </c:pt>
                <c:pt idx="7">
                  <c:v>0.73186021846387295</c:v>
                </c:pt>
                <c:pt idx="8">
                  <c:v>0.72475248241051604</c:v>
                </c:pt>
                <c:pt idx="9">
                  <c:v>0.71782513839488304</c:v>
                </c:pt>
                <c:pt idx="10">
                  <c:v>0.71091428416491798</c:v>
                </c:pt>
                <c:pt idx="11">
                  <c:v>0.70394499821257395</c:v>
                </c:pt>
                <c:pt idx="12">
                  <c:v>0.69704863168791698</c:v>
                </c:pt>
                <c:pt idx="13">
                  <c:v>0.690238676175985</c:v>
                </c:pt>
                <c:pt idx="14">
                  <c:v>0.68353115544375198</c:v>
                </c:pt>
                <c:pt idx="15">
                  <c:v>0.67694433571853396</c:v>
                </c:pt>
                <c:pt idx="16">
                  <c:v>0.67049825125929496</c:v>
                </c:pt>
                <c:pt idx="17">
                  <c:v>0.66421403867081896</c:v>
                </c:pt>
                <c:pt idx="18">
                  <c:v>0.65811311139616402</c:v>
                </c:pt>
                <c:pt idx="19">
                  <c:v>0.65221624313045001</c:v>
                </c:pt>
                <c:pt idx="20">
                  <c:v>0.64654261290641202</c:v>
                </c:pt>
                <c:pt idx="21">
                  <c:v>0.64110894790873196</c:v>
                </c:pt>
                <c:pt idx="22">
                  <c:v>0.63592883416724499</c:v>
                </c:pt>
                <c:pt idx="23">
                  <c:v>0.63101226231683105</c:v>
                </c:pt>
                <c:pt idx="24">
                  <c:v>0.62636543471584305</c:v>
                </c:pt>
                <c:pt idx="25">
                  <c:v>0.62199082225417301</c:v>
                </c:pt>
                <c:pt idx="26">
                  <c:v>0.61788742918144002</c:v>
                </c:pt>
                <c:pt idx="27">
                  <c:v>0.61405120715885697</c:v>
                </c:pt>
                <c:pt idx="28">
                  <c:v>0.61047555578933799</c:v>
                </c:pt>
                <c:pt idx="29">
                  <c:v>0.60154901209953704</c:v>
                </c:pt>
                <c:pt idx="30">
                  <c:v>0.58856914372396496</c:v>
                </c:pt>
                <c:pt idx="31">
                  <c:v>0.57463189535528203</c:v>
                </c:pt>
                <c:pt idx="32">
                  <c:v>0.559595978904186</c:v>
                </c:pt>
                <c:pt idx="33">
                  <c:v>0.55231028989944497</c:v>
                </c:pt>
                <c:pt idx="34">
                  <c:v>0.54904957661160203</c:v>
                </c:pt>
                <c:pt idx="35">
                  <c:v>0.54608044783242504</c:v>
                </c:pt>
                <c:pt idx="36">
                  <c:v>0.54337048888938</c:v>
                </c:pt>
                <c:pt idx="37">
                  <c:v>0.540947898214302</c:v>
                </c:pt>
                <c:pt idx="38">
                  <c:v>0.53876216292627199</c:v>
                </c:pt>
                <c:pt idx="39">
                  <c:v>0.53679520914184997</c:v>
                </c:pt>
                <c:pt idx="40">
                  <c:v>0.53503052694178199</c:v>
                </c:pt>
                <c:pt idx="41">
                  <c:v>0.53345303087726204</c:v>
                </c:pt>
                <c:pt idx="42">
                  <c:v>0.53204882256487895</c:v>
                </c:pt>
                <c:pt idx="43">
                  <c:v>0.53705936347847205</c:v>
                </c:pt>
                <c:pt idx="44">
                  <c:v>0.54221267534451401</c:v>
                </c:pt>
                <c:pt idx="45">
                  <c:v>0.54741250957473298</c:v>
                </c:pt>
                <c:pt idx="46">
                  <c:v>0.55266297952040599</c:v>
                </c:pt>
                <c:pt idx="47">
                  <c:v>0.55796646967756502</c:v>
                </c:pt>
                <c:pt idx="48">
                  <c:v>0.56332369054111997</c:v>
                </c:pt>
                <c:pt idx="49">
                  <c:v>0.56873375659160996</c:v>
                </c:pt>
                <c:pt idx="50">
                  <c:v>0.57419428889095403</c:v>
                </c:pt>
                <c:pt idx="51">
                  <c:v>0.57970154268466401</c:v>
                </c:pt>
                <c:pt idx="52">
                  <c:v>0.58525055877263399</c:v>
                </c:pt>
                <c:pt idx="53">
                  <c:v>0.59083533573854596</c:v>
                </c:pt>
                <c:pt idx="54">
                  <c:v>0.59644901843068898</c:v>
                </c:pt>
                <c:pt idx="55">
                  <c:v>0.60208409675516195</c:v>
                </c:pt>
                <c:pt idx="56">
                  <c:v>0.61106569363464402</c:v>
                </c:pt>
                <c:pt idx="57">
                  <c:v>0.61803344349828704</c:v>
                </c:pt>
                <c:pt idx="58">
                  <c:v>0.61823510207391896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27-4E95-A0B2-CA376D44EC6B}"/>
            </c:ext>
          </c:extLst>
        </c:ser>
        <c:ser>
          <c:idx val="4"/>
          <c:order val="4"/>
          <c:tx>
            <c:strRef>
              <c:f>spinel!$AN$1</c:f>
              <c:strCache>
                <c:ptCount val="1"/>
                <c:pt idx="0">
                  <c:v>ulvospinel</c:v>
                </c:pt>
              </c:strCache>
            </c:strRef>
          </c:tx>
          <c:xVal>
            <c:numRef>
              <c:f>x_axes!$I$2:$I$60</c:f>
              <c:numCache>
                <c:formatCode>General</c:formatCode>
                <c:ptCount val="59"/>
                <c:pt idx="0">
                  <c:v>1246.6857142857</c:v>
                </c:pt>
                <c:pt idx="1">
                  <c:v>1241.6571428571301</c:v>
                </c:pt>
                <c:pt idx="2">
                  <c:v>1236.62857142857</c:v>
                </c:pt>
                <c:pt idx="3">
                  <c:v>1231.5999999999899</c:v>
                </c:pt>
                <c:pt idx="4">
                  <c:v>1226.57142857142</c:v>
                </c:pt>
                <c:pt idx="5">
                  <c:v>1221.5428571428499</c:v>
                </c:pt>
                <c:pt idx="6">
                  <c:v>1216.5142857142901</c:v>
                </c:pt>
                <c:pt idx="7">
                  <c:v>1211.4857142856999</c:v>
                </c:pt>
                <c:pt idx="8">
                  <c:v>1206.4571428571301</c:v>
                </c:pt>
                <c:pt idx="9">
                  <c:v>1201.42857142856</c:v>
                </c:pt>
                <c:pt idx="10">
                  <c:v>1196.4000000000001</c:v>
                </c:pt>
                <c:pt idx="11">
                  <c:v>1191.37142857142</c:v>
                </c:pt>
                <c:pt idx="12">
                  <c:v>1186.3428571428501</c:v>
                </c:pt>
                <c:pt idx="13">
                  <c:v>1181.31428571428</c:v>
                </c:pt>
                <c:pt idx="14">
                  <c:v>1176.2857142856999</c:v>
                </c:pt>
                <c:pt idx="15">
                  <c:v>1171.25714285714</c:v>
                </c:pt>
                <c:pt idx="16">
                  <c:v>1166.2285714285599</c:v>
                </c:pt>
                <c:pt idx="17">
                  <c:v>1161.19999999999</c:v>
                </c:pt>
                <c:pt idx="18">
                  <c:v>1156.1714285714199</c:v>
                </c:pt>
                <c:pt idx="19">
                  <c:v>1151.1428571428601</c:v>
                </c:pt>
                <c:pt idx="20">
                  <c:v>1146.11428571428</c:v>
                </c:pt>
                <c:pt idx="21">
                  <c:v>1141.0857142857001</c:v>
                </c:pt>
                <c:pt idx="22">
                  <c:v>1136.05714285713</c:v>
                </c:pt>
                <c:pt idx="23">
                  <c:v>1131.0285714285701</c:v>
                </c:pt>
                <c:pt idx="24">
                  <c:v>1126</c:v>
                </c:pt>
                <c:pt idx="25">
                  <c:v>1120.9714285714199</c:v>
                </c:pt>
                <c:pt idx="26">
                  <c:v>1115.94285714285</c:v>
                </c:pt>
                <c:pt idx="27">
                  <c:v>1110.9142857142799</c:v>
                </c:pt>
                <c:pt idx="28">
                  <c:v>1105.88571428571</c:v>
                </c:pt>
                <c:pt idx="29">
                  <c:v>1100.8571428571299</c:v>
                </c:pt>
                <c:pt idx="30">
                  <c:v>1095.8285714285601</c:v>
                </c:pt>
                <c:pt idx="31">
                  <c:v>1090.79999999999</c:v>
                </c:pt>
                <c:pt idx="32">
                  <c:v>1085.7714285714301</c:v>
                </c:pt>
                <c:pt idx="33">
                  <c:v>1080.74285714285</c:v>
                </c:pt>
                <c:pt idx="34">
                  <c:v>1075.7142857142801</c:v>
                </c:pt>
                <c:pt idx="35">
                  <c:v>1070.6857142857</c:v>
                </c:pt>
                <c:pt idx="36">
                  <c:v>1065.6571428571301</c:v>
                </c:pt>
                <c:pt idx="37">
                  <c:v>1060.62857142857</c:v>
                </c:pt>
                <c:pt idx="38">
                  <c:v>1055.5999999999899</c:v>
                </c:pt>
                <c:pt idx="39">
                  <c:v>1050.57142857142</c:v>
                </c:pt>
                <c:pt idx="40">
                  <c:v>1045.5428571428499</c:v>
                </c:pt>
                <c:pt idx="41">
                  <c:v>1040.5142857142901</c:v>
                </c:pt>
                <c:pt idx="42">
                  <c:v>1035.4857142856999</c:v>
                </c:pt>
                <c:pt idx="43">
                  <c:v>1030.4571428571301</c:v>
                </c:pt>
                <c:pt idx="44">
                  <c:v>1025.42857142856</c:v>
                </c:pt>
                <c:pt idx="45">
                  <c:v>1020.39999999999</c:v>
                </c:pt>
                <c:pt idx="46">
                  <c:v>1015.37142857143</c:v>
                </c:pt>
                <c:pt idx="47">
                  <c:v>1010.34285714285</c:v>
                </c:pt>
                <c:pt idx="48">
                  <c:v>1005.31428571428</c:v>
                </c:pt>
                <c:pt idx="49">
                  <c:v>1000.28571428571</c:v>
                </c:pt>
                <c:pt idx="50">
                  <c:v>995.25714285714196</c:v>
                </c:pt>
                <c:pt idx="51">
                  <c:v>990.22857142857094</c:v>
                </c:pt>
                <c:pt idx="52">
                  <c:v>985.19999999999902</c:v>
                </c:pt>
                <c:pt idx="53">
                  <c:v>980.17142857142801</c:v>
                </c:pt>
                <c:pt idx="54">
                  <c:v>975.14285714285597</c:v>
                </c:pt>
                <c:pt idx="55">
                  <c:v>970.11428571428496</c:v>
                </c:pt>
                <c:pt idx="56">
                  <c:v>965.08571428571395</c:v>
                </c:pt>
                <c:pt idx="57">
                  <c:v>960.05714285714305</c:v>
                </c:pt>
                <c:pt idx="58">
                  <c:v>955.02857142857204</c:v>
                </c:pt>
              </c:numCache>
            </c:numRef>
          </c:xVal>
          <c:yVal>
            <c:numRef>
              <c:f>spinel!$AN$2:$AN$60</c:f>
              <c:numCache>
                <c:formatCode>General</c:formatCode>
                <c:ptCount val="59"/>
                <c:pt idx="0">
                  <c:v>1.1082467350635099E-2</c:v>
                </c:pt>
                <c:pt idx="1">
                  <c:v>1.1701055823874099E-2</c:v>
                </c:pt>
                <c:pt idx="2">
                  <c:v>1.23395637533876E-2</c:v>
                </c:pt>
                <c:pt idx="3">
                  <c:v>1.2982245463495801E-2</c:v>
                </c:pt>
                <c:pt idx="4">
                  <c:v>1.3624926189706101E-2</c:v>
                </c:pt>
                <c:pt idx="5">
                  <c:v>1.4262701538145401E-2</c:v>
                </c:pt>
                <c:pt idx="6">
                  <c:v>1.4890003936756199E-2</c:v>
                </c:pt>
                <c:pt idx="7">
                  <c:v>1.55007243438696E-2</c:v>
                </c:pt>
                <c:pt idx="8">
                  <c:v>1.6088390328316601E-2</c:v>
                </c:pt>
                <c:pt idx="9">
                  <c:v>1.6646250590214701E-2</c:v>
                </c:pt>
                <c:pt idx="10">
                  <c:v>1.7575355303146301E-2</c:v>
                </c:pt>
                <c:pt idx="11">
                  <c:v>1.8861251287876399E-2</c:v>
                </c:pt>
                <c:pt idx="12">
                  <c:v>2.01748356779602E-2</c:v>
                </c:pt>
                <c:pt idx="13">
                  <c:v>2.15074402676954E-2</c:v>
                </c:pt>
                <c:pt idx="14">
                  <c:v>2.2848754102623402E-2</c:v>
                </c:pt>
                <c:pt idx="15">
                  <c:v>2.4186936004199699E-2</c:v>
                </c:pt>
                <c:pt idx="16">
                  <c:v>2.5508858385516898E-2</c:v>
                </c:pt>
                <c:pt idx="17">
                  <c:v>2.6800490548785E-2</c:v>
                </c:pt>
                <c:pt idx="18">
                  <c:v>2.8047398436245201E-2</c:v>
                </c:pt>
                <c:pt idx="19">
                  <c:v>2.9235312014890599E-2</c:v>
                </c:pt>
                <c:pt idx="20">
                  <c:v>3.03507538337075E-2</c:v>
                </c:pt>
                <c:pt idx="21">
                  <c:v>3.1381607070912303E-2</c:v>
                </c:pt>
                <c:pt idx="22">
                  <c:v>3.2317593115042002E-2</c:v>
                </c:pt>
                <c:pt idx="23">
                  <c:v>3.3150608474603903E-2</c:v>
                </c:pt>
                <c:pt idx="24">
                  <c:v>3.3874899858918402E-2</c:v>
                </c:pt>
                <c:pt idx="25">
                  <c:v>3.4487080399850503E-2</c:v>
                </c:pt>
                <c:pt idx="26">
                  <c:v>3.4986009513967499E-2</c:v>
                </c:pt>
                <c:pt idx="27">
                  <c:v>3.5372570648109801E-2</c:v>
                </c:pt>
                <c:pt idx="28">
                  <c:v>3.5649384738804898E-2</c:v>
                </c:pt>
                <c:pt idx="29">
                  <c:v>3.6473789587026302E-2</c:v>
                </c:pt>
                <c:pt idx="30">
                  <c:v>3.7788588182252003E-2</c:v>
                </c:pt>
                <c:pt idx="31">
                  <c:v>3.9276433732171503E-2</c:v>
                </c:pt>
                <c:pt idx="32">
                  <c:v>4.0985883856698102E-2</c:v>
                </c:pt>
                <c:pt idx="33">
                  <c:v>4.1444402987044299E-2</c:v>
                </c:pt>
                <c:pt idx="34">
                  <c:v>4.1178010109319402E-2</c:v>
                </c:pt>
                <c:pt idx="35">
                  <c:v>4.08057162940684E-2</c:v>
                </c:pt>
                <c:pt idx="36">
                  <c:v>4.0308459687361499E-2</c:v>
                </c:pt>
                <c:pt idx="37">
                  <c:v>3.9332140893247498E-2</c:v>
                </c:pt>
                <c:pt idx="38">
                  <c:v>3.8319816829419297E-2</c:v>
                </c:pt>
                <c:pt idx="39">
                  <c:v>3.7279750388769503E-2</c:v>
                </c:pt>
                <c:pt idx="40">
                  <c:v>3.6219399617772603E-2</c:v>
                </c:pt>
                <c:pt idx="41">
                  <c:v>3.5145465828847998E-2</c:v>
                </c:pt>
                <c:pt idx="42">
                  <c:v>3.4064012503383999E-2</c:v>
                </c:pt>
                <c:pt idx="43">
                  <c:v>3.2848273043682902E-2</c:v>
                </c:pt>
                <c:pt idx="44">
                  <c:v>3.1665198198097301E-2</c:v>
                </c:pt>
                <c:pt idx="45">
                  <c:v>3.0515154917702899E-2</c:v>
                </c:pt>
                <c:pt idx="46">
                  <c:v>2.93965685139349E-2</c:v>
                </c:pt>
                <c:pt idx="47">
                  <c:v>2.8308274827188201E-2</c:v>
                </c:pt>
                <c:pt idx="48">
                  <c:v>2.7249446774181198E-2</c:v>
                </c:pt>
                <c:pt idx="49">
                  <c:v>2.62195271449546E-2</c:v>
                </c:pt>
                <c:pt idx="50">
                  <c:v>2.5218167192411999E-2</c:v>
                </c:pt>
                <c:pt idx="51">
                  <c:v>2.42451708402594E-2</c:v>
                </c:pt>
                <c:pt idx="52">
                  <c:v>2.3300444555113001E-2</c:v>
                </c:pt>
                <c:pt idx="53">
                  <c:v>2.23839530670038E-2</c:v>
                </c:pt>
                <c:pt idx="54">
                  <c:v>2.1495681172390702E-2</c:v>
                </c:pt>
                <c:pt idx="55">
                  <c:v>2.0635601810252299E-2</c:v>
                </c:pt>
                <c:pt idx="56">
                  <c:v>1.9434146798458299E-2</c:v>
                </c:pt>
                <c:pt idx="57">
                  <c:v>1.85048810741117E-2</c:v>
                </c:pt>
                <c:pt idx="58">
                  <c:v>1.8306389137043799E-2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27-4E95-A0B2-CA376D44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46032"/>
        <c:axId val="714447672"/>
      </c:scatterChart>
      <c:valAx>
        <c:axId val="71444603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47672"/>
        <c:crosses val="autoZero"/>
        <c:crossBetween val="midCat"/>
      </c:valAx>
      <c:valAx>
        <c:axId val="714447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4603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clinopyroxene!$AJ$1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x_axes!$J$2:$J$119</c:f>
              <c:numCache>
                <c:formatCode>General</c:formatCode>
                <c:ptCount val="118"/>
                <c:pt idx="0">
                  <c:v>1256.74285714285</c:v>
                </c:pt>
                <c:pt idx="1">
                  <c:v>1251.7142857142801</c:v>
                </c:pt>
                <c:pt idx="2">
                  <c:v>1246.6857142857</c:v>
                </c:pt>
                <c:pt idx="3">
                  <c:v>1241.6571428571301</c:v>
                </c:pt>
                <c:pt idx="4">
                  <c:v>1241.6571428571301</c:v>
                </c:pt>
                <c:pt idx="5">
                  <c:v>1236.62857142857</c:v>
                </c:pt>
                <c:pt idx="6">
                  <c:v>1236.62857142857</c:v>
                </c:pt>
                <c:pt idx="7">
                  <c:v>1231.5999999999899</c:v>
                </c:pt>
                <c:pt idx="8">
                  <c:v>1231.5999999999899</c:v>
                </c:pt>
                <c:pt idx="9">
                  <c:v>1226.57142857142</c:v>
                </c:pt>
                <c:pt idx="10">
                  <c:v>1226.57142857142</c:v>
                </c:pt>
                <c:pt idx="11">
                  <c:v>1221.5428571428499</c:v>
                </c:pt>
                <c:pt idx="12">
                  <c:v>1221.5428571428499</c:v>
                </c:pt>
                <c:pt idx="13">
                  <c:v>1216.5142857142901</c:v>
                </c:pt>
                <c:pt idx="14">
                  <c:v>1216.5142857142901</c:v>
                </c:pt>
                <c:pt idx="15">
                  <c:v>1211.4857142856999</c:v>
                </c:pt>
                <c:pt idx="16">
                  <c:v>1211.4857142856999</c:v>
                </c:pt>
                <c:pt idx="17">
                  <c:v>1206.4571428571301</c:v>
                </c:pt>
                <c:pt idx="18">
                  <c:v>1206.4571428571301</c:v>
                </c:pt>
                <c:pt idx="19">
                  <c:v>1201.42857142856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1196.4000000000001</c:v>
                </c:pt>
                <c:pt idx="23">
                  <c:v>1191.37142857142</c:v>
                </c:pt>
                <c:pt idx="24">
                  <c:v>1191.37142857142</c:v>
                </c:pt>
                <c:pt idx="25">
                  <c:v>1186.3428571428501</c:v>
                </c:pt>
                <c:pt idx="26">
                  <c:v>1186.3428571428501</c:v>
                </c:pt>
                <c:pt idx="27">
                  <c:v>1181.31428571428</c:v>
                </c:pt>
                <c:pt idx="28">
                  <c:v>1181.31428571428</c:v>
                </c:pt>
                <c:pt idx="29">
                  <c:v>1176.2857142856999</c:v>
                </c:pt>
                <c:pt idx="30">
                  <c:v>1176.2857142856999</c:v>
                </c:pt>
                <c:pt idx="31">
                  <c:v>1171.25714285714</c:v>
                </c:pt>
                <c:pt idx="32">
                  <c:v>1171.25714285714</c:v>
                </c:pt>
                <c:pt idx="33">
                  <c:v>1166.2285714285599</c:v>
                </c:pt>
                <c:pt idx="34">
                  <c:v>1166.2285714285599</c:v>
                </c:pt>
                <c:pt idx="35">
                  <c:v>1161.19999999999</c:v>
                </c:pt>
                <c:pt idx="36">
                  <c:v>1161.19999999999</c:v>
                </c:pt>
                <c:pt idx="37">
                  <c:v>1156.1714285714199</c:v>
                </c:pt>
                <c:pt idx="38">
                  <c:v>1156.1714285714199</c:v>
                </c:pt>
                <c:pt idx="39">
                  <c:v>1151.1428571428601</c:v>
                </c:pt>
                <c:pt idx="40">
                  <c:v>1151.1428571428601</c:v>
                </c:pt>
                <c:pt idx="41">
                  <c:v>1146.11428571428</c:v>
                </c:pt>
                <c:pt idx="42">
                  <c:v>1146.11428571428</c:v>
                </c:pt>
                <c:pt idx="43">
                  <c:v>1141.0857142857001</c:v>
                </c:pt>
                <c:pt idx="44">
                  <c:v>1141.0857142857001</c:v>
                </c:pt>
                <c:pt idx="45">
                  <c:v>1136.05714285713</c:v>
                </c:pt>
                <c:pt idx="46">
                  <c:v>1136.05714285713</c:v>
                </c:pt>
                <c:pt idx="47">
                  <c:v>1131.0285714285701</c:v>
                </c:pt>
                <c:pt idx="48">
                  <c:v>1131.0285714285701</c:v>
                </c:pt>
                <c:pt idx="49">
                  <c:v>1126</c:v>
                </c:pt>
                <c:pt idx="50">
                  <c:v>1126</c:v>
                </c:pt>
                <c:pt idx="51">
                  <c:v>1120.9714285714199</c:v>
                </c:pt>
                <c:pt idx="52">
                  <c:v>1120.9714285714199</c:v>
                </c:pt>
                <c:pt idx="53">
                  <c:v>1115.94285714285</c:v>
                </c:pt>
                <c:pt idx="54">
                  <c:v>1115.94285714285</c:v>
                </c:pt>
                <c:pt idx="55">
                  <c:v>1110.9142857142799</c:v>
                </c:pt>
                <c:pt idx="56">
                  <c:v>1110.9142857142799</c:v>
                </c:pt>
                <c:pt idx="57">
                  <c:v>1105.88571428571</c:v>
                </c:pt>
                <c:pt idx="58">
                  <c:v>1105.88571428571</c:v>
                </c:pt>
                <c:pt idx="59">
                  <c:v>1100.8571428571299</c:v>
                </c:pt>
                <c:pt idx="60">
                  <c:v>1100.8571428571299</c:v>
                </c:pt>
                <c:pt idx="61">
                  <c:v>1095.8285714285601</c:v>
                </c:pt>
                <c:pt idx="62">
                  <c:v>1095.8285714285601</c:v>
                </c:pt>
                <c:pt idx="63">
                  <c:v>1090.79999999999</c:v>
                </c:pt>
                <c:pt idx="64">
                  <c:v>1090.79999999999</c:v>
                </c:pt>
                <c:pt idx="65">
                  <c:v>1085.7714285714301</c:v>
                </c:pt>
                <c:pt idx="66">
                  <c:v>1085.7714285714301</c:v>
                </c:pt>
                <c:pt idx="67">
                  <c:v>1080.74285714285</c:v>
                </c:pt>
                <c:pt idx="68">
                  <c:v>1075.7142857142801</c:v>
                </c:pt>
                <c:pt idx="69">
                  <c:v>1070.6857142857</c:v>
                </c:pt>
                <c:pt idx="70">
                  <c:v>1065.6571428571301</c:v>
                </c:pt>
                <c:pt idx="71">
                  <c:v>1065.6571428571301</c:v>
                </c:pt>
                <c:pt idx="72">
                  <c:v>1060.62857142857</c:v>
                </c:pt>
                <c:pt idx="73">
                  <c:v>1060.62857142857</c:v>
                </c:pt>
                <c:pt idx="74">
                  <c:v>1055.5999999999899</c:v>
                </c:pt>
                <c:pt idx="75">
                  <c:v>1055.5999999999899</c:v>
                </c:pt>
                <c:pt idx="76">
                  <c:v>1050.57142857142</c:v>
                </c:pt>
                <c:pt idx="77">
                  <c:v>1050.57142857142</c:v>
                </c:pt>
                <c:pt idx="78">
                  <c:v>1045.5428571428499</c:v>
                </c:pt>
                <c:pt idx="79">
                  <c:v>1045.5428571428499</c:v>
                </c:pt>
                <c:pt idx="80">
                  <c:v>1040.5142857142901</c:v>
                </c:pt>
                <c:pt idx="81">
                  <c:v>1040.5142857142901</c:v>
                </c:pt>
                <c:pt idx="82">
                  <c:v>1035.4857142856999</c:v>
                </c:pt>
                <c:pt idx="83">
                  <c:v>1035.4857142856999</c:v>
                </c:pt>
                <c:pt idx="84">
                  <c:v>1030.4571428571301</c:v>
                </c:pt>
                <c:pt idx="85">
                  <c:v>1030.4571428571301</c:v>
                </c:pt>
                <c:pt idx="86">
                  <c:v>1025.42857142856</c:v>
                </c:pt>
                <c:pt idx="87">
                  <c:v>1025.42857142856</c:v>
                </c:pt>
                <c:pt idx="88">
                  <c:v>1020.39999999999</c:v>
                </c:pt>
                <c:pt idx="89">
                  <c:v>1020.39999999999</c:v>
                </c:pt>
                <c:pt idx="90">
                  <c:v>1015.37142857143</c:v>
                </c:pt>
                <c:pt idx="91">
                  <c:v>1015.37142857143</c:v>
                </c:pt>
                <c:pt idx="92">
                  <c:v>1010.34285714285</c:v>
                </c:pt>
                <c:pt idx="93">
                  <c:v>1010.34285714285</c:v>
                </c:pt>
                <c:pt idx="94">
                  <c:v>1005.31428571428</c:v>
                </c:pt>
                <c:pt idx="95">
                  <c:v>1005.31428571428</c:v>
                </c:pt>
                <c:pt idx="96">
                  <c:v>1000.28571428571</c:v>
                </c:pt>
                <c:pt idx="97">
                  <c:v>1000.28571428571</c:v>
                </c:pt>
                <c:pt idx="98">
                  <c:v>995.25714285714196</c:v>
                </c:pt>
                <c:pt idx="99">
                  <c:v>995.25714285714196</c:v>
                </c:pt>
                <c:pt idx="100">
                  <c:v>990.22857142857094</c:v>
                </c:pt>
                <c:pt idx="101">
                  <c:v>990.22857142857094</c:v>
                </c:pt>
                <c:pt idx="102">
                  <c:v>985.19999999999902</c:v>
                </c:pt>
                <c:pt idx="103">
                  <c:v>985.19999999999902</c:v>
                </c:pt>
                <c:pt idx="104">
                  <c:v>980.17142857142801</c:v>
                </c:pt>
                <c:pt idx="105">
                  <c:v>980.17142857142801</c:v>
                </c:pt>
                <c:pt idx="106">
                  <c:v>975.14285714285597</c:v>
                </c:pt>
                <c:pt idx="107">
                  <c:v>975.14285714285597</c:v>
                </c:pt>
                <c:pt idx="108">
                  <c:v>970.11428571428496</c:v>
                </c:pt>
                <c:pt idx="109">
                  <c:v>970.11428571428496</c:v>
                </c:pt>
                <c:pt idx="110">
                  <c:v>965.08571428571395</c:v>
                </c:pt>
                <c:pt idx="111">
                  <c:v>965.08571428571395</c:v>
                </c:pt>
                <c:pt idx="112">
                  <c:v>960.05714285714305</c:v>
                </c:pt>
                <c:pt idx="113">
                  <c:v>960.05714285714305</c:v>
                </c:pt>
                <c:pt idx="114">
                  <c:v>955.02857142857204</c:v>
                </c:pt>
                <c:pt idx="115">
                  <c:v>955.02857142857204</c:v>
                </c:pt>
                <c:pt idx="116">
                  <c:v>950</c:v>
                </c:pt>
                <c:pt idx="117">
                  <c:v>950</c:v>
                </c:pt>
              </c:numCache>
            </c:numRef>
          </c:xVal>
          <c:yVal>
            <c:numRef>
              <c:f>clinopyroxene!$AJ$2:$AJ$119</c:f>
              <c:numCache>
                <c:formatCode>General</c:formatCode>
                <c:ptCount val="118"/>
                <c:pt idx="0">
                  <c:v>-0.20787121779437501</c:v>
                </c:pt>
                <c:pt idx="1">
                  <c:v>-0.20353572278561699</c:v>
                </c:pt>
                <c:pt idx="2">
                  <c:v>-0.16123403351674501</c:v>
                </c:pt>
                <c:pt idx="3">
                  <c:v>-0.169315543949076</c:v>
                </c:pt>
                <c:pt idx="4">
                  <c:v>0.21884693375923001</c:v>
                </c:pt>
                <c:pt idx="5">
                  <c:v>-0.18217223599118401</c:v>
                </c:pt>
                <c:pt idx="6">
                  <c:v>0.21327461785476201</c:v>
                </c:pt>
                <c:pt idx="7">
                  <c:v>-0.19512577720375801</c:v>
                </c:pt>
                <c:pt idx="8">
                  <c:v>0.208139577412535</c:v>
                </c:pt>
                <c:pt idx="9">
                  <c:v>-0.20813850661396199</c:v>
                </c:pt>
                <c:pt idx="10">
                  <c:v>0.20342804770901801</c:v>
                </c:pt>
                <c:pt idx="11">
                  <c:v>-0.22116960604446301</c:v>
                </c:pt>
                <c:pt idx="12">
                  <c:v>0.199124914978483</c:v>
                </c:pt>
                <c:pt idx="13">
                  <c:v>-0.23417613409997201</c:v>
                </c:pt>
                <c:pt idx="14">
                  <c:v>0.19521376276018099</c:v>
                </c:pt>
                <c:pt idx="15">
                  <c:v>-0.24711419454629999</c:v>
                </c:pt>
                <c:pt idx="16">
                  <c:v>0.19167694939235</c:v>
                </c:pt>
                <c:pt idx="17">
                  <c:v>-0.25994020214075098</c:v>
                </c:pt>
                <c:pt idx="18">
                  <c:v>0.18849570852150599</c:v>
                </c:pt>
                <c:pt idx="19">
                  <c:v>-0.27261342860863103</c:v>
                </c:pt>
                <c:pt idx="20">
                  <c:v>0.18564824431058</c:v>
                </c:pt>
                <c:pt idx="21">
                  <c:v>-0.285044105049654</c:v>
                </c:pt>
                <c:pt idx="22">
                  <c:v>0.18437746269998001</c:v>
                </c:pt>
                <c:pt idx="23">
                  <c:v>-0.29723523072705998</c:v>
                </c:pt>
                <c:pt idx="24">
                  <c:v>0.18443385180600599</c:v>
                </c:pt>
                <c:pt idx="25">
                  <c:v>-0.309194624494596</c:v>
                </c:pt>
                <c:pt idx="26">
                  <c:v>0.18473263881506299</c:v>
                </c:pt>
                <c:pt idx="27">
                  <c:v>-0.32087754791838202</c:v>
                </c:pt>
                <c:pt idx="28">
                  <c:v>0.185248895345209</c:v>
                </c:pt>
                <c:pt idx="29">
                  <c:v>-0.33224124654873899</c:v>
                </c:pt>
                <c:pt idx="30">
                  <c:v>0.18595939995555999</c:v>
                </c:pt>
                <c:pt idx="31">
                  <c:v>-0.34324613711486102</c:v>
                </c:pt>
                <c:pt idx="32">
                  <c:v>0.18684248873228301</c:v>
                </c:pt>
                <c:pt idx="33">
                  <c:v>-0.35385711928548302</c:v>
                </c:pt>
                <c:pt idx="34">
                  <c:v>0.18787799138595099</c:v>
                </c:pt>
                <c:pt idx="35">
                  <c:v>-0.36404488968061099</c:v>
                </c:pt>
                <c:pt idx="36">
                  <c:v>0.189047243070434</c:v>
                </c:pt>
                <c:pt idx="37">
                  <c:v>-0.373787105031614</c:v>
                </c:pt>
                <c:pt idx="38">
                  <c:v>0.190333129992764</c:v>
                </c:pt>
                <c:pt idx="39">
                  <c:v>-0.38306923902976497</c:v>
                </c:pt>
                <c:pt idx="40">
                  <c:v>0.19172012038321401</c:v>
                </c:pt>
                <c:pt idx="41">
                  <c:v>-0.39188500522692299</c:v>
                </c:pt>
                <c:pt idx="42">
                  <c:v>0.193194343012528</c:v>
                </c:pt>
                <c:pt idx="43">
                  <c:v>-0.40023627594368</c:v>
                </c:pt>
                <c:pt idx="44">
                  <c:v>0.19474357465704301</c:v>
                </c:pt>
                <c:pt idx="45">
                  <c:v>-0.40813250535857898</c:v>
                </c:pt>
                <c:pt idx="46">
                  <c:v>0.196357185387915</c:v>
                </c:pt>
                <c:pt idx="47">
                  <c:v>-0.41558973712277802</c:v>
                </c:pt>
                <c:pt idx="48">
                  <c:v>0.19802602967544899</c:v>
                </c:pt>
                <c:pt idx="49">
                  <c:v>-0.42262932940823</c:v>
                </c:pt>
                <c:pt idx="50">
                  <c:v>0.199742294897477</c:v>
                </c:pt>
                <c:pt idx="51">
                  <c:v>-0.42927655134402798</c:v>
                </c:pt>
                <c:pt idx="52">
                  <c:v>0.20149932535033799</c:v>
                </c:pt>
                <c:pt idx="53">
                  <c:v>-0.435559194968902</c:v>
                </c:pt>
                <c:pt idx="54">
                  <c:v>0.20329144102653601</c:v>
                </c:pt>
                <c:pt idx="55">
                  <c:v>-0.44150631494715797</c:v>
                </c:pt>
                <c:pt idx="56">
                  <c:v>0.20511376725546701</c:v>
                </c:pt>
                <c:pt idx="57">
                  <c:v>-0.44714716669774301</c:v>
                </c:pt>
                <c:pt idx="58">
                  <c:v>0.20696208583858799</c:v>
                </c:pt>
                <c:pt idx="59">
                  <c:v>-0.45501775527928001</c:v>
                </c:pt>
                <c:pt idx="60">
                  <c:v>0.20659134106239599</c:v>
                </c:pt>
                <c:pt idx="61">
                  <c:v>-0.46442037978587802</c:v>
                </c:pt>
                <c:pt idx="62">
                  <c:v>0.20483101137146001</c:v>
                </c:pt>
                <c:pt idx="63">
                  <c:v>-0.47390700460784302</c:v>
                </c:pt>
                <c:pt idx="64">
                  <c:v>0.20303206903042001</c:v>
                </c:pt>
                <c:pt idx="65">
                  <c:v>-0.483491799325102</c:v>
                </c:pt>
                <c:pt idx="66">
                  <c:v>0.201190566629012</c:v>
                </c:pt>
                <c:pt idx="67">
                  <c:v>0.203176330879243</c:v>
                </c:pt>
                <c:pt idx="68">
                  <c:v>0.20673809838299401</c:v>
                </c:pt>
                <c:pt idx="69">
                  <c:v>0.21016598750733101</c:v>
                </c:pt>
                <c:pt idx="70">
                  <c:v>0.213479644958842</c:v>
                </c:pt>
                <c:pt idx="71">
                  <c:v>9.3341543160502406E-3</c:v>
                </c:pt>
                <c:pt idx="72">
                  <c:v>0.21693303373357201</c:v>
                </c:pt>
                <c:pt idx="73">
                  <c:v>8.0328372295838599E-3</c:v>
                </c:pt>
                <c:pt idx="74">
                  <c:v>0.22041082634387199</c:v>
                </c:pt>
                <c:pt idx="75">
                  <c:v>6.7306965352124104E-3</c:v>
                </c:pt>
                <c:pt idx="76">
                  <c:v>0.22390612443990399</c:v>
                </c:pt>
                <c:pt idx="77">
                  <c:v>5.4254129491907201E-3</c:v>
                </c:pt>
                <c:pt idx="78">
                  <c:v>0.22741315632912201</c:v>
                </c:pt>
                <c:pt idx="79">
                  <c:v>4.11519399976261E-3</c:v>
                </c:pt>
                <c:pt idx="80">
                  <c:v>0.230927154870048</c:v>
                </c:pt>
                <c:pt idx="81">
                  <c:v>2.7987227265195598E-3</c:v>
                </c:pt>
                <c:pt idx="82">
                  <c:v>0.234444487822418</c:v>
                </c:pt>
                <c:pt idx="83">
                  <c:v>1.47523913756806E-3</c:v>
                </c:pt>
                <c:pt idx="84">
                  <c:v>0.24101807835838501</c:v>
                </c:pt>
                <c:pt idx="85">
                  <c:v>2.1458527991998501E-3</c:v>
                </c:pt>
                <c:pt idx="86">
                  <c:v>0.247511606646243</c:v>
                </c:pt>
                <c:pt idx="87">
                  <c:v>2.7939508782148501E-3</c:v>
                </c:pt>
                <c:pt idx="88">
                  <c:v>0.25388656927952202</c:v>
                </c:pt>
                <c:pt idx="89">
                  <c:v>3.39069251717096E-3</c:v>
                </c:pt>
                <c:pt idx="90">
                  <c:v>0.26015312573421101</c:v>
                </c:pt>
                <c:pt idx="91">
                  <c:v>3.9396807768772397E-3</c:v>
                </c:pt>
                <c:pt idx="92">
                  <c:v>0.266319856848801</c:v>
                </c:pt>
                <c:pt idx="93">
                  <c:v>4.4442082476161097E-3</c:v>
                </c:pt>
                <c:pt idx="94">
                  <c:v>0.27239399775128598</c:v>
                </c:pt>
                <c:pt idx="95">
                  <c:v>4.9072795496594504E-3</c:v>
                </c:pt>
                <c:pt idx="96">
                  <c:v>0.27838162203738798</c:v>
                </c:pt>
                <c:pt idx="97">
                  <c:v>5.3316314159879002E-3</c:v>
                </c:pt>
                <c:pt idx="98">
                  <c:v>0.28428779001906102</c:v>
                </c:pt>
                <c:pt idx="99">
                  <c:v>5.7197510274766801E-3</c:v>
                </c:pt>
                <c:pt idx="100">
                  <c:v>0.29011667063472102</c:v>
                </c:pt>
                <c:pt idx="101">
                  <c:v>6.0738931997913002E-3</c:v>
                </c:pt>
                <c:pt idx="102">
                  <c:v>0.29587164421171103</c:v>
                </c:pt>
                <c:pt idx="103">
                  <c:v>6.39609690859158E-3</c:v>
                </c:pt>
                <c:pt idx="104">
                  <c:v>0.30155539146219201</c:v>
                </c:pt>
                <c:pt idx="105">
                  <c:v>6.6882015289566402E-3</c:v>
                </c:pt>
                <c:pt idx="106">
                  <c:v>0.307169972644808</c:v>
                </c:pt>
                <c:pt idx="107">
                  <c:v>6.9518630255841303E-3</c:v>
                </c:pt>
                <c:pt idx="108">
                  <c:v>0.31271689967314398</c:v>
                </c:pt>
                <c:pt idx="109">
                  <c:v>7.1885702098112604E-3</c:v>
                </c:pt>
                <c:pt idx="110">
                  <c:v>0.319392509934872</c:v>
                </c:pt>
                <c:pt idx="111">
                  <c:v>7.8245235066720601E-3</c:v>
                </c:pt>
                <c:pt idx="112">
                  <c:v>0.32531891427644399</c:v>
                </c:pt>
                <c:pt idx="113">
                  <c:v>8.19008843861572E-3</c:v>
                </c:pt>
                <c:pt idx="114">
                  <c:v>0.32880857864949198</c:v>
                </c:pt>
                <c:pt idx="115">
                  <c:v>7.6909839063823496E-3</c:v>
                </c:pt>
                <c:pt idx="116">
                  <c:v>0.32581821362305102</c:v>
                </c:pt>
                <c:pt idx="117">
                  <c:v>4.7033079587384501E-3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4-49F2-BB43-573CC37105E8}"/>
            </c:ext>
          </c:extLst>
        </c:ser>
        <c:ser>
          <c:idx val="1"/>
          <c:order val="1"/>
          <c:tx>
            <c:strRef>
              <c:f>clinopyroxene!$AK$1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x_axes!$J$2:$J$119</c:f>
              <c:numCache>
                <c:formatCode>General</c:formatCode>
                <c:ptCount val="118"/>
                <c:pt idx="0">
                  <c:v>1256.74285714285</c:v>
                </c:pt>
                <c:pt idx="1">
                  <c:v>1251.7142857142801</c:v>
                </c:pt>
                <c:pt idx="2">
                  <c:v>1246.6857142857</c:v>
                </c:pt>
                <c:pt idx="3">
                  <c:v>1241.6571428571301</c:v>
                </c:pt>
                <c:pt idx="4">
                  <c:v>1241.6571428571301</c:v>
                </c:pt>
                <c:pt idx="5">
                  <c:v>1236.62857142857</c:v>
                </c:pt>
                <c:pt idx="6">
                  <c:v>1236.62857142857</c:v>
                </c:pt>
                <c:pt idx="7">
                  <c:v>1231.5999999999899</c:v>
                </c:pt>
                <c:pt idx="8">
                  <c:v>1231.5999999999899</c:v>
                </c:pt>
                <c:pt idx="9">
                  <c:v>1226.57142857142</c:v>
                </c:pt>
                <c:pt idx="10">
                  <c:v>1226.57142857142</c:v>
                </c:pt>
                <c:pt idx="11">
                  <c:v>1221.5428571428499</c:v>
                </c:pt>
                <c:pt idx="12">
                  <c:v>1221.5428571428499</c:v>
                </c:pt>
                <c:pt idx="13">
                  <c:v>1216.5142857142901</c:v>
                </c:pt>
                <c:pt idx="14">
                  <c:v>1216.5142857142901</c:v>
                </c:pt>
                <c:pt idx="15">
                  <c:v>1211.4857142856999</c:v>
                </c:pt>
                <c:pt idx="16">
                  <c:v>1211.4857142856999</c:v>
                </c:pt>
                <c:pt idx="17">
                  <c:v>1206.4571428571301</c:v>
                </c:pt>
                <c:pt idx="18">
                  <c:v>1206.4571428571301</c:v>
                </c:pt>
                <c:pt idx="19">
                  <c:v>1201.42857142856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1196.4000000000001</c:v>
                </c:pt>
                <c:pt idx="23">
                  <c:v>1191.37142857142</c:v>
                </c:pt>
                <c:pt idx="24">
                  <c:v>1191.37142857142</c:v>
                </c:pt>
                <c:pt idx="25">
                  <c:v>1186.3428571428501</c:v>
                </c:pt>
                <c:pt idx="26">
                  <c:v>1186.3428571428501</c:v>
                </c:pt>
                <c:pt idx="27">
                  <c:v>1181.31428571428</c:v>
                </c:pt>
                <c:pt idx="28">
                  <c:v>1181.31428571428</c:v>
                </c:pt>
                <c:pt idx="29">
                  <c:v>1176.2857142856999</c:v>
                </c:pt>
                <c:pt idx="30">
                  <c:v>1176.2857142856999</c:v>
                </c:pt>
                <c:pt idx="31">
                  <c:v>1171.25714285714</c:v>
                </c:pt>
                <c:pt idx="32">
                  <c:v>1171.25714285714</c:v>
                </c:pt>
                <c:pt idx="33">
                  <c:v>1166.2285714285599</c:v>
                </c:pt>
                <c:pt idx="34">
                  <c:v>1166.2285714285599</c:v>
                </c:pt>
                <c:pt idx="35">
                  <c:v>1161.19999999999</c:v>
                </c:pt>
                <c:pt idx="36">
                  <c:v>1161.19999999999</c:v>
                </c:pt>
                <c:pt idx="37">
                  <c:v>1156.1714285714199</c:v>
                </c:pt>
                <c:pt idx="38">
                  <c:v>1156.1714285714199</c:v>
                </c:pt>
                <c:pt idx="39">
                  <c:v>1151.1428571428601</c:v>
                </c:pt>
                <c:pt idx="40">
                  <c:v>1151.1428571428601</c:v>
                </c:pt>
                <c:pt idx="41">
                  <c:v>1146.11428571428</c:v>
                </c:pt>
                <c:pt idx="42">
                  <c:v>1146.11428571428</c:v>
                </c:pt>
                <c:pt idx="43">
                  <c:v>1141.0857142857001</c:v>
                </c:pt>
                <c:pt idx="44">
                  <c:v>1141.0857142857001</c:v>
                </c:pt>
                <c:pt idx="45">
                  <c:v>1136.05714285713</c:v>
                </c:pt>
                <c:pt idx="46">
                  <c:v>1136.05714285713</c:v>
                </c:pt>
                <c:pt idx="47">
                  <c:v>1131.0285714285701</c:v>
                </c:pt>
                <c:pt idx="48">
                  <c:v>1131.0285714285701</c:v>
                </c:pt>
                <c:pt idx="49">
                  <c:v>1126</c:v>
                </c:pt>
                <c:pt idx="50">
                  <c:v>1126</c:v>
                </c:pt>
                <c:pt idx="51">
                  <c:v>1120.9714285714199</c:v>
                </c:pt>
                <c:pt idx="52">
                  <c:v>1120.9714285714199</c:v>
                </c:pt>
                <c:pt idx="53">
                  <c:v>1115.94285714285</c:v>
                </c:pt>
                <c:pt idx="54">
                  <c:v>1115.94285714285</c:v>
                </c:pt>
                <c:pt idx="55">
                  <c:v>1110.9142857142799</c:v>
                </c:pt>
                <c:pt idx="56">
                  <c:v>1110.9142857142799</c:v>
                </c:pt>
                <c:pt idx="57">
                  <c:v>1105.88571428571</c:v>
                </c:pt>
                <c:pt idx="58">
                  <c:v>1105.88571428571</c:v>
                </c:pt>
                <c:pt idx="59">
                  <c:v>1100.8571428571299</c:v>
                </c:pt>
                <c:pt idx="60">
                  <c:v>1100.8571428571299</c:v>
                </c:pt>
                <c:pt idx="61">
                  <c:v>1095.8285714285601</c:v>
                </c:pt>
                <c:pt idx="62">
                  <c:v>1095.8285714285601</c:v>
                </c:pt>
                <c:pt idx="63">
                  <c:v>1090.79999999999</c:v>
                </c:pt>
                <c:pt idx="64">
                  <c:v>1090.79999999999</c:v>
                </c:pt>
                <c:pt idx="65">
                  <c:v>1085.7714285714301</c:v>
                </c:pt>
                <c:pt idx="66">
                  <c:v>1085.7714285714301</c:v>
                </c:pt>
                <c:pt idx="67">
                  <c:v>1080.74285714285</c:v>
                </c:pt>
                <c:pt idx="68">
                  <c:v>1075.7142857142801</c:v>
                </c:pt>
                <c:pt idx="69">
                  <c:v>1070.6857142857</c:v>
                </c:pt>
                <c:pt idx="70">
                  <c:v>1065.6571428571301</c:v>
                </c:pt>
                <c:pt idx="71">
                  <c:v>1065.6571428571301</c:v>
                </c:pt>
                <c:pt idx="72">
                  <c:v>1060.62857142857</c:v>
                </c:pt>
                <c:pt idx="73">
                  <c:v>1060.62857142857</c:v>
                </c:pt>
                <c:pt idx="74">
                  <c:v>1055.5999999999899</c:v>
                </c:pt>
                <c:pt idx="75">
                  <c:v>1055.5999999999899</c:v>
                </c:pt>
                <c:pt idx="76">
                  <c:v>1050.57142857142</c:v>
                </c:pt>
                <c:pt idx="77">
                  <c:v>1050.57142857142</c:v>
                </c:pt>
                <c:pt idx="78">
                  <c:v>1045.5428571428499</c:v>
                </c:pt>
                <c:pt idx="79">
                  <c:v>1045.5428571428499</c:v>
                </c:pt>
                <c:pt idx="80">
                  <c:v>1040.5142857142901</c:v>
                </c:pt>
                <c:pt idx="81">
                  <c:v>1040.5142857142901</c:v>
                </c:pt>
                <c:pt idx="82">
                  <c:v>1035.4857142856999</c:v>
                </c:pt>
                <c:pt idx="83">
                  <c:v>1035.4857142856999</c:v>
                </c:pt>
                <c:pt idx="84">
                  <c:v>1030.4571428571301</c:v>
                </c:pt>
                <c:pt idx="85">
                  <c:v>1030.4571428571301</c:v>
                </c:pt>
                <c:pt idx="86">
                  <c:v>1025.42857142856</c:v>
                </c:pt>
                <c:pt idx="87">
                  <c:v>1025.42857142856</c:v>
                </c:pt>
                <c:pt idx="88">
                  <c:v>1020.39999999999</c:v>
                </c:pt>
                <c:pt idx="89">
                  <c:v>1020.39999999999</c:v>
                </c:pt>
                <c:pt idx="90">
                  <c:v>1015.37142857143</c:v>
                </c:pt>
                <c:pt idx="91">
                  <c:v>1015.37142857143</c:v>
                </c:pt>
                <c:pt idx="92">
                  <c:v>1010.34285714285</c:v>
                </c:pt>
                <c:pt idx="93">
                  <c:v>1010.34285714285</c:v>
                </c:pt>
                <c:pt idx="94">
                  <c:v>1005.31428571428</c:v>
                </c:pt>
                <c:pt idx="95">
                  <c:v>1005.31428571428</c:v>
                </c:pt>
                <c:pt idx="96">
                  <c:v>1000.28571428571</c:v>
                </c:pt>
                <c:pt idx="97">
                  <c:v>1000.28571428571</c:v>
                </c:pt>
                <c:pt idx="98">
                  <c:v>995.25714285714196</c:v>
                </c:pt>
                <c:pt idx="99">
                  <c:v>995.25714285714196</c:v>
                </c:pt>
                <c:pt idx="100">
                  <c:v>990.22857142857094</c:v>
                </c:pt>
                <c:pt idx="101">
                  <c:v>990.22857142857094</c:v>
                </c:pt>
                <c:pt idx="102">
                  <c:v>985.19999999999902</c:v>
                </c:pt>
                <c:pt idx="103">
                  <c:v>985.19999999999902</c:v>
                </c:pt>
                <c:pt idx="104">
                  <c:v>980.17142857142801</c:v>
                </c:pt>
                <c:pt idx="105">
                  <c:v>980.17142857142801</c:v>
                </c:pt>
                <c:pt idx="106">
                  <c:v>975.14285714285597</c:v>
                </c:pt>
                <c:pt idx="107">
                  <c:v>975.14285714285597</c:v>
                </c:pt>
                <c:pt idx="108">
                  <c:v>970.11428571428496</c:v>
                </c:pt>
                <c:pt idx="109">
                  <c:v>970.11428571428496</c:v>
                </c:pt>
                <c:pt idx="110">
                  <c:v>965.08571428571395</c:v>
                </c:pt>
                <c:pt idx="111">
                  <c:v>965.08571428571395</c:v>
                </c:pt>
                <c:pt idx="112">
                  <c:v>960.05714285714305</c:v>
                </c:pt>
                <c:pt idx="113">
                  <c:v>960.05714285714305</c:v>
                </c:pt>
                <c:pt idx="114">
                  <c:v>955.02857142857204</c:v>
                </c:pt>
                <c:pt idx="115">
                  <c:v>955.02857142857204</c:v>
                </c:pt>
                <c:pt idx="116">
                  <c:v>950</c:v>
                </c:pt>
                <c:pt idx="117">
                  <c:v>950</c:v>
                </c:pt>
              </c:numCache>
            </c:numRef>
          </c:xVal>
          <c:yVal>
            <c:numRef>
              <c:f>clinopyroxene!$AK$2:$AK$119</c:f>
              <c:numCache>
                <c:formatCode>General</c:formatCode>
                <c:ptCount val="118"/>
                <c:pt idx="0">
                  <c:v>0.74597412044485401</c:v>
                </c:pt>
                <c:pt idx="1">
                  <c:v>0.73313793456509702</c:v>
                </c:pt>
                <c:pt idx="2">
                  <c:v>0.68635122710589702</c:v>
                </c:pt>
                <c:pt idx="3">
                  <c:v>0.68314012545548197</c:v>
                </c:pt>
                <c:pt idx="4">
                  <c:v>0.35150641869170102</c:v>
                </c:pt>
                <c:pt idx="5">
                  <c:v>0.68423195413968396</c:v>
                </c:pt>
                <c:pt idx="6">
                  <c:v>0.34776857837596198</c:v>
                </c:pt>
                <c:pt idx="7">
                  <c:v>0.68558141405800799</c:v>
                </c:pt>
                <c:pt idx="8">
                  <c:v>0.34381112395125701</c:v>
                </c:pt>
                <c:pt idx="9">
                  <c:v>0.68716906701801805</c:v>
                </c:pt>
                <c:pt idx="10">
                  <c:v>0.33965757077997499</c:v>
                </c:pt>
                <c:pt idx="11">
                  <c:v>0.68897390219040799</c:v>
                </c:pt>
                <c:pt idx="12">
                  <c:v>0.33533292767869999</c:v>
                </c:pt>
                <c:pt idx="13">
                  <c:v>0.69097370000932901</c:v>
                </c:pt>
                <c:pt idx="14">
                  <c:v>0.33086333699807102</c:v>
                </c:pt>
                <c:pt idx="15">
                  <c:v>0.69314544263395395</c:v>
                </c:pt>
                <c:pt idx="16">
                  <c:v>0.32627565350854298</c:v>
                </c:pt>
                <c:pt idx="17">
                  <c:v>0.69546575706070402</c:v>
                </c:pt>
                <c:pt idx="18">
                  <c:v>0.32159697073775501</c:v>
                </c:pt>
                <c:pt idx="19">
                  <c:v>0.69791086348061404</c:v>
                </c:pt>
                <c:pt idx="20">
                  <c:v>0.31685440980103302</c:v>
                </c:pt>
                <c:pt idx="21">
                  <c:v>0.70103713885082897</c:v>
                </c:pt>
                <c:pt idx="22">
                  <c:v>0.311326253091739</c:v>
                </c:pt>
                <c:pt idx="23">
                  <c:v>0.70473146247714302</c:v>
                </c:pt>
                <c:pt idx="24">
                  <c:v>0.305102849929141</c:v>
                </c:pt>
                <c:pt idx="25">
                  <c:v>0.70848698594781701</c:v>
                </c:pt>
                <c:pt idx="26">
                  <c:v>0.29881703430085699</c:v>
                </c:pt>
                <c:pt idx="27">
                  <c:v>0.71227842559439303</c:v>
                </c:pt>
                <c:pt idx="28">
                  <c:v>0.29249676478859798</c:v>
                </c:pt>
                <c:pt idx="29">
                  <c:v>0.71608189645257503</c:v>
                </c:pt>
                <c:pt idx="30">
                  <c:v>0.28617039818505202</c:v>
                </c:pt>
                <c:pt idx="31">
                  <c:v>0.71987510838177504</c:v>
                </c:pt>
                <c:pt idx="32">
                  <c:v>0.27986651438957699</c:v>
                </c:pt>
                <c:pt idx="33">
                  <c:v>0.72363765224990095</c:v>
                </c:pt>
                <c:pt idx="34">
                  <c:v>0.273613521970758</c:v>
                </c:pt>
                <c:pt idx="35">
                  <c:v>0.72735134068417795</c:v>
                </c:pt>
                <c:pt idx="36">
                  <c:v>0.26743905899216103</c:v>
                </c:pt>
                <c:pt idx="37">
                  <c:v>0.73100054238937195</c:v>
                </c:pt>
                <c:pt idx="38">
                  <c:v>0.261369255642869</c:v>
                </c:pt>
                <c:pt idx="39">
                  <c:v>0.73457244255105303</c:v>
                </c:pt>
                <c:pt idx="40">
                  <c:v>0.25542796042176102</c:v>
                </c:pt>
                <c:pt idx="41">
                  <c:v>0.73805722502625204</c:v>
                </c:pt>
                <c:pt idx="42">
                  <c:v>0.249635956310054</c:v>
                </c:pt>
                <c:pt idx="43">
                  <c:v>0.74144808216901503</c:v>
                </c:pt>
                <c:pt idx="44">
                  <c:v>0.24401036074706101</c:v>
                </c:pt>
                <c:pt idx="45">
                  <c:v>0.744741073699699</c:v>
                </c:pt>
                <c:pt idx="46">
                  <c:v>0.238564239992196</c:v>
                </c:pt>
                <c:pt idx="47">
                  <c:v>0.74793484436700097</c:v>
                </c:pt>
                <c:pt idx="48">
                  <c:v>0.23330648786439701</c:v>
                </c:pt>
                <c:pt idx="49">
                  <c:v>0.75103023723777196</c:v>
                </c:pt>
                <c:pt idx="50">
                  <c:v>0.22824196525304699</c:v>
                </c:pt>
                <c:pt idx="51">
                  <c:v>0.75402985015503199</c:v>
                </c:pt>
                <c:pt idx="52">
                  <c:v>0.22337185899054399</c:v>
                </c:pt>
                <c:pt idx="53">
                  <c:v>0.75693758284966095</c:v>
                </c:pt>
                <c:pt idx="54">
                  <c:v>0.218694194922783</c:v>
                </c:pt>
                <c:pt idx="55">
                  <c:v>0.759758213752322</c:v>
                </c:pt>
                <c:pt idx="56">
                  <c:v>0.214204432673855</c:v>
                </c:pt>
                <c:pt idx="57">
                  <c:v>0.76249703277895997</c:v>
                </c:pt>
                <c:pt idx="58">
                  <c:v>0.20989607606458599</c:v>
                </c:pt>
                <c:pt idx="59">
                  <c:v>0.76428864053068701</c:v>
                </c:pt>
                <c:pt idx="60">
                  <c:v>0.206884194132887</c:v>
                </c:pt>
                <c:pt idx="61">
                  <c:v>0.76549196554404497</c:v>
                </c:pt>
                <c:pt idx="62">
                  <c:v>0.20480141063347401</c:v>
                </c:pt>
                <c:pt idx="63">
                  <c:v>0.76664489896669696</c:v>
                </c:pt>
                <c:pt idx="64">
                  <c:v>0.202980258375732</c:v>
                </c:pt>
                <c:pt idx="65">
                  <c:v>0.767750024205064</c:v>
                </c:pt>
                <c:pt idx="66">
                  <c:v>0.20142304839237901</c:v>
                </c:pt>
                <c:pt idx="67">
                  <c:v>0.19746162277406201</c:v>
                </c:pt>
                <c:pt idx="68">
                  <c:v>0.19257001264713</c:v>
                </c:pt>
                <c:pt idx="69">
                  <c:v>0.187902751421412</c:v>
                </c:pt>
                <c:pt idx="70">
                  <c:v>0.18359344345328299</c:v>
                </c:pt>
                <c:pt idx="71">
                  <c:v>7.29252779351722E-2</c:v>
                </c:pt>
                <c:pt idx="72">
                  <c:v>0.18130282042747001</c:v>
                </c:pt>
                <c:pt idx="73">
                  <c:v>7.1387240181899805E-2</c:v>
                </c:pt>
                <c:pt idx="74">
                  <c:v>0.179049249270648</c:v>
                </c:pt>
                <c:pt idx="75">
                  <c:v>6.9875966158590097E-2</c:v>
                </c:pt>
                <c:pt idx="76">
                  <c:v>0.176832490859573</c:v>
                </c:pt>
                <c:pt idx="77">
                  <c:v>6.8391422380293498E-2</c:v>
                </c:pt>
                <c:pt idx="78">
                  <c:v>0.17465195086803201</c:v>
                </c:pt>
                <c:pt idx="79">
                  <c:v>6.6933500118585093E-2</c:v>
                </c:pt>
                <c:pt idx="80">
                  <c:v>0.17250676225449599</c:v>
                </c:pt>
                <c:pt idx="81">
                  <c:v>6.5502025752710899E-2</c:v>
                </c:pt>
                <c:pt idx="82">
                  <c:v>0.17039577676068801</c:v>
                </c:pt>
                <c:pt idx="83">
                  <c:v>6.4096763093404396E-2</c:v>
                </c:pt>
                <c:pt idx="84">
                  <c:v>0.16739420272469299</c:v>
                </c:pt>
                <c:pt idx="85">
                  <c:v>6.2844674783455498E-2</c:v>
                </c:pt>
                <c:pt idx="86">
                  <c:v>0.16449409239706</c:v>
                </c:pt>
                <c:pt idx="87">
                  <c:v>6.1617587752142301E-2</c:v>
                </c:pt>
                <c:pt idx="88">
                  <c:v>0.16169956652697201</c:v>
                </c:pt>
                <c:pt idx="89">
                  <c:v>6.0413133751523601E-2</c:v>
                </c:pt>
                <c:pt idx="90">
                  <c:v>0.159000707698813</c:v>
                </c:pt>
                <c:pt idx="91">
                  <c:v>5.9230999026770599E-2</c:v>
                </c:pt>
                <c:pt idx="92">
                  <c:v>0.15638895050750401</c:v>
                </c:pt>
                <c:pt idx="93">
                  <c:v>5.8070851352477297E-2</c:v>
                </c:pt>
                <c:pt idx="94">
                  <c:v>0.15385685248815001</c:v>
                </c:pt>
                <c:pt idx="95">
                  <c:v>5.6932345626806997E-2</c:v>
                </c:pt>
                <c:pt idx="96">
                  <c:v>0.151397911968215</c:v>
                </c:pt>
                <c:pt idx="97">
                  <c:v>5.5815128332759902E-2</c:v>
                </c:pt>
                <c:pt idx="98">
                  <c:v>0.14900642162420299</c:v>
                </c:pt>
                <c:pt idx="99">
                  <c:v>5.47188410671475E-2</c:v>
                </c:pt>
                <c:pt idx="100">
                  <c:v>0.14667734950487099</c:v>
                </c:pt>
                <c:pt idx="101">
                  <c:v>5.3643123294950197E-2</c:v>
                </c:pt>
                <c:pt idx="102">
                  <c:v>0.14440624141049099</c:v>
                </c:pt>
                <c:pt idx="103">
                  <c:v>5.2587614454667302E-2</c:v>
                </c:pt>
                <c:pt idx="104">
                  <c:v>0.14218914002969199</c:v>
                </c:pt>
                <c:pt idx="105">
                  <c:v>5.1551955520741197E-2</c:v>
                </c:pt>
                <c:pt idx="106">
                  <c:v>0.14002251736223501</c:v>
                </c:pt>
                <c:pt idx="107">
                  <c:v>5.0535790114182598E-2</c:v>
                </c:pt>
                <c:pt idx="108">
                  <c:v>0.137903217772299</c:v>
                </c:pt>
                <c:pt idx="109">
                  <c:v>4.9538765244040897E-2</c:v>
                </c:pt>
                <c:pt idx="110">
                  <c:v>0.13567833168520499</c:v>
                </c:pt>
                <c:pt idx="111">
                  <c:v>4.8528182302146602E-2</c:v>
                </c:pt>
                <c:pt idx="112">
                  <c:v>0.13358483938217999</c:v>
                </c:pt>
                <c:pt idx="113">
                  <c:v>4.7555241699383202E-2</c:v>
                </c:pt>
                <c:pt idx="114">
                  <c:v>0.13181402696785399</c:v>
                </c:pt>
                <c:pt idx="115">
                  <c:v>4.6657292813245398E-2</c:v>
                </c:pt>
                <c:pt idx="116">
                  <c:v>0.130879285601739</c:v>
                </c:pt>
                <c:pt idx="117">
                  <c:v>4.5885943389916597E-2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B4-49F2-BB43-573CC37105E8}"/>
            </c:ext>
          </c:extLst>
        </c:ser>
        <c:ser>
          <c:idx val="2"/>
          <c:order val="2"/>
          <c:tx>
            <c:strRef>
              <c:f>clinopyroxene!$AL$1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x_axes!$J$2:$J$119</c:f>
              <c:numCache>
                <c:formatCode>General</c:formatCode>
                <c:ptCount val="118"/>
                <c:pt idx="0">
                  <c:v>1256.74285714285</c:v>
                </c:pt>
                <c:pt idx="1">
                  <c:v>1251.7142857142801</c:v>
                </c:pt>
                <c:pt idx="2">
                  <c:v>1246.6857142857</c:v>
                </c:pt>
                <c:pt idx="3">
                  <c:v>1241.6571428571301</c:v>
                </c:pt>
                <c:pt idx="4">
                  <c:v>1241.6571428571301</c:v>
                </c:pt>
                <c:pt idx="5">
                  <c:v>1236.62857142857</c:v>
                </c:pt>
                <c:pt idx="6">
                  <c:v>1236.62857142857</c:v>
                </c:pt>
                <c:pt idx="7">
                  <c:v>1231.5999999999899</c:v>
                </c:pt>
                <c:pt idx="8">
                  <c:v>1231.5999999999899</c:v>
                </c:pt>
                <c:pt idx="9">
                  <c:v>1226.57142857142</c:v>
                </c:pt>
                <c:pt idx="10">
                  <c:v>1226.57142857142</c:v>
                </c:pt>
                <c:pt idx="11">
                  <c:v>1221.5428571428499</c:v>
                </c:pt>
                <c:pt idx="12">
                  <c:v>1221.5428571428499</c:v>
                </c:pt>
                <c:pt idx="13">
                  <c:v>1216.5142857142901</c:v>
                </c:pt>
                <c:pt idx="14">
                  <c:v>1216.5142857142901</c:v>
                </c:pt>
                <c:pt idx="15">
                  <c:v>1211.4857142856999</c:v>
                </c:pt>
                <c:pt idx="16">
                  <c:v>1211.4857142856999</c:v>
                </c:pt>
                <c:pt idx="17">
                  <c:v>1206.4571428571301</c:v>
                </c:pt>
                <c:pt idx="18">
                  <c:v>1206.4571428571301</c:v>
                </c:pt>
                <c:pt idx="19">
                  <c:v>1201.42857142856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1196.4000000000001</c:v>
                </c:pt>
                <c:pt idx="23">
                  <c:v>1191.37142857142</c:v>
                </c:pt>
                <c:pt idx="24">
                  <c:v>1191.37142857142</c:v>
                </c:pt>
                <c:pt idx="25">
                  <c:v>1186.3428571428501</c:v>
                </c:pt>
                <c:pt idx="26">
                  <c:v>1186.3428571428501</c:v>
                </c:pt>
                <c:pt idx="27">
                  <c:v>1181.31428571428</c:v>
                </c:pt>
                <c:pt idx="28">
                  <c:v>1181.31428571428</c:v>
                </c:pt>
                <c:pt idx="29">
                  <c:v>1176.2857142856999</c:v>
                </c:pt>
                <c:pt idx="30">
                  <c:v>1176.2857142856999</c:v>
                </c:pt>
                <c:pt idx="31">
                  <c:v>1171.25714285714</c:v>
                </c:pt>
                <c:pt idx="32">
                  <c:v>1171.25714285714</c:v>
                </c:pt>
                <c:pt idx="33">
                  <c:v>1166.2285714285599</c:v>
                </c:pt>
                <c:pt idx="34">
                  <c:v>1166.2285714285599</c:v>
                </c:pt>
                <c:pt idx="35">
                  <c:v>1161.19999999999</c:v>
                </c:pt>
                <c:pt idx="36">
                  <c:v>1161.19999999999</c:v>
                </c:pt>
                <c:pt idx="37">
                  <c:v>1156.1714285714199</c:v>
                </c:pt>
                <c:pt idx="38">
                  <c:v>1156.1714285714199</c:v>
                </c:pt>
                <c:pt idx="39">
                  <c:v>1151.1428571428601</c:v>
                </c:pt>
                <c:pt idx="40">
                  <c:v>1151.1428571428601</c:v>
                </c:pt>
                <c:pt idx="41">
                  <c:v>1146.11428571428</c:v>
                </c:pt>
                <c:pt idx="42">
                  <c:v>1146.11428571428</c:v>
                </c:pt>
                <c:pt idx="43">
                  <c:v>1141.0857142857001</c:v>
                </c:pt>
                <c:pt idx="44">
                  <c:v>1141.0857142857001</c:v>
                </c:pt>
                <c:pt idx="45">
                  <c:v>1136.05714285713</c:v>
                </c:pt>
                <c:pt idx="46">
                  <c:v>1136.05714285713</c:v>
                </c:pt>
                <c:pt idx="47">
                  <c:v>1131.0285714285701</c:v>
                </c:pt>
                <c:pt idx="48">
                  <c:v>1131.0285714285701</c:v>
                </c:pt>
                <c:pt idx="49">
                  <c:v>1126</c:v>
                </c:pt>
                <c:pt idx="50">
                  <c:v>1126</c:v>
                </c:pt>
                <c:pt idx="51">
                  <c:v>1120.9714285714199</c:v>
                </c:pt>
                <c:pt idx="52">
                  <c:v>1120.9714285714199</c:v>
                </c:pt>
                <c:pt idx="53">
                  <c:v>1115.94285714285</c:v>
                </c:pt>
                <c:pt idx="54">
                  <c:v>1115.94285714285</c:v>
                </c:pt>
                <c:pt idx="55">
                  <c:v>1110.9142857142799</c:v>
                </c:pt>
                <c:pt idx="56">
                  <c:v>1110.9142857142799</c:v>
                </c:pt>
                <c:pt idx="57">
                  <c:v>1105.88571428571</c:v>
                </c:pt>
                <c:pt idx="58">
                  <c:v>1105.88571428571</c:v>
                </c:pt>
                <c:pt idx="59">
                  <c:v>1100.8571428571299</c:v>
                </c:pt>
                <c:pt idx="60">
                  <c:v>1100.8571428571299</c:v>
                </c:pt>
                <c:pt idx="61">
                  <c:v>1095.8285714285601</c:v>
                </c:pt>
                <c:pt idx="62">
                  <c:v>1095.8285714285601</c:v>
                </c:pt>
                <c:pt idx="63">
                  <c:v>1090.79999999999</c:v>
                </c:pt>
                <c:pt idx="64">
                  <c:v>1090.79999999999</c:v>
                </c:pt>
                <c:pt idx="65">
                  <c:v>1085.7714285714301</c:v>
                </c:pt>
                <c:pt idx="66">
                  <c:v>1085.7714285714301</c:v>
                </c:pt>
                <c:pt idx="67">
                  <c:v>1080.74285714285</c:v>
                </c:pt>
                <c:pt idx="68">
                  <c:v>1075.7142857142801</c:v>
                </c:pt>
                <c:pt idx="69">
                  <c:v>1070.6857142857</c:v>
                </c:pt>
                <c:pt idx="70">
                  <c:v>1065.6571428571301</c:v>
                </c:pt>
                <c:pt idx="71">
                  <c:v>1065.6571428571301</c:v>
                </c:pt>
                <c:pt idx="72">
                  <c:v>1060.62857142857</c:v>
                </c:pt>
                <c:pt idx="73">
                  <c:v>1060.62857142857</c:v>
                </c:pt>
                <c:pt idx="74">
                  <c:v>1055.5999999999899</c:v>
                </c:pt>
                <c:pt idx="75">
                  <c:v>1055.5999999999899</c:v>
                </c:pt>
                <c:pt idx="76">
                  <c:v>1050.57142857142</c:v>
                </c:pt>
                <c:pt idx="77">
                  <c:v>1050.57142857142</c:v>
                </c:pt>
                <c:pt idx="78">
                  <c:v>1045.5428571428499</c:v>
                </c:pt>
                <c:pt idx="79">
                  <c:v>1045.5428571428499</c:v>
                </c:pt>
                <c:pt idx="80">
                  <c:v>1040.5142857142901</c:v>
                </c:pt>
                <c:pt idx="81">
                  <c:v>1040.5142857142901</c:v>
                </c:pt>
                <c:pt idx="82">
                  <c:v>1035.4857142856999</c:v>
                </c:pt>
                <c:pt idx="83">
                  <c:v>1035.4857142856999</c:v>
                </c:pt>
                <c:pt idx="84">
                  <c:v>1030.4571428571301</c:v>
                </c:pt>
                <c:pt idx="85">
                  <c:v>1030.4571428571301</c:v>
                </c:pt>
                <c:pt idx="86">
                  <c:v>1025.42857142856</c:v>
                </c:pt>
                <c:pt idx="87">
                  <c:v>1025.42857142856</c:v>
                </c:pt>
                <c:pt idx="88">
                  <c:v>1020.39999999999</c:v>
                </c:pt>
                <c:pt idx="89">
                  <c:v>1020.39999999999</c:v>
                </c:pt>
                <c:pt idx="90">
                  <c:v>1015.37142857143</c:v>
                </c:pt>
                <c:pt idx="91">
                  <c:v>1015.37142857143</c:v>
                </c:pt>
                <c:pt idx="92">
                  <c:v>1010.34285714285</c:v>
                </c:pt>
                <c:pt idx="93">
                  <c:v>1010.34285714285</c:v>
                </c:pt>
                <c:pt idx="94">
                  <c:v>1005.31428571428</c:v>
                </c:pt>
                <c:pt idx="95">
                  <c:v>1005.31428571428</c:v>
                </c:pt>
                <c:pt idx="96">
                  <c:v>1000.28571428571</c:v>
                </c:pt>
                <c:pt idx="97">
                  <c:v>1000.28571428571</c:v>
                </c:pt>
                <c:pt idx="98">
                  <c:v>995.25714285714196</c:v>
                </c:pt>
                <c:pt idx="99">
                  <c:v>995.25714285714196</c:v>
                </c:pt>
                <c:pt idx="100">
                  <c:v>990.22857142857094</c:v>
                </c:pt>
                <c:pt idx="101">
                  <c:v>990.22857142857094</c:v>
                </c:pt>
                <c:pt idx="102">
                  <c:v>985.19999999999902</c:v>
                </c:pt>
                <c:pt idx="103">
                  <c:v>985.19999999999902</c:v>
                </c:pt>
                <c:pt idx="104">
                  <c:v>980.17142857142801</c:v>
                </c:pt>
                <c:pt idx="105">
                  <c:v>980.17142857142801</c:v>
                </c:pt>
                <c:pt idx="106">
                  <c:v>975.14285714285597</c:v>
                </c:pt>
                <c:pt idx="107">
                  <c:v>975.14285714285597</c:v>
                </c:pt>
                <c:pt idx="108">
                  <c:v>970.11428571428496</c:v>
                </c:pt>
                <c:pt idx="109">
                  <c:v>970.11428571428496</c:v>
                </c:pt>
                <c:pt idx="110">
                  <c:v>965.08571428571395</c:v>
                </c:pt>
                <c:pt idx="111">
                  <c:v>965.08571428571395</c:v>
                </c:pt>
                <c:pt idx="112">
                  <c:v>960.05714285714305</c:v>
                </c:pt>
                <c:pt idx="113">
                  <c:v>960.05714285714305</c:v>
                </c:pt>
                <c:pt idx="114">
                  <c:v>955.02857142857204</c:v>
                </c:pt>
                <c:pt idx="115">
                  <c:v>955.02857142857204</c:v>
                </c:pt>
                <c:pt idx="116">
                  <c:v>950</c:v>
                </c:pt>
                <c:pt idx="117">
                  <c:v>950</c:v>
                </c:pt>
              </c:numCache>
            </c:numRef>
          </c:xVal>
          <c:yVal>
            <c:numRef>
              <c:f>clinopyroxene!$AL$2:$AL$119</c:f>
              <c:numCache>
                <c:formatCode>General</c:formatCode>
                <c:ptCount val="118"/>
                <c:pt idx="0">
                  <c:v>0.3006823305272</c:v>
                </c:pt>
                <c:pt idx="1">
                  <c:v>0.302190900782489</c:v>
                </c:pt>
                <c:pt idx="2">
                  <c:v>0.29906363393982199</c:v>
                </c:pt>
                <c:pt idx="3">
                  <c:v>0.30672610952965601</c:v>
                </c:pt>
                <c:pt idx="4">
                  <c:v>0.20832691391729899</c:v>
                </c:pt>
                <c:pt idx="5">
                  <c:v>0.31534763158206702</c:v>
                </c:pt>
                <c:pt idx="6">
                  <c:v>0.21252177525799501</c:v>
                </c:pt>
                <c:pt idx="7">
                  <c:v>0.32390598731570902</c:v>
                </c:pt>
                <c:pt idx="8">
                  <c:v>0.21646718303357801</c:v>
                </c:pt>
                <c:pt idx="9">
                  <c:v>0.33238830639683897</c:v>
                </c:pt>
                <c:pt idx="10">
                  <c:v>0.22015877404617701</c:v>
                </c:pt>
                <c:pt idx="11">
                  <c:v>0.34078010368116302</c:v>
                </c:pt>
                <c:pt idx="12">
                  <c:v>0.223593756704726</c:v>
                </c:pt>
                <c:pt idx="13">
                  <c:v>0.34906575860040701</c:v>
                </c:pt>
                <c:pt idx="14">
                  <c:v>0.226771118960997</c:v>
                </c:pt>
                <c:pt idx="15">
                  <c:v>0.35722906966019802</c:v>
                </c:pt>
                <c:pt idx="16">
                  <c:v>0.22969179363555101</c:v>
                </c:pt>
                <c:pt idx="17">
                  <c:v>0.365253865592431</c:v>
                </c:pt>
                <c:pt idx="18">
                  <c:v>0.232358768575189</c:v>
                </c:pt>
                <c:pt idx="19">
                  <c:v>0.37312536660923901</c:v>
                </c:pt>
                <c:pt idx="20">
                  <c:v>0.23477775290498101</c:v>
                </c:pt>
                <c:pt idx="21">
                  <c:v>0.38067910281282402</c:v>
                </c:pt>
                <c:pt idx="22">
                  <c:v>0.23647697413157501</c:v>
                </c:pt>
                <c:pt idx="23">
                  <c:v>0.38796207861343901</c:v>
                </c:pt>
                <c:pt idx="24">
                  <c:v>0.237532387214166</c:v>
                </c:pt>
                <c:pt idx="25">
                  <c:v>0.39509719127044102</c:v>
                </c:pt>
                <c:pt idx="26">
                  <c:v>0.23835089970741599</c:v>
                </c:pt>
                <c:pt idx="27">
                  <c:v>0.40207095362343798</c:v>
                </c:pt>
                <c:pt idx="28">
                  <c:v>0.23894505146324499</c:v>
                </c:pt>
                <c:pt idx="29">
                  <c:v>0.40886972559652002</c:v>
                </c:pt>
                <c:pt idx="30">
                  <c:v>0.23932848916319299</c:v>
                </c:pt>
                <c:pt idx="31">
                  <c:v>0.41548027206844901</c:v>
                </c:pt>
                <c:pt idx="32">
                  <c:v>0.239516080920576</c:v>
                </c:pt>
                <c:pt idx="33">
                  <c:v>0.421890377936737</c:v>
                </c:pt>
                <c:pt idx="34">
                  <c:v>0.23952390955289199</c:v>
                </c:pt>
                <c:pt idx="35">
                  <c:v>0.42808948113860501</c:v>
                </c:pt>
                <c:pt idx="36">
                  <c:v>0.239369126455864</c:v>
                </c:pt>
                <c:pt idx="37">
                  <c:v>0.43406927044652899</c:v>
                </c:pt>
                <c:pt idx="38">
                  <c:v>0.239069675376441</c:v>
                </c:pt>
                <c:pt idx="39">
                  <c:v>0.43982418753236502</c:v>
                </c:pt>
                <c:pt idx="40">
                  <c:v>0.23864391817980901</c:v>
                </c:pt>
                <c:pt idx="41">
                  <c:v>0.44535176263839199</c:v>
                </c:pt>
                <c:pt idx="42">
                  <c:v>0.23811015515995099</c:v>
                </c:pt>
                <c:pt idx="43">
                  <c:v>0.45065275624314</c:v>
                </c:pt>
                <c:pt idx="44">
                  <c:v>0.237486149852565</c:v>
                </c:pt>
                <c:pt idx="45">
                  <c:v>0.45573108558893499</c:v>
                </c:pt>
                <c:pt idx="46">
                  <c:v>0.23678868327792299</c:v>
                </c:pt>
                <c:pt idx="47">
                  <c:v>0.46059355432586002</c:v>
                </c:pt>
                <c:pt idx="48">
                  <c:v>0.23603318980067001</c:v>
                </c:pt>
                <c:pt idx="49">
                  <c:v>0.465249427908908</c:v>
                </c:pt>
                <c:pt idx="50">
                  <c:v>0.23523350385424199</c:v>
                </c:pt>
                <c:pt idx="51">
                  <c:v>0.46970991265367501</c:v>
                </c:pt>
                <c:pt idx="52">
                  <c:v>0.234401726795401</c:v>
                </c:pt>
                <c:pt idx="53">
                  <c:v>0.473987599177007</c:v>
                </c:pt>
                <c:pt idx="54">
                  <c:v>0.23354820529645801</c:v>
                </c:pt>
                <c:pt idx="55">
                  <c:v>0.47809592321937999</c:v>
                </c:pt>
                <c:pt idx="56">
                  <c:v>0.23268160041588701</c:v>
                </c:pt>
                <c:pt idx="57">
                  <c:v>0.48204868276264901</c:v>
                </c:pt>
                <c:pt idx="58">
                  <c:v>0.23180902087817501</c:v>
                </c:pt>
                <c:pt idx="59">
                  <c:v>0.48877642747550099</c:v>
                </c:pt>
                <c:pt idx="60">
                  <c:v>0.233160668987373</c:v>
                </c:pt>
                <c:pt idx="61">
                  <c:v>0.49737440373224601</c:v>
                </c:pt>
                <c:pt idx="62">
                  <c:v>0.236021409209803</c:v>
                </c:pt>
                <c:pt idx="63">
                  <c:v>0.506129000001316</c:v>
                </c:pt>
                <c:pt idx="64">
                  <c:v>0.239080048568066</c:v>
                </c:pt>
                <c:pt idx="65">
                  <c:v>0.51504974439775297</c:v>
                </c:pt>
                <c:pt idx="66">
                  <c:v>0.24234759438692999</c:v>
                </c:pt>
                <c:pt idx="67">
                  <c:v>0.24234501871778699</c:v>
                </c:pt>
                <c:pt idx="68">
                  <c:v>0.240880803890831</c:v>
                </c:pt>
                <c:pt idx="69">
                  <c:v>0.239463747296013</c:v>
                </c:pt>
                <c:pt idx="70">
                  <c:v>0.23818618708765399</c:v>
                </c:pt>
                <c:pt idx="71">
                  <c:v>0.17566700344015401</c:v>
                </c:pt>
                <c:pt idx="72">
                  <c:v>0.23804880366450801</c:v>
                </c:pt>
                <c:pt idx="73">
                  <c:v>0.17579491626426</c:v>
                </c:pt>
                <c:pt idx="74">
                  <c:v>0.23787373829188099</c:v>
                </c:pt>
                <c:pt idx="75">
                  <c:v>0.17589741951556001</c:v>
                </c:pt>
                <c:pt idx="76">
                  <c:v>0.23766539939046899</c:v>
                </c:pt>
                <c:pt idx="77">
                  <c:v>0.17597817622815901</c:v>
                </c:pt>
                <c:pt idx="78">
                  <c:v>0.23742743935756899</c:v>
                </c:pt>
                <c:pt idx="79">
                  <c:v>0.176040368148392</c:v>
                </c:pt>
                <c:pt idx="80">
                  <c:v>0.237162867163628</c:v>
                </c:pt>
                <c:pt idx="81">
                  <c:v>0.176086755555388</c:v>
                </c:pt>
                <c:pt idx="82">
                  <c:v>0.236874077401906</c:v>
                </c:pt>
                <c:pt idx="83">
                  <c:v>0.176119704831986</c:v>
                </c:pt>
                <c:pt idx="84">
                  <c:v>0.23386833310574401</c:v>
                </c:pt>
                <c:pt idx="85">
                  <c:v>0.17454449262772501</c:v>
                </c:pt>
                <c:pt idx="86">
                  <c:v>0.230888628257127</c:v>
                </c:pt>
                <c:pt idx="87">
                  <c:v>0.172959537788373</c:v>
                </c:pt>
                <c:pt idx="88">
                  <c:v>0.22797080614315501</c:v>
                </c:pt>
                <c:pt idx="89">
                  <c:v>0.17138931954894299</c:v>
                </c:pt>
                <c:pt idx="90">
                  <c:v>0.22510757264803699</c:v>
                </c:pt>
                <c:pt idx="91">
                  <c:v>0.16983243584822499</c:v>
                </c:pt>
                <c:pt idx="92">
                  <c:v>0.22229268723524201</c:v>
                </c:pt>
                <c:pt idx="93">
                  <c:v>0.16828765679876201</c:v>
                </c:pt>
                <c:pt idx="94">
                  <c:v>0.219520817786647</c:v>
                </c:pt>
                <c:pt idx="95">
                  <c:v>0.166753923224812</c:v>
                </c:pt>
                <c:pt idx="96">
                  <c:v>0.21678742265748999</c:v>
                </c:pt>
                <c:pt idx="97">
                  <c:v>0.16523034387406599</c:v>
                </c:pt>
                <c:pt idx="98">
                  <c:v>0.21408865296924001</c:v>
                </c:pt>
                <c:pt idx="99">
                  <c:v>0.16371619117330799</c:v>
                </c:pt>
                <c:pt idx="100">
                  <c:v>0.211421269885368</c:v>
                </c:pt>
                <c:pt idx="101">
                  <c:v>0.16221089533472</c:v>
                </c:pt>
                <c:pt idx="102">
                  <c:v>0.20878257294074601</c:v>
                </c:pt>
                <c:pt idx="103">
                  <c:v>0.16071403664370601</c:v>
                </c:pt>
                <c:pt idx="104">
                  <c:v>0.206170336505584</c:v>
                </c:pt>
                <c:pt idx="105">
                  <c:v>0.15922533583267601</c:v>
                </c:pt>
                <c:pt idx="106">
                  <c:v>0.20358275230065301</c:v>
                </c:pt>
                <c:pt idx="107">
                  <c:v>0.15774464256446499</c:v>
                </c:pt>
                <c:pt idx="108">
                  <c:v>0.20101837653688301</c:v>
                </c:pt>
                <c:pt idx="109">
                  <c:v>0.15627192217928601</c:v>
                </c:pt>
                <c:pt idx="110">
                  <c:v>0.19775757191562099</c:v>
                </c:pt>
                <c:pt idx="111">
                  <c:v>0.15426144090414701</c:v>
                </c:pt>
                <c:pt idx="112">
                  <c:v>0.19493720408163701</c:v>
                </c:pt>
                <c:pt idx="113">
                  <c:v>0.152574633872744</c:v>
                </c:pt>
                <c:pt idx="114">
                  <c:v>0.19362241243064801</c:v>
                </c:pt>
                <c:pt idx="115">
                  <c:v>0.15203304077709501</c:v>
                </c:pt>
                <c:pt idx="116">
                  <c:v>0.196819225842089</c:v>
                </c:pt>
                <c:pt idx="117">
                  <c:v>0.15493654777569901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B4-49F2-BB43-573CC37105E8}"/>
            </c:ext>
          </c:extLst>
        </c:ser>
        <c:ser>
          <c:idx val="3"/>
          <c:order val="3"/>
          <c:tx>
            <c:strRef>
              <c:f>clinopyroxene!$AM$1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x_axes!$J$2:$J$119</c:f>
              <c:numCache>
                <c:formatCode>General</c:formatCode>
                <c:ptCount val="118"/>
                <c:pt idx="0">
                  <c:v>1256.74285714285</c:v>
                </c:pt>
                <c:pt idx="1">
                  <c:v>1251.7142857142801</c:v>
                </c:pt>
                <c:pt idx="2">
                  <c:v>1246.6857142857</c:v>
                </c:pt>
                <c:pt idx="3">
                  <c:v>1241.6571428571301</c:v>
                </c:pt>
                <c:pt idx="4">
                  <c:v>1241.6571428571301</c:v>
                </c:pt>
                <c:pt idx="5">
                  <c:v>1236.62857142857</c:v>
                </c:pt>
                <c:pt idx="6">
                  <c:v>1236.62857142857</c:v>
                </c:pt>
                <c:pt idx="7">
                  <c:v>1231.5999999999899</c:v>
                </c:pt>
                <c:pt idx="8">
                  <c:v>1231.5999999999899</c:v>
                </c:pt>
                <c:pt idx="9">
                  <c:v>1226.57142857142</c:v>
                </c:pt>
                <c:pt idx="10">
                  <c:v>1226.57142857142</c:v>
                </c:pt>
                <c:pt idx="11">
                  <c:v>1221.5428571428499</c:v>
                </c:pt>
                <c:pt idx="12">
                  <c:v>1221.5428571428499</c:v>
                </c:pt>
                <c:pt idx="13">
                  <c:v>1216.5142857142901</c:v>
                </c:pt>
                <c:pt idx="14">
                  <c:v>1216.5142857142901</c:v>
                </c:pt>
                <c:pt idx="15">
                  <c:v>1211.4857142856999</c:v>
                </c:pt>
                <c:pt idx="16">
                  <c:v>1211.4857142856999</c:v>
                </c:pt>
                <c:pt idx="17">
                  <c:v>1206.4571428571301</c:v>
                </c:pt>
                <c:pt idx="18">
                  <c:v>1206.4571428571301</c:v>
                </c:pt>
                <c:pt idx="19">
                  <c:v>1201.42857142856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1196.4000000000001</c:v>
                </c:pt>
                <c:pt idx="23">
                  <c:v>1191.37142857142</c:v>
                </c:pt>
                <c:pt idx="24">
                  <c:v>1191.37142857142</c:v>
                </c:pt>
                <c:pt idx="25">
                  <c:v>1186.3428571428501</c:v>
                </c:pt>
                <c:pt idx="26">
                  <c:v>1186.3428571428501</c:v>
                </c:pt>
                <c:pt idx="27">
                  <c:v>1181.31428571428</c:v>
                </c:pt>
                <c:pt idx="28">
                  <c:v>1181.31428571428</c:v>
                </c:pt>
                <c:pt idx="29">
                  <c:v>1176.2857142856999</c:v>
                </c:pt>
                <c:pt idx="30">
                  <c:v>1176.2857142856999</c:v>
                </c:pt>
                <c:pt idx="31">
                  <c:v>1171.25714285714</c:v>
                </c:pt>
                <c:pt idx="32">
                  <c:v>1171.25714285714</c:v>
                </c:pt>
                <c:pt idx="33">
                  <c:v>1166.2285714285599</c:v>
                </c:pt>
                <c:pt idx="34">
                  <c:v>1166.2285714285599</c:v>
                </c:pt>
                <c:pt idx="35">
                  <c:v>1161.19999999999</c:v>
                </c:pt>
                <c:pt idx="36">
                  <c:v>1161.19999999999</c:v>
                </c:pt>
                <c:pt idx="37">
                  <c:v>1156.1714285714199</c:v>
                </c:pt>
                <c:pt idx="38">
                  <c:v>1156.1714285714199</c:v>
                </c:pt>
                <c:pt idx="39">
                  <c:v>1151.1428571428601</c:v>
                </c:pt>
                <c:pt idx="40">
                  <c:v>1151.1428571428601</c:v>
                </c:pt>
                <c:pt idx="41">
                  <c:v>1146.11428571428</c:v>
                </c:pt>
                <c:pt idx="42">
                  <c:v>1146.11428571428</c:v>
                </c:pt>
                <c:pt idx="43">
                  <c:v>1141.0857142857001</c:v>
                </c:pt>
                <c:pt idx="44">
                  <c:v>1141.0857142857001</c:v>
                </c:pt>
                <c:pt idx="45">
                  <c:v>1136.05714285713</c:v>
                </c:pt>
                <c:pt idx="46">
                  <c:v>1136.05714285713</c:v>
                </c:pt>
                <c:pt idx="47">
                  <c:v>1131.0285714285701</c:v>
                </c:pt>
                <c:pt idx="48">
                  <c:v>1131.0285714285701</c:v>
                </c:pt>
                <c:pt idx="49">
                  <c:v>1126</c:v>
                </c:pt>
                <c:pt idx="50">
                  <c:v>1126</c:v>
                </c:pt>
                <c:pt idx="51">
                  <c:v>1120.9714285714199</c:v>
                </c:pt>
                <c:pt idx="52">
                  <c:v>1120.9714285714199</c:v>
                </c:pt>
                <c:pt idx="53">
                  <c:v>1115.94285714285</c:v>
                </c:pt>
                <c:pt idx="54">
                  <c:v>1115.94285714285</c:v>
                </c:pt>
                <c:pt idx="55">
                  <c:v>1110.9142857142799</c:v>
                </c:pt>
                <c:pt idx="56">
                  <c:v>1110.9142857142799</c:v>
                </c:pt>
                <c:pt idx="57">
                  <c:v>1105.88571428571</c:v>
                </c:pt>
                <c:pt idx="58">
                  <c:v>1105.88571428571</c:v>
                </c:pt>
                <c:pt idx="59">
                  <c:v>1100.8571428571299</c:v>
                </c:pt>
                <c:pt idx="60">
                  <c:v>1100.8571428571299</c:v>
                </c:pt>
                <c:pt idx="61">
                  <c:v>1095.8285714285601</c:v>
                </c:pt>
                <c:pt idx="62">
                  <c:v>1095.8285714285601</c:v>
                </c:pt>
                <c:pt idx="63">
                  <c:v>1090.79999999999</c:v>
                </c:pt>
                <c:pt idx="64">
                  <c:v>1090.79999999999</c:v>
                </c:pt>
                <c:pt idx="65">
                  <c:v>1085.7714285714301</c:v>
                </c:pt>
                <c:pt idx="66">
                  <c:v>1085.7714285714301</c:v>
                </c:pt>
                <c:pt idx="67">
                  <c:v>1080.74285714285</c:v>
                </c:pt>
                <c:pt idx="68">
                  <c:v>1075.7142857142801</c:v>
                </c:pt>
                <c:pt idx="69">
                  <c:v>1070.6857142857</c:v>
                </c:pt>
                <c:pt idx="70">
                  <c:v>1065.6571428571301</c:v>
                </c:pt>
                <c:pt idx="71">
                  <c:v>1065.6571428571301</c:v>
                </c:pt>
                <c:pt idx="72">
                  <c:v>1060.62857142857</c:v>
                </c:pt>
                <c:pt idx="73">
                  <c:v>1060.62857142857</c:v>
                </c:pt>
                <c:pt idx="74">
                  <c:v>1055.5999999999899</c:v>
                </c:pt>
                <c:pt idx="75">
                  <c:v>1055.5999999999899</c:v>
                </c:pt>
                <c:pt idx="76">
                  <c:v>1050.57142857142</c:v>
                </c:pt>
                <c:pt idx="77">
                  <c:v>1050.57142857142</c:v>
                </c:pt>
                <c:pt idx="78">
                  <c:v>1045.5428571428499</c:v>
                </c:pt>
                <c:pt idx="79">
                  <c:v>1045.5428571428499</c:v>
                </c:pt>
                <c:pt idx="80">
                  <c:v>1040.5142857142901</c:v>
                </c:pt>
                <c:pt idx="81">
                  <c:v>1040.5142857142901</c:v>
                </c:pt>
                <c:pt idx="82">
                  <c:v>1035.4857142856999</c:v>
                </c:pt>
                <c:pt idx="83">
                  <c:v>1035.4857142856999</c:v>
                </c:pt>
                <c:pt idx="84">
                  <c:v>1030.4571428571301</c:v>
                </c:pt>
                <c:pt idx="85">
                  <c:v>1030.4571428571301</c:v>
                </c:pt>
                <c:pt idx="86">
                  <c:v>1025.42857142856</c:v>
                </c:pt>
                <c:pt idx="87">
                  <c:v>1025.42857142856</c:v>
                </c:pt>
                <c:pt idx="88">
                  <c:v>1020.39999999999</c:v>
                </c:pt>
                <c:pt idx="89">
                  <c:v>1020.39999999999</c:v>
                </c:pt>
                <c:pt idx="90">
                  <c:v>1015.37142857143</c:v>
                </c:pt>
                <c:pt idx="91">
                  <c:v>1015.37142857143</c:v>
                </c:pt>
                <c:pt idx="92">
                  <c:v>1010.34285714285</c:v>
                </c:pt>
                <c:pt idx="93">
                  <c:v>1010.34285714285</c:v>
                </c:pt>
                <c:pt idx="94">
                  <c:v>1005.31428571428</c:v>
                </c:pt>
                <c:pt idx="95">
                  <c:v>1005.31428571428</c:v>
                </c:pt>
                <c:pt idx="96">
                  <c:v>1000.28571428571</c:v>
                </c:pt>
                <c:pt idx="97">
                  <c:v>1000.28571428571</c:v>
                </c:pt>
                <c:pt idx="98">
                  <c:v>995.25714285714196</c:v>
                </c:pt>
                <c:pt idx="99">
                  <c:v>995.25714285714196</c:v>
                </c:pt>
                <c:pt idx="100">
                  <c:v>990.22857142857094</c:v>
                </c:pt>
                <c:pt idx="101">
                  <c:v>990.22857142857094</c:v>
                </c:pt>
                <c:pt idx="102">
                  <c:v>985.19999999999902</c:v>
                </c:pt>
                <c:pt idx="103">
                  <c:v>985.19999999999902</c:v>
                </c:pt>
                <c:pt idx="104">
                  <c:v>980.17142857142801</c:v>
                </c:pt>
                <c:pt idx="105">
                  <c:v>980.17142857142801</c:v>
                </c:pt>
                <c:pt idx="106">
                  <c:v>975.14285714285597</c:v>
                </c:pt>
                <c:pt idx="107">
                  <c:v>975.14285714285597</c:v>
                </c:pt>
                <c:pt idx="108">
                  <c:v>970.11428571428496</c:v>
                </c:pt>
                <c:pt idx="109">
                  <c:v>970.11428571428496</c:v>
                </c:pt>
                <c:pt idx="110">
                  <c:v>965.08571428571395</c:v>
                </c:pt>
                <c:pt idx="111">
                  <c:v>965.08571428571395</c:v>
                </c:pt>
                <c:pt idx="112">
                  <c:v>960.05714285714305</c:v>
                </c:pt>
                <c:pt idx="113">
                  <c:v>960.05714285714305</c:v>
                </c:pt>
                <c:pt idx="114">
                  <c:v>955.02857142857204</c:v>
                </c:pt>
                <c:pt idx="115">
                  <c:v>955.02857142857204</c:v>
                </c:pt>
                <c:pt idx="116">
                  <c:v>950</c:v>
                </c:pt>
                <c:pt idx="117">
                  <c:v>950</c:v>
                </c:pt>
              </c:numCache>
            </c:numRef>
          </c:xVal>
          <c:yVal>
            <c:numRef>
              <c:f>clinopyroxene!$AM$2:$AM$119</c:f>
              <c:numCache>
                <c:formatCode>General</c:formatCode>
                <c:ptCount val="118"/>
                <c:pt idx="0">
                  <c:v>0.110969084482943</c:v>
                </c:pt>
                <c:pt idx="1">
                  <c:v>0.11583409819743801</c:v>
                </c:pt>
                <c:pt idx="2">
                  <c:v>0.119643750496602</c:v>
                </c:pt>
                <c:pt idx="3">
                  <c:v>0.121567706228358</c:v>
                </c:pt>
                <c:pt idx="4">
                  <c:v>0.141965059760676</c:v>
                </c:pt>
                <c:pt idx="5">
                  <c:v>0.123269737892377</c:v>
                </c:pt>
                <c:pt idx="6">
                  <c:v>0.14455266356514901</c:v>
                </c:pt>
                <c:pt idx="7">
                  <c:v>0.124927426904336</c:v>
                </c:pt>
                <c:pt idx="8">
                  <c:v>0.147169802153056</c:v>
                </c:pt>
                <c:pt idx="9">
                  <c:v>0.12653881597489</c:v>
                </c:pt>
                <c:pt idx="10">
                  <c:v>0.14981523922624099</c:v>
                </c:pt>
                <c:pt idx="11">
                  <c:v>0.12810179206339101</c:v>
                </c:pt>
                <c:pt idx="12">
                  <c:v>0.152486653976251</c:v>
                </c:pt>
                <c:pt idx="13">
                  <c:v>0.12961415769067999</c:v>
                </c:pt>
                <c:pt idx="14">
                  <c:v>0.15518059273106699</c:v>
                </c:pt>
                <c:pt idx="15">
                  <c:v>0.13107371458151301</c:v>
                </c:pt>
                <c:pt idx="16">
                  <c:v>0.15789246133533899</c:v>
                </c:pt>
                <c:pt idx="17">
                  <c:v>0.132478360802258</c:v>
                </c:pt>
                <c:pt idx="18">
                  <c:v>0.16061657445247701</c:v>
                </c:pt>
                <c:pt idx="19">
                  <c:v>0.13382694591521799</c:v>
                </c:pt>
                <c:pt idx="20">
                  <c:v>0.163346990194076</c:v>
                </c:pt>
                <c:pt idx="21">
                  <c:v>0.13462932391893101</c:v>
                </c:pt>
                <c:pt idx="22">
                  <c:v>0.165894526924069</c:v>
                </c:pt>
                <c:pt idx="23">
                  <c:v>0.134962897684136</c:v>
                </c:pt>
                <c:pt idx="24">
                  <c:v>0.16836447858756401</c:v>
                </c:pt>
                <c:pt idx="25">
                  <c:v>0.13522938553056499</c:v>
                </c:pt>
                <c:pt idx="26">
                  <c:v>0.17092735020038</c:v>
                </c:pt>
                <c:pt idx="27">
                  <c:v>0.13542340673441</c:v>
                </c:pt>
                <c:pt idx="28">
                  <c:v>0.17357562167304899</c:v>
                </c:pt>
                <c:pt idx="29">
                  <c:v>0.135540085916492</c:v>
                </c:pt>
                <c:pt idx="30">
                  <c:v>0.17629906660202599</c:v>
                </c:pt>
                <c:pt idx="31">
                  <c:v>0.13557536796497399</c:v>
                </c:pt>
                <c:pt idx="32">
                  <c:v>0.17908470091258399</c:v>
                </c:pt>
                <c:pt idx="33">
                  <c:v>0.135526321047759</c:v>
                </c:pt>
                <c:pt idx="34">
                  <c:v>0.18191693091604</c:v>
                </c:pt>
                <c:pt idx="35">
                  <c:v>0.135391391002575</c:v>
                </c:pt>
                <c:pt idx="36">
                  <c:v>0.18477793109506799</c:v>
                </c:pt>
                <c:pt idx="37">
                  <c:v>0.13517057789457201</c:v>
                </c:pt>
                <c:pt idx="38">
                  <c:v>0.18764824803944299</c:v>
                </c:pt>
                <c:pt idx="39">
                  <c:v>0.134865513083095</c:v>
                </c:pt>
                <c:pt idx="40">
                  <c:v>0.190507581729739</c:v>
                </c:pt>
                <c:pt idx="41">
                  <c:v>0.13447939281551799</c:v>
                </c:pt>
                <c:pt idx="42">
                  <c:v>0.19333569425026501</c:v>
                </c:pt>
                <c:pt idx="43">
                  <c:v>0.13401681180587099</c:v>
                </c:pt>
                <c:pt idx="44">
                  <c:v>0.196113320187778</c:v>
                </c:pt>
                <c:pt idx="45">
                  <c:v>0.13348349954269301</c:v>
                </c:pt>
                <c:pt idx="46">
                  <c:v>0.19882298662231901</c:v>
                </c:pt>
                <c:pt idx="47">
                  <c:v>0.132885999400608</c:v>
                </c:pt>
                <c:pt idx="48">
                  <c:v>0.20144965397786299</c:v>
                </c:pt>
                <c:pt idx="49">
                  <c:v>0.13223133084331901</c:v>
                </c:pt>
                <c:pt idx="50">
                  <c:v>0.203981125030922</c:v>
                </c:pt>
                <c:pt idx="51">
                  <c:v>0.131526671135381</c:v>
                </c:pt>
                <c:pt idx="52">
                  <c:v>0.20640820952507599</c:v>
                </c:pt>
                <c:pt idx="53">
                  <c:v>0.13077908324878801</c:v>
                </c:pt>
                <c:pt idx="54">
                  <c:v>0.20872466771136999</c:v>
                </c:pt>
                <c:pt idx="55">
                  <c:v>0.12999530459249201</c:v>
                </c:pt>
                <c:pt idx="56">
                  <c:v>0.21092698049709299</c:v>
                </c:pt>
                <c:pt idx="57">
                  <c:v>0.129181599982893</c:v>
                </c:pt>
                <c:pt idx="58">
                  <c:v>0.21301400437224899</c:v>
                </c:pt>
                <c:pt idx="59">
                  <c:v>0.12828654076882001</c:v>
                </c:pt>
                <c:pt idx="60">
                  <c:v>0.21338242801029</c:v>
                </c:pt>
                <c:pt idx="61">
                  <c:v>0.12734431973525401</c:v>
                </c:pt>
                <c:pt idx="62">
                  <c:v>0.21246318781357099</c:v>
                </c:pt>
                <c:pt idx="63">
                  <c:v>0.12639640609274699</c:v>
                </c:pt>
                <c:pt idx="64">
                  <c:v>0.211188707864257</c:v>
                </c:pt>
                <c:pt idx="65">
                  <c:v>0.125447305571981</c:v>
                </c:pt>
                <c:pt idx="66">
                  <c:v>0.20955774714387401</c:v>
                </c:pt>
                <c:pt idx="67">
                  <c:v>0.21020763178003099</c:v>
                </c:pt>
                <c:pt idx="68">
                  <c:v>0.21190202463616101</c:v>
                </c:pt>
                <c:pt idx="69">
                  <c:v>0.21352569466660201</c:v>
                </c:pt>
                <c:pt idx="70">
                  <c:v>0.21484521742075699</c:v>
                </c:pt>
                <c:pt idx="71">
                  <c:v>0.60599820018859996</c:v>
                </c:pt>
                <c:pt idx="72">
                  <c:v>0.21314159553772799</c:v>
                </c:pt>
                <c:pt idx="73">
                  <c:v>0.60887202999731804</c:v>
                </c:pt>
                <c:pt idx="74">
                  <c:v>0.211443154538766</c:v>
                </c:pt>
                <c:pt idx="75">
                  <c:v>0.61178566898258702</c:v>
                </c:pt>
                <c:pt idx="76">
                  <c:v>0.20975021766277499</c:v>
                </c:pt>
                <c:pt idx="77">
                  <c:v>0.614735248356302</c:v>
                </c:pt>
                <c:pt idx="78">
                  <c:v>0.208063315353958</c:v>
                </c:pt>
                <c:pt idx="79">
                  <c:v>0.61771717541320004</c:v>
                </c:pt>
                <c:pt idx="80">
                  <c:v>0.20638312246082499</c:v>
                </c:pt>
                <c:pt idx="81">
                  <c:v>0.62072809154159803</c:v>
                </c:pt>
                <c:pt idx="82">
                  <c:v>0.20471041974585599</c:v>
                </c:pt>
                <c:pt idx="83">
                  <c:v>0.62376477091817095</c:v>
                </c:pt>
                <c:pt idx="84">
                  <c:v>0.20254452669249501</c:v>
                </c:pt>
                <c:pt idx="85">
                  <c:v>0.62545653382008504</c:v>
                </c:pt>
                <c:pt idx="86">
                  <c:v>0.200328690838567</c:v>
                </c:pt>
                <c:pt idx="87">
                  <c:v>0.62716246502555395</c:v>
                </c:pt>
                <c:pt idx="88">
                  <c:v>0.19807705333623499</c:v>
                </c:pt>
                <c:pt idx="89">
                  <c:v>0.62890240221595295</c:v>
                </c:pt>
                <c:pt idx="90">
                  <c:v>0.19579532210223999</c:v>
                </c:pt>
                <c:pt idx="91">
                  <c:v>0.63067415584214004</c:v>
                </c:pt>
                <c:pt idx="92">
                  <c:v>0.19348855938097201</c:v>
                </c:pt>
                <c:pt idx="93">
                  <c:v>0.63247570830873301</c:v>
                </c:pt>
                <c:pt idx="94">
                  <c:v>0.19116127550145701</c:v>
                </c:pt>
                <c:pt idx="95">
                  <c:v>0.63430516747090704</c:v>
                </c:pt>
                <c:pt idx="96">
                  <c:v>0.188817504241232</c:v>
                </c:pt>
                <c:pt idx="97">
                  <c:v>0.63616072748430297</c:v>
                </c:pt>
                <c:pt idx="98">
                  <c:v>0.18646086399735901</c:v>
                </c:pt>
                <c:pt idx="99">
                  <c:v>0.63804063623294105</c:v>
                </c:pt>
                <c:pt idx="100">
                  <c:v>0.18409460794692001</c:v>
                </c:pt>
                <c:pt idx="101">
                  <c:v>0.63994316885977798</c:v>
                </c:pt>
                <c:pt idx="102">
                  <c:v>0.18172166565439399</c:v>
                </c:pt>
                <c:pt idx="103">
                  <c:v>0.64186660711841703</c:v>
                </c:pt>
                <c:pt idx="104">
                  <c:v>0.17934467803704701</c:v>
                </c:pt>
                <c:pt idx="105">
                  <c:v>0.64380922430688703</c:v>
                </c:pt>
                <c:pt idx="106">
                  <c:v>0.17696602718673601</c:v>
                </c:pt>
                <c:pt idx="107">
                  <c:v>0.64576927553804297</c:v>
                </c:pt>
                <c:pt idx="108">
                  <c:v>0.17458786221674499</c:v>
                </c:pt>
                <c:pt idx="109">
                  <c:v>0.64774499299492005</c:v>
                </c:pt>
                <c:pt idx="110">
                  <c:v>0.17246545654461201</c:v>
                </c:pt>
                <c:pt idx="111">
                  <c:v>0.65037993268778205</c:v>
                </c:pt>
                <c:pt idx="112">
                  <c:v>0.170206508334273</c:v>
                </c:pt>
                <c:pt idx="113">
                  <c:v>0.65266495583504702</c:v>
                </c:pt>
                <c:pt idx="114">
                  <c:v>0.16745040305141901</c:v>
                </c:pt>
                <c:pt idx="115">
                  <c:v>0.653628824546159</c:v>
                </c:pt>
                <c:pt idx="116">
                  <c:v>0.16329236522340401</c:v>
                </c:pt>
                <c:pt idx="117">
                  <c:v>0.65109878020927703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B4-49F2-BB43-573CC37105E8}"/>
            </c:ext>
          </c:extLst>
        </c:ser>
        <c:ser>
          <c:idx val="4"/>
          <c:order val="4"/>
          <c:tx>
            <c:strRef>
              <c:f>clinopyroxene!$AN$1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x_axes!$J$2:$J$119</c:f>
              <c:numCache>
                <c:formatCode>General</c:formatCode>
                <c:ptCount val="118"/>
                <c:pt idx="0">
                  <c:v>1256.74285714285</c:v>
                </c:pt>
                <c:pt idx="1">
                  <c:v>1251.7142857142801</c:v>
                </c:pt>
                <c:pt idx="2">
                  <c:v>1246.6857142857</c:v>
                </c:pt>
                <c:pt idx="3">
                  <c:v>1241.6571428571301</c:v>
                </c:pt>
                <c:pt idx="4">
                  <c:v>1241.6571428571301</c:v>
                </c:pt>
                <c:pt idx="5">
                  <c:v>1236.62857142857</c:v>
                </c:pt>
                <c:pt idx="6">
                  <c:v>1236.62857142857</c:v>
                </c:pt>
                <c:pt idx="7">
                  <c:v>1231.5999999999899</c:v>
                </c:pt>
                <c:pt idx="8">
                  <c:v>1231.5999999999899</c:v>
                </c:pt>
                <c:pt idx="9">
                  <c:v>1226.57142857142</c:v>
                </c:pt>
                <c:pt idx="10">
                  <c:v>1226.57142857142</c:v>
                </c:pt>
                <c:pt idx="11">
                  <c:v>1221.5428571428499</c:v>
                </c:pt>
                <c:pt idx="12">
                  <c:v>1221.5428571428499</c:v>
                </c:pt>
                <c:pt idx="13">
                  <c:v>1216.5142857142901</c:v>
                </c:pt>
                <c:pt idx="14">
                  <c:v>1216.5142857142901</c:v>
                </c:pt>
                <c:pt idx="15">
                  <c:v>1211.4857142856999</c:v>
                </c:pt>
                <c:pt idx="16">
                  <c:v>1211.4857142856999</c:v>
                </c:pt>
                <c:pt idx="17">
                  <c:v>1206.4571428571301</c:v>
                </c:pt>
                <c:pt idx="18">
                  <c:v>1206.4571428571301</c:v>
                </c:pt>
                <c:pt idx="19">
                  <c:v>1201.42857142856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1196.4000000000001</c:v>
                </c:pt>
                <c:pt idx="23">
                  <c:v>1191.37142857142</c:v>
                </c:pt>
                <c:pt idx="24">
                  <c:v>1191.37142857142</c:v>
                </c:pt>
                <c:pt idx="25">
                  <c:v>1186.3428571428501</c:v>
                </c:pt>
                <c:pt idx="26">
                  <c:v>1186.3428571428501</c:v>
                </c:pt>
                <c:pt idx="27">
                  <c:v>1181.31428571428</c:v>
                </c:pt>
                <c:pt idx="28">
                  <c:v>1181.31428571428</c:v>
                </c:pt>
                <c:pt idx="29">
                  <c:v>1176.2857142856999</c:v>
                </c:pt>
                <c:pt idx="30">
                  <c:v>1176.2857142856999</c:v>
                </c:pt>
                <c:pt idx="31">
                  <c:v>1171.25714285714</c:v>
                </c:pt>
                <c:pt idx="32">
                  <c:v>1171.25714285714</c:v>
                </c:pt>
                <c:pt idx="33">
                  <c:v>1166.2285714285599</c:v>
                </c:pt>
                <c:pt idx="34">
                  <c:v>1166.2285714285599</c:v>
                </c:pt>
                <c:pt idx="35">
                  <c:v>1161.19999999999</c:v>
                </c:pt>
                <c:pt idx="36">
                  <c:v>1161.19999999999</c:v>
                </c:pt>
                <c:pt idx="37">
                  <c:v>1156.1714285714199</c:v>
                </c:pt>
                <c:pt idx="38">
                  <c:v>1156.1714285714199</c:v>
                </c:pt>
                <c:pt idx="39">
                  <c:v>1151.1428571428601</c:v>
                </c:pt>
                <c:pt idx="40">
                  <c:v>1151.1428571428601</c:v>
                </c:pt>
                <c:pt idx="41">
                  <c:v>1146.11428571428</c:v>
                </c:pt>
                <c:pt idx="42">
                  <c:v>1146.11428571428</c:v>
                </c:pt>
                <c:pt idx="43">
                  <c:v>1141.0857142857001</c:v>
                </c:pt>
                <c:pt idx="44">
                  <c:v>1141.0857142857001</c:v>
                </c:pt>
                <c:pt idx="45">
                  <c:v>1136.05714285713</c:v>
                </c:pt>
                <c:pt idx="46">
                  <c:v>1136.05714285713</c:v>
                </c:pt>
                <c:pt idx="47">
                  <c:v>1131.0285714285701</c:v>
                </c:pt>
                <c:pt idx="48">
                  <c:v>1131.0285714285701</c:v>
                </c:pt>
                <c:pt idx="49">
                  <c:v>1126</c:v>
                </c:pt>
                <c:pt idx="50">
                  <c:v>1126</c:v>
                </c:pt>
                <c:pt idx="51">
                  <c:v>1120.9714285714199</c:v>
                </c:pt>
                <c:pt idx="52">
                  <c:v>1120.9714285714199</c:v>
                </c:pt>
                <c:pt idx="53">
                  <c:v>1115.94285714285</c:v>
                </c:pt>
                <c:pt idx="54">
                  <c:v>1115.94285714285</c:v>
                </c:pt>
                <c:pt idx="55">
                  <c:v>1110.9142857142799</c:v>
                </c:pt>
                <c:pt idx="56">
                  <c:v>1110.9142857142799</c:v>
                </c:pt>
                <c:pt idx="57">
                  <c:v>1105.88571428571</c:v>
                </c:pt>
                <c:pt idx="58">
                  <c:v>1105.88571428571</c:v>
                </c:pt>
                <c:pt idx="59">
                  <c:v>1100.8571428571299</c:v>
                </c:pt>
                <c:pt idx="60">
                  <c:v>1100.8571428571299</c:v>
                </c:pt>
                <c:pt idx="61">
                  <c:v>1095.8285714285601</c:v>
                </c:pt>
                <c:pt idx="62">
                  <c:v>1095.8285714285601</c:v>
                </c:pt>
                <c:pt idx="63">
                  <c:v>1090.79999999999</c:v>
                </c:pt>
                <c:pt idx="64">
                  <c:v>1090.79999999999</c:v>
                </c:pt>
                <c:pt idx="65">
                  <c:v>1085.7714285714301</c:v>
                </c:pt>
                <c:pt idx="66">
                  <c:v>1085.7714285714301</c:v>
                </c:pt>
                <c:pt idx="67">
                  <c:v>1080.74285714285</c:v>
                </c:pt>
                <c:pt idx="68">
                  <c:v>1075.7142857142801</c:v>
                </c:pt>
                <c:pt idx="69">
                  <c:v>1070.6857142857</c:v>
                </c:pt>
                <c:pt idx="70">
                  <c:v>1065.6571428571301</c:v>
                </c:pt>
                <c:pt idx="71">
                  <c:v>1065.6571428571301</c:v>
                </c:pt>
                <c:pt idx="72">
                  <c:v>1060.62857142857</c:v>
                </c:pt>
                <c:pt idx="73">
                  <c:v>1060.62857142857</c:v>
                </c:pt>
                <c:pt idx="74">
                  <c:v>1055.5999999999899</c:v>
                </c:pt>
                <c:pt idx="75">
                  <c:v>1055.5999999999899</c:v>
                </c:pt>
                <c:pt idx="76">
                  <c:v>1050.57142857142</c:v>
                </c:pt>
                <c:pt idx="77">
                  <c:v>1050.57142857142</c:v>
                </c:pt>
                <c:pt idx="78">
                  <c:v>1045.5428571428499</c:v>
                </c:pt>
                <c:pt idx="79">
                  <c:v>1045.5428571428499</c:v>
                </c:pt>
                <c:pt idx="80">
                  <c:v>1040.5142857142901</c:v>
                </c:pt>
                <c:pt idx="81">
                  <c:v>1040.5142857142901</c:v>
                </c:pt>
                <c:pt idx="82">
                  <c:v>1035.4857142856999</c:v>
                </c:pt>
                <c:pt idx="83">
                  <c:v>1035.4857142856999</c:v>
                </c:pt>
                <c:pt idx="84">
                  <c:v>1030.4571428571301</c:v>
                </c:pt>
                <c:pt idx="85">
                  <c:v>1030.4571428571301</c:v>
                </c:pt>
                <c:pt idx="86">
                  <c:v>1025.42857142856</c:v>
                </c:pt>
                <c:pt idx="87">
                  <c:v>1025.42857142856</c:v>
                </c:pt>
                <c:pt idx="88">
                  <c:v>1020.39999999999</c:v>
                </c:pt>
                <c:pt idx="89">
                  <c:v>1020.39999999999</c:v>
                </c:pt>
                <c:pt idx="90">
                  <c:v>1015.37142857143</c:v>
                </c:pt>
                <c:pt idx="91">
                  <c:v>1015.37142857143</c:v>
                </c:pt>
                <c:pt idx="92">
                  <c:v>1010.34285714285</c:v>
                </c:pt>
                <c:pt idx="93">
                  <c:v>1010.34285714285</c:v>
                </c:pt>
                <c:pt idx="94">
                  <c:v>1005.31428571428</c:v>
                </c:pt>
                <c:pt idx="95">
                  <c:v>1005.31428571428</c:v>
                </c:pt>
                <c:pt idx="96">
                  <c:v>1000.28571428571</c:v>
                </c:pt>
                <c:pt idx="97">
                  <c:v>1000.28571428571</c:v>
                </c:pt>
                <c:pt idx="98">
                  <c:v>995.25714285714196</c:v>
                </c:pt>
                <c:pt idx="99">
                  <c:v>995.25714285714196</c:v>
                </c:pt>
                <c:pt idx="100">
                  <c:v>990.22857142857094</c:v>
                </c:pt>
                <c:pt idx="101">
                  <c:v>990.22857142857094</c:v>
                </c:pt>
                <c:pt idx="102">
                  <c:v>985.19999999999902</c:v>
                </c:pt>
                <c:pt idx="103">
                  <c:v>985.19999999999902</c:v>
                </c:pt>
                <c:pt idx="104">
                  <c:v>980.17142857142801</c:v>
                </c:pt>
                <c:pt idx="105">
                  <c:v>980.17142857142801</c:v>
                </c:pt>
                <c:pt idx="106">
                  <c:v>975.14285714285597</c:v>
                </c:pt>
                <c:pt idx="107">
                  <c:v>975.14285714285597</c:v>
                </c:pt>
                <c:pt idx="108">
                  <c:v>970.11428571428496</c:v>
                </c:pt>
                <c:pt idx="109">
                  <c:v>970.11428571428496</c:v>
                </c:pt>
                <c:pt idx="110">
                  <c:v>965.08571428571395</c:v>
                </c:pt>
                <c:pt idx="111">
                  <c:v>965.08571428571395</c:v>
                </c:pt>
                <c:pt idx="112">
                  <c:v>960.05714285714305</c:v>
                </c:pt>
                <c:pt idx="113">
                  <c:v>960.05714285714305</c:v>
                </c:pt>
                <c:pt idx="114">
                  <c:v>955.02857142857204</c:v>
                </c:pt>
                <c:pt idx="115">
                  <c:v>955.02857142857204</c:v>
                </c:pt>
                <c:pt idx="116">
                  <c:v>950</c:v>
                </c:pt>
                <c:pt idx="117">
                  <c:v>950</c:v>
                </c:pt>
              </c:numCache>
            </c:numRef>
          </c:xVal>
          <c:yVal>
            <c:numRef>
              <c:f>clinopyroxene!$AN$2:$AN$119</c:f>
              <c:numCache>
                <c:formatCode>General</c:formatCode>
                <c:ptCount val="118"/>
                <c:pt idx="0">
                  <c:v>-9.6116612778612803E-2</c:v>
                </c:pt>
                <c:pt idx="1">
                  <c:v>-9.9721325719568696E-2</c:v>
                </c:pt>
                <c:pt idx="2">
                  <c:v>-0.102100901005005</c:v>
                </c:pt>
                <c:pt idx="3">
                  <c:v>-0.10298952090626</c:v>
                </c:pt>
                <c:pt idx="4">
                  <c:v>-0.11135071664915</c:v>
                </c:pt>
                <c:pt idx="5">
                  <c:v>-0.10372473583790801</c:v>
                </c:pt>
                <c:pt idx="6">
                  <c:v>-0.11173582779221</c:v>
                </c:pt>
                <c:pt idx="7">
                  <c:v>-0.10442870366110001</c:v>
                </c:pt>
                <c:pt idx="8">
                  <c:v>-0.11206114381766299</c:v>
                </c:pt>
                <c:pt idx="9">
                  <c:v>-0.105105311304498</c:v>
                </c:pt>
                <c:pt idx="10">
                  <c:v>-0.112328182914988</c:v>
                </c:pt>
                <c:pt idx="11">
                  <c:v>-0.1057585351643</c:v>
                </c:pt>
                <c:pt idx="12">
                  <c:v>-0.11253905646156</c:v>
                </c:pt>
                <c:pt idx="13">
                  <c:v>-0.106392365881601</c:v>
                </c:pt>
                <c:pt idx="14">
                  <c:v>-0.11269650861632</c:v>
                </c:pt>
                <c:pt idx="15">
                  <c:v>-0.107010716545389</c:v>
                </c:pt>
                <c:pt idx="16">
                  <c:v>-0.112803914223641</c:v>
                </c:pt>
                <c:pt idx="17">
                  <c:v>-0.107617323704744</c:v>
                </c:pt>
                <c:pt idx="18">
                  <c:v>-0.112865234933561</c:v>
                </c:pt>
                <c:pt idx="19">
                  <c:v>-0.108216353923241</c:v>
                </c:pt>
                <c:pt idx="20">
                  <c:v>-0.112885629554255</c:v>
                </c:pt>
                <c:pt idx="21">
                  <c:v>-0.10804970701271401</c:v>
                </c:pt>
                <c:pt idx="22">
                  <c:v>-0.11192955686176</c:v>
                </c:pt>
                <c:pt idx="23">
                  <c:v>-0.10724108195714099</c:v>
                </c:pt>
                <c:pt idx="24">
                  <c:v>-0.11011042117854</c:v>
                </c:pt>
                <c:pt idx="25">
                  <c:v>-0.106427751091093</c:v>
                </c:pt>
                <c:pt idx="26">
                  <c:v>-0.108202493437007</c:v>
                </c:pt>
                <c:pt idx="27">
                  <c:v>-0.105614490736002</c:v>
                </c:pt>
                <c:pt idx="28">
                  <c:v>-0.106212109703219</c:v>
                </c:pt>
                <c:pt idx="29">
                  <c:v>-0.104805995978552</c:v>
                </c:pt>
                <c:pt idx="30">
                  <c:v>-0.104147631798523</c:v>
                </c:pt>
                <c:pt idx="31">
                  <c:v>-0.104006767080316</c:v>
                </c:pt>
                <c:pt idx="32">
                  <c:v>-0.102019407021048</c:v>
                </c:pt>
                <c:pt idx="33">
                  <c:v>-0.10322098297719801</c:v>
                </c:pt>
                <c:pt idx="34">
                  <c:v>-9.9839593195612295E-2</c:v>
                </c:pt>
                <c:pt idx="35">
                  <c:v>-0.102452370622394</c:v>
                </c:pt>
                <c:pt idx="36">
                  <c:v>-9.7621830646609606E-2</c:v>
                </c:pt>
                <c:pt idx="37">
                  <c:v>-0.101704094352006</c:v>
                </c:pt>
                <c:pt idx="38">
                  <c:v>-9.5380782162979696E-2</c:v>
                </c:pt>
                <c:pt idx="39">
                  <c:v>-0.10097868890524</c:v>
                </c:pt>
                <c:pt idx="40">
                  <c:v>-9.3131588818371996E-2</c:v>
                </c:pt>
                <c:pt idx="41">
                  <c:v>-0.100277995497497</c:v>
                </c:pt>
                <c:pt idx="42">
                  <c:v>-9.0889218151374601E-2</c:v>
                </c:pt>
                <c:pt idx="43">
                  <c:v>-9.9603169705407807E-2</c:v>
                </c:pt>
                <c:pt idx="44">
                  <c:v>-8.8667864425771598E-2</c:v>
                </c:pt>
                <c:pt idx="45">
                  <c:v>-9.8954724515150694E-2</c:v>
                </c:pt>
                <c:pt idx="46">
                  <c:v>-8.6480416571661403E-2</c:v>
                </c:pt>
                <c:pt idx="47">
                  <c:v>-9.8332607331868702E-2</c:v>
                </c:pt>
                <c:pt idx="48">
                  <c:v>-8.4338055204481704E-2</c:v>
                </c:pt>
                <c:pt idx="49">
                  <c:v>-9.7736298904204405E-2</c:v>
                </c:pt>
                <c:pt idx="50">
                  <c:v>-8.22500068930338E-2</c:v>
                </c:pt>
                <c:pt idx="51">
                  <c:v>-9.7164921162047793E-2</c:v>
                </c:pt>
                <c:pt idx="52">
                  <c:v>-8.0223458139154893E-2</c:v>
                </c:pt>
                <c:pt idx="53">
                  <c:v>-9.6617342520007601E-2</c:v>
                </c:pt>
                <c:pt idx="54">
                  <c:v>-7.8263609746485205E-2</c:v>
                </c:pt>
                <c:pt idx="55">
                  <c:v>-9.6092272309320007E-2</c:v>
                </c:pt>
                <c:pt idx="56">
                  <c:v>-7.6373838419973E-2</c:v>
                </c:pt>
                <c:pt idx="57">
                  <c:v>-9.5588339564553898E-2</c:v>
                </c:pt>
                <c:pt idx="58">
                  <c:v>-7.4555927444199296E-2</c:v>
                </c:pt>
                <c:pt idx="59">
                  <c:v>-9.5312720604401893E-2</c:v>
                </c:pt>
                <c:pt idx="60">
                  <c:v>-7.3269834565241193E-2</c:v>
                </c:pt>
                <c:pt idx="61">
                  <c:v>-9.5189682075005902E-2</c:v>
                </c:pt>
                <c:pt idx="62">
                  <c:v>-7.2400480920149696E-2</c:v>
                </c:pt>
                <c:pt idx="63">
                  <c:v>-9.5094685381169095E-2</c:v>
                </c:pt>
                <c:pt idx="64">
                  <c:v>-7.1689412962334206E-2</c:v>
                </c:pt>
                <c:pt idx="65">
                  <c:v>-9.5029764448379503E-2</c:v>
                </c:pt>
                <c:pt idx="66">
                  <c:v>-7.1146633066649104E-2</c:v>
                </c:pt>
                <c:pt idx="67">
                  <c:v>-7.0046805352620395E-2</c:v>
                </c:pt>
                <c:pt idx="68">
                  <c:v>-6.8702438324804896E-2</c:v>
                </c:pt>
                <c:pt idx="69">
                  <c:v>-6.7416736086075998E-2</c:v>
                </c:pt>
                <c:pt idx="70">
                  <c:v>-6.6277931299844606E-2</c:v>
                </c:pt>
                <c:pt idx="71">
                  <c:v>3.4260822625231703E-2</c:v>
                </c:pt>
                <c:pt idx="72">
                  <c:v>-6.6339760706313103E-2</c:v>
                </c:pt>
                <c:pt idx="73">
                  <c:v>3.5013868039476703E-2</c:v>
                </c:pt>
                <c:pt idx="74">
                  <c:v>-6.6430227068583605E-2</c:v>
                </c:pt>
                <c:pt idx="75">
                  <c:v>3.5737278369282401E-2</c:v>
                </c:pt>
                <c:pt idx="76">
                  <c:v>-6.6547757739324795E-2</c:v>
                </c:pt>
                <c:pt idx="77">
                  <c:v>3.6432264183072001E-2</c:v>
                </c:pt>
                <c:pt idx="78">
                  <c:v>-6.6690845280879402E-2</c:v>
                </c:pt>
                <c:pt idx="79">
                  <c:v>3.7099918934250499E-2</c:v>
                </c:pt>
                <c:pt idx="80">
                  <c:v>-6.6858030941688004E-2</c:v>
                </c:pt>
                <c:pt idx="81">
                  <c:v>3.7741234753904902E-2</c:v>
                </c:pt>
                <c:pt idx="82">
                  <c:v>-6.7047825125165897E-2</c:v>
                </c:pt>
                <c:pt idx="83">
                  <c:v>3.83571030299871E-2</c:v>
                </c:pt>
                <c:pt idx="84">
                  <c:v>-6.5833401887550699E-2</c:v>
                </c:pt>
                <c:pt idx="85">
                  <c:v>3.9941393091424998E-2</c:v>
                </c:pt>
                <c:pt idx="86">
                  <c:v>-6.4633320750971501E-2</c:v>
                </c:pt>
                <c:pt idx="87">
                  <c:v>4.1525964452481003E-2</c:v>
                </c:pt>
                <c:pt idx="88">
                  <c:v>-6.3469064231749694E-2</c:v>
                </c:pt>
                <c:pt idx="89">
                  <c:v>4.3094427615886402E-2</c:v>
                </c:pt>
                <c:pt idx="90">
                  <c:v>-6.2339173872449603E-2</c:v>
                </c:pt>
                <c:pt idx="91">
                  <c:v>4.46464370341366E-2</c:v>
                </c:pt>
                <c:pt idx="92">
                  <c:v>-6.124239796191E-2</c:v>
                </c:pt>
                <c:pt idx="93">
                  <c:v>4.6181701264842098E-2</c:v>
                </c:pt>
                <c:pt idx="94">
                  <c:v>-6.0177647095430803E-2</c:v>
                </c:pt>
                <c:pt idx="95">
                  <c:v>4.7699985600974201E-2</c:v>
                </c:pt>
                <c:pt idx="96">
                  <c:v>-5.9143957436397401E-2</c:v>
                </c:pt>
                <c:pt idx="97">
                  <c:v>4.9201114830234802E-2</c:v>
                </c:pt>
                <c:pt idx="98">
                  <c:v>-5.8140460305130801E-2</c:v>
                </c:pt>
                <c:pt idx="99">
                  <c:v>5.0684975888024501E-2</c:v>
                </c:pt>
                <c:pt idx="100">
                  <c:v>-5.7166357147784203E-2</c:v>
                </c:pt>
                <c:pt idx="101">
                  <c:v>5.2151520149212802E-2</c:v>
                </c:pt>
                <c:pt idx="102">
                  <c:v>-5.62208992337348E-2</c:v>
                </c:pt>
                <c:pt idx="103">
                  <c:v>5.3600765095119997E-2</c:v>
                </c:pt>
                <c:pt idx="104">
                  <c:v>-5.5303371596604901E-2</c:v>
                </c:pt>
                <c:pt idx="105">
                  <c:v>5.5032795120747102E-2</c:v>
                </c:pt>
                <c:pt idx="106">
                  <c:v>-5.44130808353381E-2</c:v>
                </c:pt>
                <c:pt idx="107">
                  <c:v>5.6447761287656099E-2</c:v>
                </c:pt>
                <c:pt idx="108">
                  <c:v>-5.3549346409624901E-2</c:v>
                </c:pt>
                <c:pt idx="109">
                  <c:v>5.78458799005937E-2</c:v>
                </c:pt>
                <c:pt idx="110">
                  <c:v>-5.3040486283937899E-2</c:v>
                </c:pt>
                <c:pt idx="111">
                  <c:v>5.8932340293116198E-2</c:v>
                </c:pt>
                <c:pt idx="112">
                  <c:v>-5.2374495054026998E-2</c:v>
                </c:pt>
                <c:pt idx="113">
                  <c:v>6.0164869357833703E-2</c:v>
                </c:pt>
                <c:pt idx="114">
                  <c:v>-5.1042962054241199E-2</c:v>
                </c:pt>
                <c:pt idx="115">
                  <c:v>6.19585585665293E-2</c:v>
                </c:pt>
                <c:pt idx="116">
                  <c:v>-4.7797498002346901E-2</c:v>
                </c:pt>
                <c:pt idx="117">
                  <c:v>6.5247612115934106E-2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B4-49F2-BB43-573CC37105E8}"/>
            </c:ext>
          </c:extLst>
        </c:ser>
        <c:ser>
          <c:idx val="5"/>
          <c:order val="5"/>
          <c:tx>
            <c:strRef>
              <c:f>clinopyroxene!$AO$1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x_axes!$J$2:$J$119</c:f>
              <c:numCache>
                <c:formatCode>General</c:formatCode>
                <c:ptCount val="118"/>
                <c:pt idx="0">
                  <c:v>1256.74285714285</c:v>
                </c:pt>
                <c:pt idx="1">
                  <c:v>1251.7142857142801</c:v>
                </c:pt>
                <c:pt idx="2">
                  <c:v>1246.6857142857</c:v>
                </c:pt>
                <c:pt idx="3">
                  <c:v>1241.6571428571301</c:v>
                </c:pt>
                <c:pt idx="4">
                  <c:v>1241.6571428571301</c:v>
                </c:pt>
                <c:pt idx="5">
                  <c:v>1236.62857142857</c:v>
                </c:pt>
                <c:pt idx="6">
                  <c:v>1236.62857142857</c:v>
                </c:pt>
                <c:pt idx="7">
                  <c:v>1231.5999999999899</c:v>
                </c:pt>
                <c:pt idx="8">
                  <c:v>1231.5999999999899</c:v>
                </c:pt>
                <c:pt idx="9">
                  <c:v>1226.57142857142</c:v>
                </c:pt>
                <c:pt idx="10">
                  <c:v>1226.57142857142</c:v>
                </c:pt>
                <c:pt idx="11">
                  <c:v>1221.5428571428499</c:v>
                </c:pt>
                <c:pt idx="12">
                  <c:v>1221.5428571428499</c:v>
                </c:pt>
                <c:pt idx="13">
                  <c:v>1216.5142857142901</c:v>
                </c:pt>
                <c:pt idx="14">
                  <c:v>1216.5142857142901</c:v>
                </c:pt>
                <c:pt idx="15">
                  <c:v>1211.4857142856999</c:v>
                </c:pt>
                <c:pt idx="16">
                  <c:v>1211.4857142856999</c:v>
                </c:pt>
                <c:pt idx="17">
                  <c:v>1206.4571428571301</c:v>
                </c:pt>
                <c:pt idx="18">
                  <c:v>1206.4571428571301</c:v>
                </c:pt>
                <c:pt idx="19">
                  <c:v>1201.42857142856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1196.4000000000001</c:v>
                </c:pt>
                <c:pt idx="23">
                  <c:v>1191.37142857142</c:v>
                </c:pt>
                <c:pt idx="24">
                  <c:v>1191.37142857142</c:v>
                </c:pt>
                <c:pt idx="25">
                  <c:v>1186.3428571428501</c:v>
                </c:pt>
                <c:pt idx="26">
                  <c:v>1186.3428571428501</c:v>
                </c:pt>
                <c:pt idx="27">
                  <c:v>1181.31428571428</c:v>
                </c:pt>
                <c:pt idx="28">
                  <c:v>1181.31428571428</c:v>
                </c:pt>
                <c:pt idx="29">
                  <c:v>1176.2857142856999</c:v>
                </c:pt>
                <c:pt idx="30">
                  <c:v>1176.2857142856999</c:v>
                </c:pt>
                <c:pt idx="31">
                  <c:v>1171.25714285714</c:v>
                </c:pt>
                <c:pt idx="32">
                  <c:v>1171.25714285714</c:v>
                </c:pt>
                <c:pt idx="33">
                  <c:v>1166.2285714285599</c:v>
                </c:pt>
                <c:pt idx="34">
                  <c:v>1166.2285714285599</c:v>
                </c:pt>
                <c:pt idx="35">
                  <c:v>1161.19999999999</c:v>
                </c:pt>
                <c:pt idx="36">
                  <c:v>1161.19999999999</c:v>
                </c:pt>
                <c:pt idx="37">
                  <c:v>1156.1714285714199</c:v>
                </c:pt>
                <c:pt idx="38">
                  <c:v>1156.1714285714199</c:v>
                </c:pt>
                <c:pt idx="39">
                  <c:v>1151.1428571428601</c:v>
                </c:pt>
                <c:pt idx="40">
                  <c:v>1151.1428571428601</c:v>
                </c:pt>
                <c:pt idx="41">
                  <c:v>1146.11428571428</c:v>
                </c:pt>
                <c:pt idx="42">
                  <c:v>1146.11428571428</c:v>
                </c:pt>
                <c:pt idx="43">
                  <c:v>1141.0857142857001</c:v>
                </c:pt>
                <c:pt idx="44">
                  <c:v>1141.0857142857001</c:v>
                </c:pt>
                <c:pt idx="45">
                  <c:v>1136.05714285713</c:v>
                </c:pt>
                <c:pt idx="46">
                  <c:v>1136.05714285713</c:v>
                </c:pt>
                <c:pt idx="47">
                  <c:v>1131.0285714285701</c:v>
                </c:pt>
                <c:pt idx="48">
                  <c:v>1131.0285714285701</c:v>
                </c:pt>
                <c:pt idx="49">
                  <c:v>1126</c:v>
                </c:pt>
                <c:pt idx="50">
                  <c:v>1126</c:v>
                </c:pt>
                <c:pt idx="51">
                  <c:v>1120.9714285714199</c:v>
                </c:pt>
                <c:pt idx="52">
                  <c:v>1120.9714285714199</c:v>
                </c:pt>
                <c:pt idx="53">
                  <c:v>1115.94285714285</c:v>
                </c:pt>
                <c:pt idx="54">
                  <c:v>1115.94285714285</c:v>
                </c:pt>
                <c:pt idx="55">
                  <c:v>1110.9142857142799</c:v>
                </c:pt>
                <c:pt idx="56">
                  <c:v>1110.9142857142799</c:v>
                </c:pt>
                <c:pt idx="57">
                  <c:v>1105.88571428571</c:v>
                </c:pt>
                <c:pt idx="58">
                  <c:v>1105.88571428571</c:v>
                </c:pt>
                <c:pt idx="59">
                  <c:v>1100.8571428571299</c:v>
                </c:pt>
                <c:pt idx="60">
                  <c:v>1100.8571428571299</c:v>
                </c:pt>
                <c:pt idx="61">
                  <c:v>1095.8285714285601</c:v>
                </c:pt>
                <c:pt idx="62">
                  <c:v>1095.8285714285601</c:v>
                </c:pt>
                <c:pt idx="63">
                  <c:v>1090.79999999999</c:v>
                </c:pt>
                <c:pt idx="64">
                  <c:v>1090.79999999999</c:v>
                </c:pt>
                <c:pt idx="65">
                  <c:v>1085.7714285714301</c:v>
                </c:pt>
                <c:pt idx="66">
                  <c:v>1085.7714285714301</c:v>
                </c:pt>
                <c:pt idx="67">
                  <c:v>1080.74285714285</c:v>
                </c:pt>
                <c:pt idx="68">
                  <c:v>1075.7142857142801</c:v>
                </c:pt>
                <c:pt idx="69">
                  <c:v>1070.6857142857</c:v>
                </c:pt>
                <c:pt idx="70">
                  <c:v>1065.6571428571301</c:v>
                </c:pt>
                <c:pt idx="71">
                  <c:v>1065.6571428571301</c:v>
                </c:pt>
                <c:pt idx="72">
                  <c:v>1060.62857142857</c:v>
                </c:pt>
                <c:pt idx="73">
                  <c:v>1060.62857142857</c:v>
                </c:pt>
                <c:pt idx="74">
                  <c:v>1055.5999999999899</c:v>
                </c:pt>
                <c:pt idx="75">
                  <c:v>1055.5999999999899</c:v>
                </c:pt>
                <c:pt idx="76">
                  <c:v>1050.57142857142</c:v>
                </c:pt>
                <c:pt idx="77">
                  <c:v>1050.57142857142</c:v>
                </c:pt>
                <c:pt idx="78">
                  <c:v>1045.5428571428499</c:v>
                </c:pt>
                <c:pt idx="79">
                  <c:v>1045.5428571428499</c:v>
                </c:pt>
                <c:pt idx="80">
                  <c:v>1040.5142857142901</c:v>
                </c:pt>
                <c:pt idx="81">
                  <c:v>1040.5142857142901</c:v>
                </c:pt>
                <c:pt idx="82">
                  <c:v>1035.4857142856999</c:v>
                </c:pt>
                <c:pt idx="83">
                  <c:v>1035.4857142856999</c:v>
                </c:pt>
                <c:pt idx="84">
                  <c:v>1030.4571428571301</c:v>
                </c:pt>
                <c:pt idx="85">
                  <c:v>1030.4571428571301</c:v>
                </c:pt>
                <c:pt idx="86">
                  <c:v>1025.42857142856</c:v>
                </c:pt>
                <c:pt idx="87">
                  <c:v>1025.42857142856</c:v>
                </c:pt>
                <c:pt idx="88">
                  <c:v>1020.39999999999</c:v>
                </c:pt>
                <c:pt idx="89">
                  <c:v>1020.39999999999</c:v>
                </c:pt>
                <c:pt idx="90">
                  <c:v>1015.37142857143</c:v>
                </c:pt>
                <c:pt idx="91">
                  <c:v>1015.37142857143</c:v>
                </c:pt>
                <c:pt idx="92">
                  <c:v>1010.34285714285</c:v>
                </c:pt>
                <c:pt idx="93">
                  <c:v>1010.34285714285</c:v>
                </c:pt>
                <c:pt idx="94">
                  <c:v>1005.31428571428</c:v>
                </c:pt>
                <c:pt idx="95">
                  <c:v>1005.31428571428</c:v>
                </c:pt>
                <c:pt idx="96">
                  <c:v>1000.28571428571</c:v>
                </c:pt>
                <c:pt idx="97">
                  <c:v>1000.28571428571</c:v>
                </c:pt>
                <c:pt idx="98">
                  <c:v>995.25714285714196</c:v>
                </c:pt>
                <c:pt idx="99">
                  <c:v>995.25714285714196</c:v>
                </c:pt>
                <c:pt idx="100">
                  <c:v>990.22857142857094</c:v>
                </c:pt>
                <c:pt idx="101">
                  <c:v>990.22857142857094</c:v>
                </c:pt>
                <c:pt idx="102">
                  <c:v>985.19999999999902</c:v>
                </c:pt>
                <c:pt idx="103">
                  <c:v>985.19999999999902</c:v>
                </c:pt>
                <c:pt idx="104">
                  <c:v>980.17142857142801</c:v>
                </c:pt>
                <c:pt idx="105">
                  <c:v>980.17142857142801</c:v>
                </c:pt>
                <c:pt idx="106">
                  <c:v>975.14285714285597</c:v>
                </c:pt>
                <c:pt idx="107">
                  <c:v>975.14285714285597</c:v>
                </c:pt>
                <c:pt idx="108">
                  <c:v>970.11428571428496</c:v>
                </c:pt>
                <c:pt idx="109">
                  <c:v>970.11428571428496</c:v>
                </c:pt>
                <c:pt idx="110">
                  <c:v>965.08571428571395</c:v>
                </c:pt>
                <c:pt idx="111">
                  <c:v>965.08571428571395</c:v>
                </c:pt>
                <c:pt idx="112">
                  <c:v>960.05714285714305</c:v>
                </c:pt>
                <c:pt idx="113">
                  <c:v>960.05714285714305</c:v>
                </c:pt>
                <c:pt idx="114">
                  <c:v>955.02857142857204</c:v>
                </c:pt>
                <c:pt idx="115">
                  <c:v>955.02857142857204</c:v>
                </c:pt>
                <c:pt idx="116">
                  <c:v>950</c:v>
                </c:pt>
                <c:pt idx="117">
                  <c:v>950</c:v>
                </c:pt>
              </c:numCache>
            </c:numRef>
          </c:xVal>
          <c:yVal>
            <c:numRef>
              <c:f>clinopyroxene!$AO$2:$AO$119</c:f>
              <c:numCache>
                <c:formatCode>General</c:formatCode>
                <c:ptCount val="118"/>
                <c:pt idx="0">
                  <c:v>0.135390782867465</c:v>
                </c:pt>
                <c:pt idx="1">
                  <c:v>0.140328854101884</c:v>
                </c:pt>
                <c:pt idx="2">
                  <c:v>0.144586675025935</c:v>
                </c:pt>
                <c:pt idx="3">
                  <c:v>0.14655192485475099</c:v>
                </c:pt>
                <c:pt idx="4">
                  <c:v>0.16526399970441999</c:v>
                </c:pt>
                <c:pt idx="5">
                  <c:v>0.14823445126128099</c:v>
                </c:pt>
                <c:pt idx="6">
                  <c:v>0.167091018445851</c:v>
                </c:pt>
                <c:pt idx="7">
                  <c:v>0.14983782358332001</c:v>
                </c:pt>
                <c:pt idx="8">
                  <c:v>0.168832062320493</c:v>
                </c:pt>
                <c:pt idx="9">
                  <c:v>0.15136242135414901</c:v>
                </c:pt>
                <c:pt idx="10">
                  <c:v>0.17048391169933499</c:v>
                </c:pt>
                <c:pt idx="11">
                  <c:v>0.15280882402673299</c:v>
                </c:pt>
                <c:pt idx="12">
                  <c:v>0.172043591114936</c:v>
                </c:pt>
                <c:pt idx="13">
                  <c:v>0.154177853642677</c:v>
                </c:pt>
                <c:pt idx="14">
                  <c:v>0.17350855188223399</c:v>
                </c:pt>
                <c:pt idx="15">
                  <c:v>0.155470604783499</c:v>
                </c:pt>
                <c:pt idx="16">
                  <c:v>0.17487683685534999</c:v>
                </c:pt>
                <c:pt idx="17">
                  <c:v>0.156688464332224</c:v>
                </c:pt>
                <c:pt idx="18">
                  <c:v>0.176147220665825</c:v>
                </c:pt>
                <c:pt idx="19">
                  <c:v>0.157833899042016</c:v>
                </c:pt>
                <c:pt idx="20">
                  <c:v>0.17732006442741</c:v>
                </c:pt>
                <c:pt idx="21">
                  <c:v>0.15822889814569999</c:v>
                </c:pt>
                <c:pt idx="22">
                  <c:v>0.17765732995182301</c:v>
                </c:pt>
                <c:pt idx="23">
                  <c:v>0.15798777210269099</c:v>
                </c:pt>
                <c:pt idx="24">
                  <c:v>0.17725871049779801</c:v>
                </c:pt>
                <c:pt idx="25">
                  <c:v>0.15768051670764199</c:v>
                </c:pt>
                <c:pt idx="26">
                  <c:v>0.176733066765277</c:v>
                </c:pt>
                <c:pt idx="27">
                  <c:v>0.157310844089359</c:v>
                </c:pt>
                <c:pt idx="28">
                  <c:v>0.17608195976822399</c:v>
                </c:pt>
                <c:pt idx="29">
                  <c:v>0.156882581781881</c:v>
                </c:pt>
                <c:pt idx="30">
                  <c:v>0.17530862312172499</c:v>
                </c:pt>
                <c:pt idx="31">
                  <c:v>0.15639967126430501</c:v>
                </c:pt>
                <c:pt idx="32">
                  <c:v>0.17441808227464101</c:v>
                </c:pt>
                <c:pt idx="33">
                  <c:v>0.15586614827321801</c:v>
                </c:pt>
                <c:pt idx="34">
                  <c:v>0.17341717921702901</c:v>
                </c:pt>
                <c:pt idx="35">
                  <c:v>0.155286103698283</c:v>
                </c:pt>
                <c:pt idx="36">
                  <c:v>0.17231447594077301</c:v>
                </c:pt>
                <c:pt idx="37">
                  <c:v>0.154663637686727</c:v>
                </c:pt>
                <c:pt idx="38">
                  <c:v>0.17112003716935301</c:v>
                </c:pt>
                <c:pt idx="39">
                  <c:v>0.15400282123290901</c:v>
                </c:pt>
                <c:pt idx="40">
                  <c:v>0.16984511307456199</c:v>
                </c:pt>
                <c:pt idx="41">
                  <c:v>0.15330762312072399</c:v>
                </c:pt>
                <c:pt idx="42">
                  <c:v>0.168501689635803</c:v>
                </c:pt>
                <c:pt idx="43">
                  <c:v>0.152581866429786</c:v>
                </c:pt>
                <c:pt idx="44">
                  <c:v>0.16710202284637801</c:v>
                </c:pt>
                <c:pt idx="45">
                  <c:v>0.151829186627846</c:v>
                </c:pt>
                <c:pt idx="46">
                  <c:v>0.16565816892674601</c:v>
                </c:pt>
                <c:pt idx="47">
                  <c:v>0.151052999837962</c:v>
                </c:pt>
                <c:pt idx="48">
                  <c:v>0.16418156635817899</c:v>
                </c:pt>
                <c:pt idx="49">
                  <c:v>0.15025648179201301</c:v>
                </c:pt>
                <c:pt idx="50">
                  <c:v>0.162682705783151</c:v>
                </c:pt>
                <c:pt idx="51">
                  <c:v>0.149442556735118</c:v>
                </c:pt>
                <c:pt idx="52">
                  <c:v>0.161170906653608</c:v>
                </c:pt>
                <c:pt idx="53">
                  <c:v>0.148613894796118</c:v>
                </c:pt>
                <c:pt idx="54">
                  <c:v>0.15965420200208399</c:v>
                </c:pt>
                <c:pt idx="55">
                  <c:v>0.14777291606603399</c:v>
                </c:pt>
                <c:pt idx="56">
                  <c:v>0.15813931882124599</c:v>
                </c:pt>
                <c:pt idx="57">
                  <c:v>0.14692179967019001</c:v>
                </c:pt>
                <c:pt idx="58">
                  <c:v>0.15663173322200699</c:v>
                </c:pt>
                <c:pt idx="59">
                  <c:v>0.14673805903294099</c:v>
                </c:pt>
                <c:pt idx="60">
                  <c:v>0.156090840001056</c:v>
                </c:pt>
                <c:pt idx="61">
                  <c:v>0.14698294915038301</c:v>
                </c:pt>
                <c:pt idx="62">
                  <c:v>0.156224319318743</c:v>
                </c:pt>
                <c:pt idx="63">
                  <c:v>0.14725165127988499</c:v>
                </c:pt>
                <c:pt idx="64">
                  <c:v>0.15647302886029299</c:v>
                </c:pt>
                <c:pt idx="65">
                  <c:v>0.147545610924145</c:v>
                </c:pt>
                <c:pt idx="66">
                  <c:v>0.15684283075048699</c:v>
                </c:pt>
                <c:pt idx="67">
                  <c:v>0.15618816330138899</c:v>
                </c:pt>
                <c:pt idx="68">
                  <c:v>0.15505298868047299</c:v>
                </c:pt>
                <c:pt idx="69">
                  <c:v>0.15392737375238399</c:v>
                </c:pt>
                <c:pt idx="70">
                  <c:v>0.15288255511396301</c:v>
                </c:pt>
                <c:pt idx="71">
                  <c:v>5.5348675795192703E-2</c:v>
                </c:pt>
                <c:pt idx="72">
                  <c:v>0.15272371197742299</c:v>
                </c:pt>
                <c:pt idx="73">
                  <c:v>5.4099156954977301E-2</c:v>
                </c:pt>
                <c:pt idx="74">
                  <c:v>0.15256607559216301</c:v>
                </c:pt>
                <c:pt idx="75">
                  <c:v>5.2850145884412003E-2</c:v>
                </c:pt>
                <c:pt idx="76">
                  <c:v>0.15241006700979901</c:v>
                </c:pt>
                <c:pt idx="77">
                  <c:v>5.1602597764730099E-2</c:v>
                </c:pt>
                <c:pt idx="78">
                  <c:v>0.152255971425415</c:v>
                </c:pt>
                <c:pt idx="79">
                  <c:v>5.0357364323354699E-2</c:v>
                </c:pt>
                <c:pt idx="80">
                  <c:v>0.152103944463682</c:v>
                </c:pt>
                <c:pt idx="81">
                  <c:v>4.9115217142369598E-2</c:v>
                </c:pt>
                <c:pt idx="82">
                  <c:v>0.15195394689392899</c:v>
                </c:pt>
                <c:pt idx="83">
                  <c:v>4.7876900181209998E-2</c:v>
                </c:pt>
                <c:pt idx="84">
                  <c:v>0.15024754857553399</c:v>
                </c:pt>
                <c:pt idx="85">
                  <c:v>4.5475370778513699E-2</c:v>
                </c:pt>
                <c:pt idx="86">
                  <c:v>0.148540766054887</c:v>
                </c:pt>
                <c:pt idx="87">
                  <c:v>4.3061171454727799E-2</c:v>
                </c:pt>
                <c:pt idx="88">
                  <c:v>0.146857803319589</c:v>
                </c:pt>
                <c:pt idx="89">
                  <c:v>4.0653305019343902E-2</c:v>
                </c:pt>
                <c:pt idx="90">
                  <c:v>0.145197638294499</c:v>
                </c:pt>
                <c:pt idx="91">
                  <c:v>3.8251884557418202E-2</c:v>
                </c:pt>
                <c:pt idx="92">
                  <c:v>0.14355939861709299</c:v>
                </c:pt>
                <c:pt idx="93">
                  <c:v>3.5857037109104498E-2</c:v>
                </c:pt>
                <c:pt idx="94">
                  <c:v>0.14194234224008401</c:v>
                </c:pt>
                <c:pt idx="95">
                  <c:v>3.3468905946806203E-2</c:v>
                </c:pt>
                <c:pt idx="96">
                  <c:v>0.14034584104186501</c:v>
                </c:pt>
                <c:pt idx="97">
                  <c:v>3.1087651632304401E-2</c:v>
                </c:pt>
                <c:pt idx="98">
                  <c:v>0.138769366855998</c:v>
                </c:pt>
                <c:pt idx="99">
                  <c:v>2.87134520018648E-2</c:v>
                </c:pt>
                <c:pt idx="100">
                  <c:v>0.13721247945128501</c:v>
                </c:pt>
                <c:pt idx="101">
                  <c:v>2.6346501193361301E-2</c:v>
                </c:pt>
                <c:pt idx="102">
                  <c:v>0.13567481609585899</c:v>
                </c:pt>
                <c:pt idx="103">
                  <c:v>2.3987007828590898E-2</c:v>
                </c:pt>
                <c:pt idx="104">
                  <c:v>0.134156082414049</c:v>
                </c:pt>
                <c:pt idx="105">
                  <c:v>2.16351924753676E-2</c:v>
                </c:pt>
                <c:pt idx="106">
                  <c:v>0.13265604430800601</c:v>
                </c:pt>
                <c:pt idx="107">
                  <c:v>1.9291284532242499E-2</c:v>
                </c:pt>
                <c:pt idx="108">
                  <c:v>0.131174520758462</c:v>
                </c:pt>
                <c:pt idx="109">
                  <c:v>1.6955518695662398E-2</c:v>
                </c:pt>
                <c:pt idx="110">
                  <c:v>0.12967360984576101</c:v>
                </c:pt>
                <c:pt idx="111">
                  <c:v>1.46056781443846E-2</c:v>
                </c:pt>
                <c:pt idx="112">
                  <c:v>0.12821350231716599</c:v>
                </c:pt>
                <c:pt idx="113">
                  <c:v>1.2282882409077701E-2</c:v>
                </c:pt>
                <c:pt idx="114">
                  <c:v>0.126839501194594</c:v>
                </c:pt>
                <c:pt idx="115">
                  <c:v>1.00610029708307E-2</c:v>
                </c:pt>
                <c:pt idx="116">
                  <c:v>0.12540349932488401</c:v>
                </c:pt>
                <c:pt idx="117">
                  <c:v>8.0105253693304405E-3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B4-49F2-BB43-573CC37105E8}"/>
            </c:ext>
          </c:extLst>
        </c:ser>
        <c:ser>
          <c:idx val="6"/>
          <c:order val="6"/>
          <c:tx>
            <c:strRef>
              <c:f>clinopyroxene!$AP$1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x_axes!$J$2:$J$119</c:f>
              <c:numCache>
                <c:formatCode>General</c:formatCode>
                <c:ptCount val="118"/>
                <c:pt idx="0">
                  <c:v>1256.74285714285</c:v>
                </c:pt>
                <c:pt idx="1">
                  <c:v>1251.7142857142801</c:v>
                </c:pt>
                <c:pt idx="2">
                  <c:v>1246.6857142857</c:v>
                </c:pt>
                <c:pt idx="3">
                  <c:v>1241.6571428571301</c:v>
                </c:pt>
                <c:pt idx="4">
                  <c:v>1241.6571428571301</c:v>
                </c:pt>
                <c:pt idx="5">
                  <c:v>1236.62857142857</c:v>
                </c:pt>
                <c:pt idx="6">
                  <c:v>1236.62857142857</c:v>
                </c:pt>
                <c:pt idx="7">
                  <c:v>1231.5999999999899</c:v>
                </c:pt>
                <c:pt idx="8">
                  <c:v>1231.5999999999899</c:v>
                </c:pt>
                <c:pt idx="9">
                  <c:v>1226.57142857142</c:v>
                </c:pt>
                <c:pt idx="10">
                  <c:v>1226.57142857142</c:v>
                </c:pt>
                <c:pt idx="11">
                  <c:v>1221.5428571428499</c:v>
                </c:pt>
                <c:pt idx="12">
                  <c:v>1221.5428571428499</c:v>
                </c:pt>
                <c:pt idx="13">
                  <c:v>1216.5142857142901</c:v>
                </c:pt>
                <c:pt idx="14">
                  <c:v>1216.5142857142901</c:v>
                </c:pt>
                <c:pt idx="15">
                  <c:v>1211.4857142856999</c:v>
                </c:pt>
                <c:pt idx="16">
                  <c:v>1211.4857142856999</c:v>
                </c:pt>
                <c:pt idx="17">
                  <c:v>1206.4571428571301</c:v>
                </c:pt>
                <c:pt idx="18">
                  <c:v>1206.4571428571301</c:v>
                </c:pt>
                <c:pt idx="19">
                  <c:v>1201.42857142856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1196.4000000000001</c:v>
                </c:pt>
                <c:pt idx="23">
                  <c:v>1191.37142857142</c:v>
                </c:pt>
                <c:pt idx="24">
                  <c:v>1191.37142857142</c:v>
                </c:pt>
                <c:pt idx="25">
                  <c:v>1186.3428571428501</c:v>
                </c:pt>
                <c:pt idx="26">
                  <c:v>1186.3428571428501</c:v>
                </c:pt>
                <c:pt idx="27">
                  <c:v>1181.31428571428</c:v>
                </c:pt>
                <c:pt idx="28">
                  <c:v>1181.31428571428</c:v>
                </c:pt>
                <c:pt idx="29">
                  <c:v>1176.2857142856999</c:v>
                </c:pt>
                <c:pt idx="30">
                  <c:v>1176.2857142856999</c:v>
                </c:pt>
                <c:pt idx="31">
                  <c:v>1171.25714285714</c:v>
                </c:pt>
                <c:pt idx="32">
                  <c:v>1171.25714285714</c:v>
                </c:pt>
                <c:pt idx="33">
                  <c:v>1166.2285714285599</c:v>
                </c:pt>
                <c:pt idx="34">
                  <c:v>1166.2285714285599</c:v>
                </c:pt>
                <c:pt idx="35">
                  <c:v>1161.19999999999</c:v>
                </c:pt>
                <c:pt idx="36">
                  <c:v>1161.19999999999</c:v>
                </c:pt>
                <c:pt idx="37">
                  <c:v>1156.1714285714199</c:v>
                </c:pt>
                <c:pt idx="38">
                  <c:v>1156.1714285714199</c:v>
                </c:pt>
                <c:pt idx="39">
                  <c:v>1151.1428571428601</c:v>
                </c:pt>
                <c:pt idx="40">
                  <c:v>1151.1428571428601</c:v>
                </c:pt>
                <c:pt idx="41">
                  <c:v>1146.11428571428</c:v>
                </c:pt>
                <c:pt idx="42">
                  <c:v>1146.11428571428</c:v>
                </c:pt>
                <c:pt idx="43">
                  <c:v>1141.0857142857001</c:v>
                </c:pt>
                <c:pt idx="44">
                  <c:v>1141.0857142857001</c:v>
                </c:pt>
                <c:pt idx="45">
                  <c:v>1136.05714285713</c:v>
                </c:pt>
                <c:pt idx="46">
                  <c:v>1136.05714285713</c:v>
                </c:pt>
                <c:pt idx="47">
                  <c:v>1131.0285714285701</c:v>
                </c:pt>
                <c:pt idx="48">
                  <c:v>1131.0285714285701</c:v>
                </c:pt>
                <c:pt idx="49">
                  <c:v>1126</c:v>
                </c:pt>
                <c:pt idx="50">
                  <c:v>1126</c:v>
                </c:pt>
                <c:pt idx="51">
                  <c:v>1120.9714285714199</c:v>
                </c:pt>
                <c:pt idx="52">
                  <c:v>1120.9714285714199</c:v>
                </c:pt>
                <c:pt idx="53">
                  <c:v>1115.94285714285</c:v>
                </c:pt>
                <c:pt idx="54">
                  <c:v>1115.94285714285</c:v>
                </c:pt>
                <c:pt idx="55">
                  <c:v>1110.9142857142799</c:v>
                </c:pt>
                <c:pt idx="56">
                  <c:v>1110.9142857142799</c:v>
                </c:pt>
                <c:pt idx="57">
                  <c:v>1105.88571428571</c:v>
                </c:pt>
                <c:pt idx="58">
                  <c:v>1105.88571428571</c:v>
                </c:pt>
                <c:pt idx="59">
                  <c:v>1100.8571428571299</c:v>
                </c:pt>
                <c:pt idx="60">
                  <c:v>1100.8571428571299</c:v>
                </c:pt>
                <c:pt idx="61">
                  <c:v>1095.8285714285601</c:v>
                </c:pt>
                <c:pt idx="62">
                  <c:v>1095.8285714285601</c:v>
                </c:pt>
                <c:pt idx="63">
                  <c:v>1090.79999999999</c:v>
                </c:pt>
                <c:pt idx="64">
                  <c:v>1090.79999999999</c:v>
                </c:pt>
                <c:pt idx="65">
                  <c:v>1085.7714285714301</c:v>
                </c:pt>
                <c:pt idx="66">
                  <c:v>1085.7714285714301</c:v>
                </c:pt>
                <c:pt idx="67">
                  <c:v>1080.74285714285</c:v>
                </c:pt>
                <c:pt idx="68">
                  <c:v>1075.7142857142801</c:v>
                </c:pt>
                <c:pt idx="69">
                  <c:v>1070.6857142857</c:v>
                </c:pt>
                <c:pt idx="70">
                  <c:v>1065.6571428571301</c:v>
                </c:pt>
                <c:pt idx="71">
                  <c:v>1065.6571428571301</c:v>
                </c:pt>
                <c:pt idx="72">
                  <c:v>1060.62857142857</c:v>
                </c:pt>
                <c:pt idx="73">
                  <c:v>1060.62857142857</c:v>
                </c:pt>
                <c:pt idx="74">
                  <c:v>1055.5999999999899</c:v>
                </c:pt>
                <c:pt idx="75">
                  <c:v>1055.5999999999899</c:v>
                </c:pt>
                <c:pt idx="76">
                  <c:v>1050.57142857142</c:v>
                </c:pt>
                <c:pt idx="77">
                  <c:v>1050.57142857142</c:v>
                </c:pt>
                <c:pt idx="78">
                  <c:v>1045.5428571428499</c:v>
                </c:pt>
                <c:pt idx="79">
                  <c:v>1045.5428571428499</c:v>
                </c:pt>
                <c:pt idx="80">
                  <c:v>1040.5142857142901</c:v>
                </c:pt>
                <c:pt idx="81">
                  <c:v>1040.5142857142901</c:v>
                </c:pt>
                <c:pt idx="82">
                  <c:v>1035.4857142856999</c:v>
                </c:pt>
                <c:pt idx="83">
                  <c:v>1035.4857142856999</c:v>
                </c:pt>
                <c:pt idx="84">
                  <c:v>1030.4571428571301</c:v>
                </c:pt>
                <c:pt idx="85">
                  <c:v>1030.4571428571301</c:v>
                </c:pt>
                <c:pt idx="86">
                  <c:v>1025.42857142856</c:v>
                </c:pt>
                <c:pt idx="87">
                  <c:v>1025.42857142856</c:v>
                </c:pt>
                <c:pt idx="88">
                  <c:v>1020.39999999999</c:v>
                </c:pt>
                <c:pt idx="89">
                  <c:v>1020.39999999999</c:v>
                </c:pt>
                <c:pt idx="90">
                  <c:v>1015.37142857143</c:v>
                </c:pt>
                <c:pt idx="91">
                  <c:v>1015.37142857143</c:v>
                </c:pt>
                <c:pt idx="92">
                  <c:v>1010.34285714285</c:v>
                </c:pt>
                <c:pt idx="93">
                  <c:v>1010.34285714285</c:v>
                </c:pt>
                <c:pt idx="94">
                  <c:v>1005.31428571428</c:v>
                </c:pt>
                <c:pt idx="95">
                  <c:v>1005.31428571428</c:v>
                </c:pt>
                <c:pt idx="96">
                  <c:v>1000.28571428571</c:v>
                </c:pt>
                <c:pt idx="97">
                  <c:v>1000.28571428571</c:v>
                </c:pt>
                <c:pt idx="98">
                  <c:v>995.25714285714196</c:v>
                </c:pt>
                <c:pt idx="99">
                  <c:v>995.25714285714196</c:v>
                </c:pt>
                <c:pt idx="100">
                  <c:v>990.22857142857094</c:v>
                </c:pt>
                <c:pt idx="101">
                  <c:v>990.22857142857094</c:v>
                </c:pt>
                <c:pt idx="102">
                  <c:v>985.19999999999902</c:v>
                </c:pt>
                <c:pt idx="103">
                  <c:v>985.19999999999902</c:v>
                </c:pt>
                <c:pt idx="104">
                  <c:v>980.17142857142801</c:v>
                </c:pt>
                <c:pt idx="105">
                  <c:v>980.17142857142801</c:v>
                </c:pt>
                <c:pt idx="106">
                  <c:v>975.14285714285597</c:v>
                </c:pt>
                <c:pt idx="107">
                  <c:v>975.14285714285597</c:v>
                </c:pt>
                <c:pt idx="108">
                  <c:v>970.11428571428496</c:v>
                </c:pt>
                <c:pt idx="109">
                  <c:v>970.11428571428496</c:v>
                </c:pt>
                <c:pt idx="110">
                  <c:v>965.08571428571395</c:v>
                </c:pt>
                <c:pt idx="111">
                  <c:v>965.08571428571395</c:v>
                </c:pt>
                <c:pt idx="112">
                  <c:v>960.05714285714305</c:v>
                </c:pt>
                <c:pt idx="113">
                  <c:v>960.05714285714305</c:v>
                </c:pt>
                <c:pt idx="114">
                  <c:v>955.02857142857204</c:v>
                </c:pt>
                <c:pt idx="115">
                  <c:v>955.02857142857204</c:v>
                </c:pt>
                <c:pt idx="116">
                  <c:v>950</c:v>
                </c:pt>
                <c:pt idx="117">
                  <c:v>950</c:v>
                </c:pt>
              </c:numCache>
            </c:numRef>
          </c:xVal>
          <c:yVal>
            <c:numRef>
              <c:f>clinopyroxene!$AP$2:$AP$119</c:f>
              <c:numCache>
                <c:formatCode>General</c:formatCode>
                <c:ptCount val="118"/>
                <c:pt idx="0">
                  <c:v>1.0971512250524101E-2</c:v>
                </c:pt>
                <c:pt idx="1">
                  <c:v>1.17652608582766E-2</c:v>
                </c:pt>
                <c:pt idx="2">
                  <c:v>1.36896479534926E-2</c:v>
                </c:pt>
                <c:pt idx="3">
                  <c:v>1.43191987870881E-2</c:v>
                </c:pt>
                <c:pt idx="4">
                  <c:v>2.54413908158223E-2</c:v>
                </c:pt>
                <c:pt idx="5">
                  <c:v>1.48131969536833E-2</c:v>
                </c:pt>
                <c:pt idx="6">
                  <c:v>2.6527174292489401E-2</c:v>
                </c:pt>
                <c:pt idx="7">
                  <c:v>1.53018290034833E-2</c:v>
                </c:pt>
                <c:pt idx="8">
                  <c:v>2.7641394946742701E-2</c:v>
                </c:pt>
                <c:pt idx="9">
                  <c:v>1.5785207174561701E-2</c:v>
                </c:pt>
                <c:pt idx="10">
                  <c:v>2.8784639454241E-2</c:v>
                </c:pt>
                <c:pt idx="11">
                  <c:v>1.62635192470654E-2</c:v>
                </c:pt>
                <c:pt idx="12">
                  <c:v>2.9957212008462401E-2</c:v>
                </c:pt>
                <c:pt idx="13">
                  <c:v>1.67370300384799E-2</c:v>
                </c:pt>
                <c:pt idx="14">
                  <c:v>3.1159145283768501E-2</c:v>
                </c:pt>
                <c:pt idx="15">
                  <c:v>1.7206079432524099E-2</c:v>
                </c:pt>
                <c:pt idx="16">
                  <c:v>3.2390219496505501E-2</c:v>
                </c:pt>
                <c:pt idx="17">
                  <c:v>1.76710780578762E-2</c:v>
                </c:pt>
                <c:pt idx="18">
                  <c:v>3.3649991980806503E-2</c:v>
                </c:pt>
                <c:pt idx="19">
                  <c:v>1.8132707484784599E-2</c:v>
                </c:pt>
                <c:pt idx="20">
                  <c:v>3.4938167916173497E-2</c:v>
                </c:pt>
                <c:pt idx="21">
                  <c:v>1.85193483340827E-2</c:v>
                </c:pt>
                <c:pt idx="22">
                  <c:v>3.6197010062571998E-2</c:v>
                </c:pt>
                <c:pt idx="23">
                  <c:v>1.8832101806790801E-2</c:v>
                </c:pt>
                <c:pt idx="24">
                  <c:v>3.7418143143863603E-2</c:v>
                </c:pt>
                <c:pt idx="25">
                  <c:v>1.9128296129224301E-2</c:v>
                </c:pt>
                <c:pt idx="26">
                  <c:v>3.86415036480127E-2</c:v>
                </c:pt>
                <c:pt idx="27">
                  <c:v>1.9408408612783899E-2</c:v>
                </c:pt>
                <c:pt idx="28">
                  <c:v>3.9863816664892499E-2</c:v>
                </c:pt>
                <c:pt idx="29">
                  <c:v>1.9672952779821701E-2</c:v>
                </c:pt>
                <c:pt idx="30">
                  <c:v>4.1081654770964302E-2</c:v>
                </c:pt>
                <c:pt idx="31">
                  <c:v>1.9922484515671999E-2</c:v>
                </c:pt>
                <c:pt idx="32">
                  <c:v>4.2291539791384801E-2</c:v>
                </c:pt>
                <c:pt idx="33">
                  <c:v>2.0157602755064799E-2</c:v>
                </c:pt>
                <c:pt idx="34">
                  <c:v>4.3490060152938798E-2</c:v>
                </c:pt>
                <c:pt idx="35">
                  <c:v>2.0378943779364202E-2</c:v>
                </c:pt>
                <c:pt idx="36">
                  <c:v>4.4673995092308301E-2</c:v>
                </c:pt>
                <c:pt idx="37">
                  <c:v>2.0587170966419599E-2</c:v>
                </c:pt>
                <c:pt idx="38">
                  <c:v>4.5840435942108203E-2</c:v>
                </c:pt>
                <c:pt idx="39">
                  <c:v>2.0782963535582798E-2</c:v>
                </c:pt>
                <c:pt idx="40">
                  <c:v>4.69868950292835E-2</c:v>
                </c:pt>
                <c:pt idx="41">
                  <c:v>2.0966997123531301E-2</c:v>
                </c:pt>
                <c:pt idx="42">
                  <c:v>4.8111379782771302E-2</c:v>
                </c:pt>
                <c:pt idx="43">
                  <c:v>2.1139929001274101E-2</c:v>
                </c:pt>
                <c:pt idx="44">
                  <c:v>4.9212436134943902E-2</c:v>
                </c:pt>
                <c:pt idx="45">
                  <c:v>2.1302384414555699E-2</c:v>
                </c:pt>
                <c:pt idx="46">
                  <c:v>5.0289152364560101E-2</c:v>
                </c:pt>
                <c:pt idx="47">
                  <c:v>2.1454946523213201E-2</c:v>
                </c:pt>
                <c:pt idx="48">
                  <c:v>5.1341127527921498E-2</c:v>
                </c:pt>
                <c:pt idx="49">
                  <c:v>2.15981505304223E-2</c:v>
                </c:pt>
                <c:pt idx="50">
                  <c:v>5.23684120741921E-2</c:v>
                </c:pt>
                <c:pt idx="51">
                  <c:v>2.1732481826867801E-2</c:v>
                </c:pt>
                <c:pt idx="52">
                  <c:v>5.3371430824184503E-2</c:v>
                </c:pt>
                <c:pt idx="53">
                  <c:v>2.1858377417334301E-2</c:v>
                </c:pt>
                <c:pt idx="54">
                  <c:v>5.4350898787251099E-2</c:v>
                </c:pt>
                <c:pt idx="55">
                  <c:v>2.19762296262484E-2</c:v>
                </c:pt>
                <c:pt idx="56">
                  <c:v>5.5307738756421101E-2</c:v>
                </c:pt>
                <c:pt idx="57">
                  <c:v>2.20863910676042E-2</c:v>
                </c:pt>
                <c:pt idx="58">
                  <c:v>5.6243007068591699E-2</c:v>
                </c:pt>
                <c:pt idx="59">
                  <c:v>2.2240808075732199E-2</c:v>
                </c:pt>
                <c:pt idx="60">
                  <c:v>5.7160362371235798E-2</c:v>
                </c:pt>
                <c:pt idx="61">
                  <c:v>2.2416423698954802E-2</c:v>
                </c:pt>
                <c:pt idx="62">
                  <c:v>5.80591425730951E-2</c:v>
                </c:pt>
                <c:pt idx="63">
                  <c:v>2.2579733648366102E-2</c:v>
                </c:pt>
                <c:pt idx="64">
                  <c:v>5.8935300263564298E-2</c:v>
                </c:pt>
                <c:pt idx="65">
                  <c:v>2.27288786745369E-2</c:v>
                </c:pt>
                <c:pt idx="66">
                  <c:v>5.9784845763963299E-2</c:v>
                </c:pt>
                <c:pt idx="67">
                  <c:v>6.0668037900105602E-2</c:v>
                </c:pt>
                <c:pt idx="68">
                  <c:v>6.1558510087212102E-2</c:v>
                </c:pt>
                <c:pt idx="69">
                  <c:v>6.2431181442331701E-2</c:v>
                </c:pt>
                <c:pt idx="70">
                  <c:v>6.3290883265343198E-2</c:v>
                </c:pt>
                <c:pt idx="71">
                  <c:v>4.6465865699597597E-2</c:v>
                </c:pt>
                <c:pt idx="72">
                  <c:v>6.4189795365609897E-2</c:v>
                </c:pt>
                <c:pt idx="73">
                  <c:v>4.6799951332482902E-2</c:v>
                </c:pt>
                <c:pt idx="74">
                  <c:v>6.5087183031251203E-2</c:v>
                </c:pt>
                <c:pt idx="75">
                  <c:v>4.7122824554354299E-2</c:v>
                </c:pt>
                <c:pt idx="76">
                  <c:v>6.5983458376802501E-2</c:v>
                </c:pt>
                <c:pt idx="77">
                  <c:v>4.74348781382515E-2</c:v>
                </c:pt>
                <c:pt idx="78">
                  <c:v>6.6879011946781003E-2</c:v>
                </c:pt>
                <c:pt idx="79">
                  <c:v>4.7736479062452999E-2</c:v>
                </c:pt>
                <c:pt idx="80">
                  <c:v>6.77741797290074E-2</c:v>
                </c:pt>
                <c:pt idx="81">
                  <c:v>4.8027952527508001E-2</c:v>
                </c:pt>
                <c:pt idx="82">
                  <c:v>6.8669116500366403E-2</c:v>
                </c:pt>
                <c:pt idx="83">
                  <c:v>4.8309518807672501E-2</c:v>
                </c:pt>
                <c:pt idx="84">
                  <c:v>7.0760712430697398E-2</c:v>
                </c:pt>
                <c:pt idx="85">
                  <c:v>4.9591682099593901E-2</c:v>
                </c:pt>
                <c:pt idx="86">
                  <c:v>7.2869536557086598E-2</c:v>
                </c:pt>
                <c:pt idx="87">
                  <c:v>5.0879322648505997E-2</c:v>
                </c:pt>
                <c:pt idx="88">
                  <c:v>7.4977265626273396E-2</c:v>
                </c:pt>
                <c:pt idx="89">
                  <c:v>5.2156719331177603E-2</c:v>
                </c:pt>
                <c:pt idx="90">
                  <c:v>7.7084807394647306E-2</c:v>
                </c:pt>
                <c:pt idx="91">
                  <c:v>5.3424406914431802E-2</c:v>
                </c:pt>
                <c:pt idx="92">
                  <c:v>7.91929453722965E-2</c:v>
                </c:pt>
                <c:pt idx="93">
                  <c:v>5.4682836918463498E-2</c:v>
                </c:pt>
                <c:pt idx="94">
                  <c:v>8.1302361327804301E-2</c:v>
                </c:pt>
                <c:pt idx="95">
                  <c:v>5.5932392580032901E-2</c:v>
                </c:pt>
                <c:pt idx="96">
                  <c:v>8.3413655490205296E-2</c:v>
                </c:pt>
                <c:pt idx="97">
                  <c:v>5.7173402430342898E-2</c:v>
                </c:pt>
                <c:pt idx="98">
                  <c:v>8.5527364839265901E-2</c:v>
                </c:pt>
                <c:pt idx="99">
                  <c:v>5.84061526092369E-2</c:v>
                </c:pt>
                <c:pt idx="100">
                  <c:v>8.76439797246166E-2</c:v>
                </c:pt>
                <c:pt idx="101">
                  <c:v>5.9630897968185E-2</c:v>
                </c:pt>
                <c:pt idx="102">
                  <c:v>8.9763958920531101E-2</c:v>
                </c:pt>
                <c:pt idx="103">
                  <c:v>6.0847871950906102E-2</c:v>
                </c:pt>
                <c:pt idx="104">
                  <c:v>9.1887743148038298E-2</c:v>
                </c:pt>
                <c:pt idx="105">
                  <c:v>6.2057295214623102E-2</c:v>
                </c:pt>
                <c:pt idx="106">
                  <c:v>9.4015767032897907E-2</c:v>
                </c:pt>
                <c:pt idx="107">
                  <c:v>6.3259382937825195E-2</c:v>
                </c:pt>
                <c:pt idx="108">
                  <c:v>9.6148469452089505E-2</c:v>
                </c:pt>
                <c:pt idx="109">
                  <c:v>6.44543507756839E-2</c:v>
                </c:pt>
                <c:pt idx="110">
                  <c:v>9.8073006357864895E-2</c:v>
                </c:pt>
                <c:pt idx="111">
                  <c:v>6.5467902161750496E-2</c:v>
                </c:pt>
                <c:pt idx="112">
                  <c:v>0.100113526662323</c:v>
                </c:pt>
                <c:pt idx="113">
                  <c:v>6.65673283872973E-2</c:v>
                </c:pt>
                <c:pt idx="114">
                  <c:v>0.102508039760232</c:v>
                </c:pt>
                <c:pt idx="115">
                  <c:v>6.7970296419757298E-2</c:v>
                </c:pt>
                <c:pt idx="116">
                  <c:v>0.105584908387176</c:v>
                </c:pt>
                <c:pt idx="117">
                  <c:v>7.0117283181102802E-2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B4-49F2-BB43-573CC371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99544"/>
        <c:axId val="332497248"/>
      </c:scatterChart>
      <c:valAx>
        <c:axId val="33249954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332497248"/>
        <c:crosses val="autoZero"/>
        <c:crossBetween val="midCat"/>
      </c:valAx>
      <c:valAx>
        <c:axId val="332497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3249954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orthopyroxene!$AJ$1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x_axes!$K$2:$K$41</c:f>
              <c:numCache>
                <c:formatCode>General</c:formatCode>
                <c:ptCount val="40"/>
                <c:pt idx="0">
                  <c:v>1296.9714285714199</c:v>
                </c:pt>
                <c:pt idx="1">
                  <c:v>1291.94285714285</c:v>
                </c:pt>
                <c:pt idx="2">
                  <c:v>1286.9142857142799</c:v>
                </c:pt>
                <c:pt idx="3">
                  <c:v>1281.88571428571</c:v>
                </c:pt>
                <c:pt idx="4">
                  <c:v>1276.8571428571299</c:v>
                </c:pt>
                <c:pt idx="5">
                  <c:v>1271.8285714285601</c:v>
                </c:pt>
                <c:pt idx="6">
                  <c:v>1266.79999999999</c:v>
                </c:pt>
                <c:pt idx="7">
                  <c:v>1261.7714285714301</c:v>
                </c:pt>
                <c:pt idx="8">
                  <c:v>1256.74285714285</c:v>
                </c:pt>
                <c:pt idx="9">
                  <c:v>1100.8571428571299</c:v>
                </c:pt>
                <c:pt idx="10">
                  <c:v>1095.8285714285601</c:v>
                </c:pt>
                <c:pt idx="11">
                  <c:v>1090.79999999999</c:v>
                </c:pt>
                <c:pt idx="12">
                  <c:v>1085.7714285714301</c:v>
                </c:pt>
                <c:pt idx="13">
                  <c:v>1080.74285714285</c:v>
                </c:pt>
                <c:pt idx="14">
                  <c:v>1075.7142857142801</c:v>
                </c:pt>
                <c:pt idx="15">
                  <c:v>1070.6857142857</c:v>
                </c:pt>
                <c:pt idx="16">
                  <c:v>1065.6571428571301</c:v>
                </c:pt>
                <c:pt idx="17">
                  <c:v>1060.62857142857</c:v>
                </c:pt>
                <c:pt idx="18">
                  <c:v>1055.5999999999899</c:v>
                </c:pt>
                <c:pt idx="19">
                  <c:v>1050.57142857142</c:v>
                </c:pt>
                <c:pt idx="20">
                  <c:v>1045.5428571428499</c:v>
                </c:pt>
                <c:pt idx="21">
                  <c:v>1040.5142857142901</c:v>
                </c:pt>
                <c:pt idx="22">
                  <c:v>1035.4857142856999</c:v>
                </c:pt>
                <c:pt idx="23">
                  <c:v>1030.4571428571301</c:v>
                </c:pt>
                <c:pt idx="24">
                  <c:v>1025.42857142856</c:v>
                </c:pt>
                <c:pt idx="25">
                  <c:v>1020.39999999999</c:v>
                </c:pt>
                <c:pt idx="26">
                  <c:v>1015.37142857143</c:v>
                </c:pt>
                <c:pt idx="27">
                  <c:v>1010.34285714285</c:v>
                </c:pt>
                <c:pt idx="28">
                  <c:v>1005.31428571428</c:v>
                </c:pt>
                <c:pt idx="29">
                  <c:v>1000.28571428571</c:v>
                </c:pt>
                <c:pt idx="30">
                  <c:v>995.25714285714196</c:v>
                </c:pt>
                <c:pt idx="31">
                  <c:v>990.22857142857094</c:v>
                </c:pt>
                <c:pt idx="32">
                  <c:v>985.19999999999902</c:v>
                </c:pt>
                <c:pt idx="33">
                  <c:v>980.17142857142801</c:v>
                </c:pt>
                <c:pt idx="34">
                  <c:v>975.14285714285597</c:v>
                </c:pt>
                <c:pt idx="35">
                  <c:v>970.11428571428496</c:v>
                </c:pt>
                <c:pt idx="36">
                  <c:v>965.08571428571395</c:v>
                </c:pt>
                <c:pt idx="37">
                  <c:v>960.05714285714305</c:v>
                </c:pt>
                <c:pt idx="38">
                  <c:v>955.02857142857204</c:v>
                </c:pt>
                <c:pt idx="39">
                  <c:v>950</c:v>
                </c:pt>
              </c:numCache>
            </c:numRef>
          </c:xVal>
          <c:yVal>
            <c:numRef>
              <c:f>orthopyroxene!$AJ$2:$AJ$41</c:f>
              <c:numCache>
                <c:formatCode>General</c:formatCode>
                <c:ptCount val="40"/>
                <c:pt idx="0">
                  <c:v>-0.30129579436913501</c:v>
                </c:pt>
                <c:pt idx="1">
                  <c:v>-0.30484990581149202</c:v>
                </c:pt>
                <c:pt idx="2">
                  <c:v>-0.30838251112185</c:v>
                </c:pt>
                <c:pt idx="3">
                  <c:v>-0.31188843188431897</c:v>
                </c:pt>
                <c:pt idx="4">
                  <c:v>-0.31536191745025599</c:v>
                </c:pt>
                <c:pt idx="5">
                  <c:v>-0.31879657355698199</c:v>
                </c:pt>
                <c:pt idx="6">
                  <c:v>-0.32218528099703703</c:v>
                </c:pt>
                <c:pt idx="7">
                  <c:v>-0.32552010258564001</c:v>
                </c:pt>
                <c:pt idx="8">
                  <c:v>-0.332286679683506</c:v>
                </c:pt>
                <c:pt idx="9">
                  <c:v>-0.55491848411141398</c:v>
                </c:pt>
                <c:pt idx="10">
                  <c:v>-0.56368672960648802</c:v>
                </c:pt>
                <c:pt idx="11">
                  <c:v>-0.57273723292931</c:v>
                </c:pt>
                <c:pt idx="12">
                  <c:v>-0.58208792870811199</c:v>
                </c:pt>
                <c:pt idx="13">
                  <c:v>-0.58712869926508104</c:v>
                </c:pt>
                <c:pt idx="14">
                  <c:v>-0.59009512147047105</c:v>
                </c:pt>
                <c:pt idx="15">
                  <c:v>-0.592974239013773</c:v>
                </c:pt>
                <c:pt idx="16">
                  <c:v>-0.59578432948522697</c:v>
                </c:pt>
                <c:pt idx="17">
                  <c:v>-0.59848631796686302</c:v>
                </c:pt>
                <c:pt idx="18">
                  <c:v>-0.60114164404869797</c:v>
                </c:pt>
                <c:pt idx="19">
                  <c:v>-0.60375907086598402</c:v>
                </c:pt>
                <c:pt idx="20">
                  <c:v>-0.60634633407718597</c:v>
                </c:pt>
                <c:pt idx="21">
                  <c:v>-0.60891022355997604</c:v>
                </c:pt>
                <c:pt idx="22">
                  <c:v>-0.61145647570938</c:v>
                </c:pt>
                <c:pt idx="23">
                  <c:v>-0.60772816439968702</c:v>
                </c:pt>
                <c:pt idx="24">
                  <c:v>-0.60391486250626203</c:v>
                </c:pt>
                <c:pt idx="25">
                  <c:v>-0.60011371519677603</c:v>
                </c:pt>
                <c:pt idx="26">
                  <c:v>-0.59632082418893195</c:v>
                </c:pt>
                <c:pt idx="27">
                  <c:v>-0.59253278570034196</c:v>
                </c:pt>
                <c:pt idx="28">
                  <c:v>-0.58874668849174405</c:v>
                </c:pt>
                <c:pt idx="29">
                  <c:v>-0.58496010964682699</c:v>
                </c:pt>
                <c:pt idx="30">
                  <c:v>-0.58117110717352105</c:v>
                </c:pt>
                <c:pt idx="31">
                  <c:v>-0.57737820837104303</c:v>
                </c:pt>
                <c:pt idx="32">
                  <c:v>-0.57358039302436403</c:v>
                </c:pt>
                <c:pt idx="33">
                  <c:v>-0.56977707074287898</c:v>
                </c:pt>
                <c:pt idx="34">
                  <c:v>-0.56596805216187096</c:v>
                </c:pt>
                <c:pt idx="35">
                  <c:v>-0.56215351416164505</c:v>
                </c:pt>
                <c:pt idx="36">
                  <c:v>-0.556612506275314</c:v>
                </c:pt>
                <c:pt idx="37">
                  <c:v>-0.552051095258277</c:v>
                </c:pt>
                <c:pt idx="38">
                  <c:v>-0.55107794915930897</c:v>
                </c:pt>
                <c:pt idx="39">
                  <c:v>-0.56096747147284798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C2-4115-BFD1-D5963738074D}"/>
            </c:ext>
          </c:extLst>
        </c:ser>
        <c:ser>
          <c:idx val="1"/>
          <c:order val="1"/>
          <c:tx>
            <c:strRef>
              <c:f>orthopyroxene!$AK$1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x_axes!$K$2:$K$41</c:f>
              <c:numCache>
                <c:formatCode>General</c:formatCode>
                <c:ptCount val="40"/>
                <c:pt idx="0">
                  <c:v>1296.9714285714199</c:v>
                </c:pt>
                <c:pt idx="1">
                  <c:v>1291.94285714285</c:v>
                </c:pt>
                <c:pt idx="2">
                  <c:v>1286.9142857142799</c:v>
                </c:pt>
                <c:pt idx="3">
                  <c:v>1281.88571428571</c:v>
                </c:pt>
                <c:pt idx="4">
                  <c:v>1276.8571428571299</c:v>
                </c:pt>
                <c:pt idx="5">
                  <c:v>1271.8285714285601</c:v>
                </c:pt>
                <c:pt idx="6">
                  <c:v>1266.79999999999</c:v>
                </c:pt>
                <c:pt idx="7">
                  <c:v>1261.7714285714301</c:v>
                </c:pt>
                <c:pt idx="8">
                  <c:v>1256.74285714285</c:v>
                </c:pt>
                <c:pt idx="9">
                  <c:v>1100.8571428571299</c:v>
                </c:pt>
                <c:pt idx="10">
                  <c:v>1095.8285714285601</c:v>
                </c:pt>
                <c:pt idx="11">
                  <c:v>1090.79999999999</c:v>
                </c:pt>
                <c:pt idx="12">
                  <c:v>1085.7714285714301</c:v>
                </c:pt>
                <c:pt idx="13">
                  <c:v>1080.74285714285</c:v>
                </c:pt>
                <c:pt idx="14">
                  <c:v>1075.7142857142801</c:v>
                </c:pt>
                <c:pt idx="15">
                  <c:v>1070.6857142857</c:v>
                </c:pt>
                <c:pt idx="16">
                  <c:v>1065.6571428571301</c:v>
                </c:pt>
                <c:pt idx="17">
                  <c:v>1060.62857142857</c:v>
                </c:pt>
                <c:pt idx="18">
                  <c:v>1055.5999999999899</c:v>
                </c:pt>
                <c:pt idx="19">
                  <c:v>1050.57142857142</c:v>
                </c:pt>
                <c:pt idx="20">
                  <c:v>1045.5428571428499</c:v>
                </c:pt>
                <c:pt idx="21">
                  <c:v>1040.5142857142901</c:v>
                </c:pt>
                <c:pt idx="22">
                  <c:v>1035.4857142856999</c:v>
                </c:pt>
                <c:pt idx="23">
                  <c:v>1030.4571428571301</c:v>
                </c:pt>
                <c:pt idx="24">
                  <c:v>1025.42857142856</c:v>
                </c:pt>
                <c:pt idx="25">
                  <c:v>1020.39999999999</c:v>
                </c:pt>
                <c:pt idx="26">
                  <c:v>1015.37142857143</c:v>
                </c:pt>
                <c:pt idx="27">
                  <c:v>1010.34285714285</c:v>
                </c:pt>
                <c:pt idx="28">
                  <c:v>1005.31428571428</c:v>
                </c:pt>
                <c:pt idx="29">
                  <c:v>1000.28571428571</c:v>
                </c:pt>
                <c:pt idx="30">
                  <c:v>995.25714285714196</c:v>
                </c:pt>
                <c:pt idx="31">
                  <c:v>990.22857142857094</c:v>
                </c:pt>
                <c:pt idx="32">
                  <c:v>985.19999999999902</c:v>
                </c:pt>
                <c:pt idx="33">
                  <c:v>980.17142857142801</c:v>
                </c:pt>
                <c:pt idx="34">
                  <c:v>975.14285714285597</c:v>
                </c:pt>
                <c:pt idx="35">
                  <c:v>970.11428571428496</c:v>
                </c:pt>
                <c:pt idx="36">
                  <c:v>965.08571428571395</c:v>
                </c:pt>
                <c:pt idx="37">
                  <c:v>960.05714285714305</c:v>
                </c:pt>
                <c:pt idx="38">
                  <c:v>955.02857142857204</c:v>
                </c:pt>
                <c:pt idx="39">
                  <c:v>950</c:v>
                </c:pt>
              </c:numCache>
            </c:numRef>
          </c:xVal>
          <c:yVal>
            <c:numRef>
              <c:f>orthopyroxene!$AK$2:$AK$41</c:f>
              <c:numCache>
                <c:formatCode>General</c:formatCode>
                <c:ptCount val="40"/>
                <c:pt idx="0">
                  <c:v>0.94924567968779106</c:v>
                </c:pt>
                <c:pt idx="1">
                  <c:v>0.94769701541962603</c:v>
                </c:pt>
                <c:pt idx="2">
                  <c:v>0.94607996872593003</c:v>
                </c:pt>
                <c:pt idx="3">
                  <c:v>0.94438954385769003</c:v>
                </c:pt>
                <c:pt idx="4">
                  <c:v>0.94262027248937297</c:v>
                </c:pt>
                <c:pt idx="5">
                  <c:v>0.94076616223218701</c:v>
                </c:pt>
                <c:pt idx="6">
                  <c:v>0.93882063919726599</c:v>
                </c:pt>
                <c:pt idx="7">
                  <c:v>0.93677648375228695</c:v>
                </c:pt>
                <c:pt idx="8">
                  <c:v>0.93680873721270397</c:v>
                </c:pt>
                <c:pt idx="9">
                  <c:v>0.94419598340919597</c:v>
                </c:pt>
                <c:pt idx="10">
                  <c:v>0.94397270295246705</c:v>
                </c:pt>
                <c:pt idx="11">
                  <c:v>0.94376691145227498</c:v>
                </c:pt>
                <c:pt idx="12">
                  <c:v>0.94358150575661004</c:v>
                </c:pt>
                <c:pt idx="13">
                  <c:v>0.94369912093275798</c:v>
                </c:pt>
                <c:pt idx="14">
                  <c:v>0.94395113978025602</c:v>
                </c:pt>
                <c:pt idx="15">
                  <c:v>0.94421151229202804</c:v>
                </c:pt>
                <c:pt idx="16">
                  <c:v>0.94447231650531105</c:v>
                </c:pt>
                <c:pt idx="17">
                  <c:v>0.944654240510167</c:v>
                </c:pt>
                <c:pt idx="18">
                  <c:v>0.94485119207351997</c:v>
                </c:pt>
                <c:pt idx="19">
                  <c:v>0.94506221115033795</c:v>
                </c:pt>
                <c:pt idx="20">
                  <c:v>0.94528645661933197</c:v>
                </c:pt>
                <c:pt idx="21">
                  <c:v>0.94552318640308697</c:v>
                </c:pt>
                <c:pt idx="22">
                  <c:v>0.94577173552821703</c:v>
                </c:pt>
                <c:pt idx="23">
                  <c:v>0.94610769328879396</c:v>
                </c:pt>
                <c:pt idx="24">
                  <c:v>0.94644987371780198</c:v>
                </c:pt>
                <c:pt idx="25">
                  <c:v>0.94679702179657699</c:v>
                </c:pt>
                <c:pt idx="26">
                  <c:v>0.94714915091983698</c:v>
                </c:pt>
                <c:pt idx="27">
                  <c:v>0.94750626076344402</c:v>
                </c:pt>
                <c:pt idx="28">
                  <c:v>0.94786833631480605</c:v>
                </c:pt>
                <c:pt idx="29">
                  <c:v>0.94823534709561696</c:v>
                </c:pt>
                <c:pt idx="30">
                  <c:v>0.94860724657890305</c:v>
                </c:pt>
                <c:pt idx="31">
                  <c:v>0.948983971819507</c:v>
                </c:pt>
                <c:pt idx="32">
                  <c:v>0.94936544332430395</c:v>
                </c:pt>
                <c:pt idx="33">
                  <c:v>0.94975156518787196</c:v>
                </c:pt>
                <c:pt idx="34">
                  <c:v>0.95014222551100402</c:v>
                </c:pt>
                <c:pt idx="35">
                  <c:v>0.95053729710737001</c:v>
                </c:pt>
                <c:pt idx="36">
                  <c:v>0.95101520175558896</c:v>
                </c:pt>
                <c:pt idx="37">
                  <c:v>0.95145375722578096</c:v>
                </c:pt>
                <c:pt idx="38">
                  <c:v>0.95172803342185897</c:v>
                </c:pt>
                <c:pt idx="39">
                  <c:v>0.95148776830939197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C2-4115-BFD1-D5963738074D}"/>
            </c:ext>
          </c:extLst>
        </c:ser>
        <c:ser>
          <c:idx val="2"/>
          <c:order val="2"/>
          <c:tx>
            <c:strRef>
              <c:f>orthopyroxene!$AL$1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x_axes!$K$2:$K$41</c:f>
              <c:numCache>
                <c:formatCode>General</c:formatCode>
                <c:ptCount val="40"/>
                <c:pt idx="0">
                  <c:v>1296.9714285714199</c:v>
                </c:pt>
                <c:pt idx="1">
                  <c:v>1291.94285714285</c:v>
                </c:pt>
                <c:pt idx="2">
                  <c:v>1286.9142857142799</c:v>
                </c:pt>
                <c:pt idx="3">
                  <c:v>1281.88571428571</c:v>
                </c:pt>
                <c:pt idx="4">
                  <c:v>1276.8571428571299</c:v>
                </c:pt>
                <c:pt idx="5">
                  <c:v>1271.8285714285601</c:v>
                </c:pt>
                <c:pt idx="6">
                  <c:v>1266.79999999999</c:v>
                </c:pt>
                <c:pt idx="7">
                  <c:v>1261.7714285714301</c:v>
                </c:pt>
                <c:pt idx="8">
                  <c:v>1256.74285714285</c:v>
                </c:pt>
                <c:pt idx="9">
                  <c:v>1100.8571428571299</c:v>
                </c:pt>
                <c:pt idx="10">
                  <c:v>1095.8285714285601</c:v>
                </c:pt>
                <c:pt idx="11">
                  <c:v>1090.79999999999</c:v>
                </c:pt>
                <c:pt idx="12">
                  <c:v>1085.7714285714301</c:v>
                </c:pt>
                <c:pt idx="13">
                  <c:v>1080.74285714285</c:v>
                </c:pt>
                <c:pt idx="14">
                  <c:v>1075.7142857142801</c:v>
                </c:pt>
                <c:pt idx="15">
                  <c:v>1070.6857142857</c:v>
                </c:pt>
                <c:pt idx="16">
                  <c:v>1065.6571428571301</c:v>
                </c:pt>
                <c:pt idx="17">
                  <c:v>1060.62857142857</c:v>
                </c:pt>
                <c:pt idx="18">
                  <c:v>1055.5999999999899</c:v>
                </c:pt>
                <c:pt idx="19">
                  <c:v>1050.57142857142</c:v>
                </c:pt>
                <c:pt idx="20">
                  <c:v>1045.5428571428499</c:v>
                </c:pt>
                <c:pt idx="21">
                  <c:v>1040.5142857142901</c:v>
                </c:pt>
                <c:pt idx="22">
                  <c:v>1035.4857142856999</c:v>
                </c:pt>
                <c:pt idx="23">
                  <c:v>1030.4571428571301</c:v>
                </c:pt>
                <c:pt idx="24">
                  <c:v>1025.42857142856</c:v>
                </c:pt>
                <c:pt idx="25">
                  <c:v>1020.39999999999</c:v>
                </c:pt>
                <c:pt idx="26">
                  <c:v>1015.37142857143</c:v>
                </c:pt>
                <c:pt idx="27">
                  <c:v>1010.34285714285</c:v>
                </c:pt>
                <c:pt idx="28">
                  <c:v>1005.31428571428</c:v>
                </c:pt>
                <c:pt idx="29">
                  <c:v>1000.28571428571</c:v>
                </c:pt>
                <c:pt idx="30">
                  <c:v>995.25714285714196</c:v>
                </c:pt>
                <c:pt idx="31">
                  <c:v>990.22857142857094</c:v>
                </c:pt>
                <c:pt idx="32">
                  <c:v>985.19999999999902</c:v>
                </c:pt>
                <c:pt idx="33">
                  <c:v>980.17142857142801</c:v>
                </c:pt>
                <c:pt idx="34">
                  <c:v>975.14285714285597</c:v>
                </c:pt>
                <c:pt idx="35">
                  <c:v>970.11428571428496</c:v>
                </c:pt>
                <c:pt idx="36">
                  <c:v>965.08571428571395</c:v>
                </c:pt>
                <c:pt idx="37">
                  <c:v>960.05714285714305</c:v>
                </c:pt>
                <c:pt idx="38">
                  <c:v>955.02857142857204</c:v>
                </c:pt>
                <c:pt idx="39">
                  <c:v>950</c:v>
                </c:pt>
              </c:numCache>
            </c:numRef>
          </c:xVal>
          <c:yVal>
            <c:numRef>
              <c:f>orthopyroxene!$AL$2:$AL$41</c:f>
              <c:numCache>
                <c:formatCode>General</c:formatCode>
                <c:ptCount val="40"/>
                <c:pt idx="0">
                  <c:v>0.23651393378836799</c:v>
                </c:pt>
                <c:pt idx="1">
                  <c:v>0.24005233860806999</c:v>
                </c:pt>
                <c:pt idx="2">
                  <c:v>0.24365113552006201</c:v>
                </c:pt>
                <c:pt idx="3">
                  <c:v>0.24731173156205999</c:v>
                </c:pt>
                <c:pt idx="4">
                  <c:v>0.25103548704213002</c:v>
                </c:pt>
                <c:pt idx="5">
                  <c:v>0.25482369324974502</c:v>
                </c:pt>
                <c:pt idx="6">
                  <c:v>0.258677545236569</c:v>
                </c:pt>
                <c:pt idx="7">
                  <c:v>0.26259810870788303</c:v>
                </c:pt>
                <c:pt idx="8">
                  <c:v>0.265480874456828</c:v>
                </c:pt>
                <c:pt idx="9">
                  <c:v>0.46292497944954503</c:v>
                </c:pt>
                <c:pt idx="10">
                  <c:v>0.473110634692336</c:v>
                </c:pt>
                <c:pt idx="11">
                  <c:v>0.48353005466216098</c:v>
                </c:pt>
                <c:pt idx="12">
                  <c:v>0.49419249950643601</c:v>
                </c:pt>
                <c:pt idx="13">
                  <c:v>0.50003108120571405</c:v>
                </c:pt>
                <c:pt idx="14">
                  <c:v>0.50358034666860496</c:v>
                </c:pt>
                <c:pt idx="15">
                  <c:v>0.50703315465407905</c:v>
                </c:pt>
                <c:pt idx="16">
                  <c:v>0.510430232781932</c:v>
                </c:pt>
                <c:pt idx="17">
                  <c:v>0.51398421090970703</c:v>
                </c:pt>
                <c:pt idx="18">
                  <c:v>0.51745279803468403</c:v>
                </c:pt>
                <c:pt idx="19">
                  <c:v>0.52084692135962296</c:v>
                </c:pt>
                <c:pt idx="20">
                  <c:v>0.52417620817088395</c:v>
                </c:pt>
                <c:pt idx="21">
                  <c:v>0.52744913372772095</c:v>
                </c:pt>
                <c:pt idx="22">
                  <c:v>0.53067303741400296</c:v>
                </c:pt>
                <c:pt idx="23">
                  <c:v>0.52810057294522905</c:v>
                </c:pt>
                <c:pt idx="24">
                  <c:v>0.52543407160480604</c:v>
                </c:pt>
                <c:pt idx="25">
                  <c:v>0.52276240480400704</c:v>
                </c:pt>
                <c:pt idx="26">
                  <c:v>0.52008155756427499</c:v>
                </c:pt>
                <c:pt idx="27">
                  <c:v>0.51738804443177</c:v>
                </c:pt>
                <c:pt idx="28">
                  <c:v>0.51467890668251304</c:v>
                </c:pt>
                <c:pt idx="29">
                  <c:v>0.51195170724549499</c:v>
                </c:pt>
                <c:pt idx="30">
                  <c:v>0.509204522402946</c:v>
                </c:pt>
                <c:pt idx="31">
                  <c:v>0.506435929170308</c:v>
                </c:pt>
                <c:pt idx="32">
                  <c:v>0.50364498736885499</c:v>
                </c:pt>
                <c:pt idx="33">
                  <c:v>0.50083121565932798</c:v>
                </c:pt>
                <c:pt idx="34">
                  <c:v>0.49799456122007102</c:v>
                </c:pt>
                <c:pt idx="35">
                  <c:v>0.49513536320748303</c:v>
                </c:pt>
                <c:pt idx="36">
                  <c:v>0.49041719573343501</c:v>
                </c:pt>
                <c:pt idx="37">
                  <c:v>0.48672543636036197</c:v>
                </c:pt>
                <c:pt idx="38">
                  <c:v>0.48687631319558899</c:v>
                </c:pt>
                <c:pt idx="39">
                  <c:v>0.498883319554214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C2-4115-BFD1-D5963738074D}"/>
            </c:ext>
          </c:extLst>
        </c:ser>
        <c:ser>
          <c:idx val="3"/>
          <c:order val="3"/>
          <c:tx>
            <c:strRef>
              <c:f>orthopyroxene!$AM$1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x_axes!$K$2:$K$41</c:f>
              <c:numCache>
                <c:formatCode>General</c:formatCode>
                <c:ptCount val="40"/>
                <c:pt idx="0">
                  <c:v>1296.9714285714199</c:v>
                </c:pt>
                <c:pt idx="1">
                  <c:v>1291.94285714285</c:v>
                </c:pt>
                <c:pt idx="2">
                  <c:v>1286.9142857142799</c:v>
                </c:pt>
                <c:pt idx="3">
                  <c:v>1281.88571428571</c:v>
                </c:pt>
                <c:pt idx="4">
                  <c:v>1276.8571428571299</c:v>
                </c:pt>
                <c:pt idx="5">
                  <c:v>1271.8285714285601</c:v>
                </c:pt>
                <c:pt idx="6">
                  <c:v>1266.79999999999</c:v>
                </c:pt>
                <c:pt idx="7">
                  <c:v>1261.7714285714301</c:v>
                </c:pt>
                <c:pt idx="8">
                  <c:v>1256.74285714285</c:v>
                </c:pt>
                <c:pt idx="9">
                  <c:v>1100.8571428571299</c:v>
                </c:pt>
                <c:pt idx="10">
                  <c:v>1095.8285714285601</c:v>
                </c:pt>
                <c:pt idx="11">
                  <c:v>1090.79999999999</c:v>
                </c:pt>
                <c:pt idx="12">
                  <c:v>1085.7714285714301</c:v>
                </c:pt>
                <c:pt idx="13">
                  <c:v>1080.74285714285</c:v>
                </c:pt>
                <c:pt idx="14">
                  <c:v>1075.7142857142801</c:v>
                </c:pt>
                <c:pt idx="15">
                  <c:v>1070.6857142857</c:v>
                </c:pt>
                <c:pt idx="16">
                  <c:v>1065.6571428571301</c:v>
                </c:pt>
                <c:pt idx="17">
                  <c:v>1060.62857142857</c:v>
                </c:pt>
                <c:pt idx="18">
                  <c:v>1055.5999999999899</c:v>
                </c:pt>
                <c:pt idx="19">
                  <c:v>1050.57142857142</c:v>
                </c:pt>
                <c:pt idx="20">
                  <c:v>1045.5428571428499</c:v>
                </c:pt>
                <c:pt idx="21">
                  <c:v>1040.5142857142901</c:v>
                </c:pt>
                <c:pt idx="22">
                  <c:v>1035.4857142856999</c:v>
                </c:pt>
                <c:pt idx="23">
                  <c:v>1030.4571428571301</c:v>
                </c:pt>
                <c:pt idx="24">
                  <c:v>1025.42857142856</c:v>
                </c:pt>
                <c:pt idx="25">
                  <c:v>1020.39999999999</c:v>
                </c:pt>
                <c:pt idx="26">
                  <c:v>1015.37142857143</c:v>
                </c:pt>
                <c:pt idx="27">
                  <c:v>1010.34285714285</c:v>
                </c:pt>
                <c:pt idx="28">
                  <c:v>1005.31428571428</c:v>
                </c:pt>
                <c:pt idx="29">
                  <c:v>1000.28571428571</c:v>
                </c:pt>
                <c:pt idx="30">
                  <c:v>995.25714285714196</c:v>
                </c:pt>
                <c:pt idx="31">
                  <c:v>990.22857142857094</c:v>
                </c:pt>
                <c:pt idx="32">
                  <c:v>985.19999999999902</c:v>
                </c:pt>
                <c:pt idx="33">
                  <c:v>980.17142857142801</c:v>
                </c:pt>
                <c:pt idx="34">
                  <c:v>975.14285714285597</c:v>
                </c:pt>
                <c:pt idx="35">
                  <c:v>970.11428571428496</c:v>
                </c:pt>
                <c:pt idx="36">
                  <c:v>965.08571428571395</c:v>
                </c:pt>
                <c:pt idx="37">
                  <c:v>960.05714285714305</c:v>
                </c:pt>
                <c:pt idx="38">
                  <c:v>955.02857142857204</c:v>
                </c:pt>
                <c:pt idx="39">
                  <c:v>950</c:v>
                </c:pt>
              </c:numCache>
            </c:numRef>
          </c:xVal>
          <c:yVal>
            <c:numRef>
              <c:f>orthopyroxene!$AM$2:$AM$41</c:f>
              <c:numCache>
                <c:formatCode>General</c:formatCode>
                <c:ptCount val="40"/>
                <c:pt idx="0">
                  <c:v>8.4407377960515603E-2</c:v>
                </c:pt>
                <c:pt idx="1">
                  <c:v>8.5563266953036801E-2</c:v>
                </c:pt>
                <c:pt idx="2">
                  <c:v>8.6709705048684804E-2</c:v>
                </c:pt>
                <c:pt idx="3">
                  <c:v>8.7845602762416097E-2</c:v>
                </c:pt>
                <c:pt idx="4">
                  <c:v>8.8969839742280302E-2</c:v>
                </c:pt>
                <c:pt idx="5">
                  <c:v>9.0081266837563595E-2</c:v>
                </c:pt>
                <c:pt idx="6">
                  <c:v>9.1178708788659898E-2</c:v>
                </c:pt>
                <c:pt idx="7">
                  <c:v>9.2260967559609997E-2</c:v>
                </c:pt>
                <c:pt idx="8">
                  <c:v>9.5333733547241395E-2</c:v>
                </c:pt>
                <c:pt idx="9">
                  <c:v>0.105420918251855</c:v>
                </c:pt>
                <c:pt idx="10">
                  <c:v>0.104192173716026</c:v>
                </c:pt>
                <c:pt idx="11">
                  <c:v>0.102999635417391</c:v>
                </c:pt>
                <c:pt idx="12">
                  <c:v>0.101848957736018</c:v>
                </c:pt>
                <c:pt idx="13">
                  <c:v>0.10112568936112799</c:v>
                </c:pt>
                <c:pt idx="14">
                  <c:v>0.100586507578431</c:v>
                </c:pt>
                <c:pt idx="15">
                  <c:v>0.100058301442051</c:v>
                </c:pt>
                <c:pt idx="16">
                  <c:v>9.9525626528369104E-2</c:v>
                </c:pt>
                <c:pt idx="17">
                  <c:v>9.8822439257525596E-2</c:v>
                </c:pt>
                <c:pt idx="18">
                  <c:v>9.8148389045669401E-2</c:v>
                </c:pt>
                <c:pt idx="19">
                  <c:v>9.7501681971830997E-2</c:v>
                </c:pt>
                <c:pt idx="20">
                  <c:v>9.6880746992522096E-2</c:v>
                </c:pt>
                <c:pt idx="21">
                  <c:v>9.6284183184595307E-2</c:v>
                </c:pt>
                <c:pt idx="22">
                  <c:v>9.5710663252868602E-2</c:v>
                </c:pt>
                <c:pt idx="23">
                  <c:v>9.4616711622125302E-2</c:v>
                </c:pt>
                <c:pt idx="24">
                  <c:v>9.35247762384811E-2</c:v>
                </c:pt>
                <c:pt idx="25">
                  <c:v>9.2443757730734294E-2</c:v>
                </c:pt>
                <c:pt idx="26">
                  <c:v>9.1373830473358897E-2</c:v>
                </c:pt>
                <c:pt idx="27">
                  <c:v>9.0315128568168201E-2</c:v>
                </c:pt>
                <c:pt idx="28">
                  <c:v>8.9267746628229505E-2</c:v>
                </c:pt>
                <c:pt idx="29">
                  <c:v>8.8231740715313103E-2</c:v>
                </c:pt>
                <c:pt idx="30">
                  <c:v>8.7207129472919601E-2</c:v>
                </c:pt>
                <c:pt idx="31">
                  <c:v>8.6193895511102597E-2</c:v>
                </c:pt>
                <c:pt idx="32">
                  <c:v>8.5191987101306002E-2</c:v>
                </c:pt>
                <c:pt idx="33">
                  <c:v>8.4201320226197404E-2</c:v>
                </c:pt>
                <c:pt idx="34">
                  <c:v>8.3221781007915899E-2</c:v>
                </c:pt>
                <c:pt idx="35">
                  <c:v>8.2253228505620002E-2</c:v>
                </c:pt>
                <c:pt idx="36">
                  <c:v>8.1433626401523199E-2</c:v>
                </c:pt>
                <c:pt idx="37">
                  <c:v>8.0546766463771E-2</c:v>
                </c:pt>
                <c:pt idx="38">
                  <c:v>7.9368684489104793E-2</c:v>
                </c:pt>
                <c:pt idx="39">
                  <c:v>7.7283304896998403E-2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C2-4115-BFD1-D5963738074D}"/>
            </c:ext>
          </c:extLst>
        </c:ser>
        <c:ser>
          <c:idx val="4"/>
          <c:order val="4"/>
          <c:tx>
            <c:strRef>
              <c:f>orthopyroxene!$AN$1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x_axes!$K$2:$K$41</c:f>
              <c:numCache>
                <c:formatCode>General</c:formatCode>
                <c:ptCount val="40"/>
                <c:pt idx="0">
                  <c:v>1296.9714285714199</c:v>
                </c:pt>
                <c:pt idx="1">
                  <c:v>1291.94285714285</c:v>
                </c:pt>
                <c:pt idx="2">
                  <c:v>1286.9142857142799</c:v>
                </c:pt>
                <c:pt idx="3">
                  <c:v>1281.88571428571</c:v>
                </c:pt>
                <c:pt idx="4">
                  <c:v>1276.8571428571299</c:v>
                </c:pt>
                <c:pt idx="5">
                  <c:v>1271.8285714285601</c:v>
                </c:pt>
                <c:pt idx="6">
                  <c:v>1266.79999999999</c:v>
                </c:pt>
                <c:pt idx="7">
                  <c:v>1261.7714285714301</c:v>
                </c:pt>
                <c:pt idx="8">
                  <c:v>1256.74285714285</c:v>
                </c:pt>
                <c:pt idx="9">
                  <c:v>1100.8571428571299</c:v>
                </c:pt>
                <c:pt idx="10">
                  <c:v>1095.8285714285601</c:v>
                </c:pt>
                <c:pt idx="11">
                  <c:v>1090.79999999999</c:v>
                </c:pt>
                <c:pt idx="12">
                  <c:v>1085.7714285714301</c:v>
                </c:pt>
                <c:pt idx="13">
                  <c:v>1080.74285714285</c:v>
                </c:pt>
                <c:pt idx="14">
                  <c:v>1075.7142857142801</c:v>
                </c:pt>
                <c:pt idx="15">
                  <c:v>1070.6857142857</c:v>
                </c:pt>
                <c:pt idx="16">
                  <c:v>1065.6571428571301</c:v>
                </c:pt>
                <c:pt idx="17">
                  <c:v>1060.62857142857</c:v>
                </c:pt>
                <c:pt idx="18">
                  <c:v>1055.5999999999899</c:v>
                </c:pt>
                <c:pt idx="19">
                  <c:v>1050.57142857142</c:v>
                </c:pt>
                <c:pt idx="20">
                  <c:v>1045.5428571428499</c:v>
                </c:pt>
                <c:pt idx="21">
                  <c:v>1040.5142857142901</c:v>
                </c:pt>
                <c:pt idx="22">
                  <c:v>1035.4857142856999</c:v>
                </c:pt>
                <c:pt idx="23">
                  <c:v>1030.4571428571301</c:v>
                </c:pt>
                <c:pt idx="24">
                  <c:v>1025.42857142856</c:v>
                </c:pt>
                <c:pt idx="25">
                  <c:v>1020.39999999999</c:v>
                </c:pt>
                <c:pt idx="26">
                  <c:v>1015.37142857143</c:v>
                </c:pt>
                <c:pt idx="27">
                  <c:v>1010.34285714285</c:v>
                </c:pt>
                <c:pt idx="28">
                  <c:v>1005.31428571428</c:v>
                </c:pt>
                <c:pt idx="29">
                  <c:v>1000.28571428571</c:v>
                </c:pt>
                <c:pt idx="30">
                  <c:v>995.25714285714196</c:v>
                </c:pt>
                <c:pt idx="31">
                  <c:v>990.22857142857094</c:v>
                </c:pt>
                <c:pt idx="32">
                  <c:v>985.19999999999902</c:v>
                </c:pt>
                <c:pt idx="33">
                  <c:v>980.17142857142801</c:v>
                </c:pt>
                <c:pt idx="34">
                  <c:v>975.14285714285597</c:v>
                </c:pt>
                <c:pt idx="35">
                  <c:v>970.11428571428496</c:v>
                </c:pt>
                <c:pt idx="36">
                  <c:v>965.08571428571395</c:v>
                </c:pt>
                <c:pt idx="37">
                  <c:v>960.05714285714305</c:v>
                </c:pt>
                <c:pt idx="38">
                  <c:v>955.02857142857204</c:v>
                </c:pt>
                <c:pt idx="39">
                  <c:v>950</c:v>
                </c:pt>
              </c:numCache>
            </c:numRef>
          </c:xVal>
          <c:yVal>
            <c:numRef>
              <c:f>orthopyroxene!$AN$2:$AN$41</c:f>
              <c:numCache>
                <c:formatCode>General</c:formatCode>
                <c:ptCount val="40"/>
                <c:pt idx="0">
                  <c:v>-7.36300565749268E-2</c:v>
                </c:pt>
                <c:pt idx="1">
                  <c:v>-7.4599751114360596E-2</c:v>
                </c:pt>
                <c:pt idx="2">
                  <c:v>-7.5565496226211407E-2</c:v>
                </c:pt>
                <c:pt idx="3">
                  <c:v>-7.6526797024138601E-2</c:v>
                </c:pt>
                <c:pt idx="4">
                  <c:v>-7.7483143756098299E-2</c:v>
                </c:pt>
                <c:pt idx="5">
                  <c:v>-7.8434011427669995E-2</c:v>
                </c:pt>
                <c:pt idx="6">
                  <c:v>-7.9378859450394496E-2</c:v>
                </c:pt>
                <c:pt idx="7">
                  <c:v>-8.0317131271127995E-2</c:v>
                </c:pt>
                <c:pt idx="8">
                  <c:v>-8.2607805381215399E-2</c:v>
                </c:pt>
                <c:pt idx="9">
                  <c:v>-8.2137061441808601E-2</c:v>
                </c:pt>
                <c:pt idx="10">
                  <c:v>-8.1919106854028201E-2</c:v>
                </c:pt>
                <c:pt idx="11">
                  <c:v>-8.1731341245872793E-2</c:v>
                </c:pt>
                <c:pt idx="12">
                  <c:v>-8.1576343066053505E-2</c:v>
                </c:pt>
                <c:pt idx="13">
                  <c:v>-8.1413486899599596E-2</c:v>
                </c:pt>
                <c:pt idx="14">
                  <c:v>-8.1248331958574602E-2</c:v>
                </c:pt>
                <c:pt idx="15">
                  <c:v>-8.1095784667923707E-2</c:v>
                </c:pt>
                <c:pt idx="16">
                  <c:v>-8.0954773229780896E-2</c:v>
                </c:pt>
                <c:pt idx="17">
                  <c:v>-8.0820935278387296E-2</c:v>
                </c:pt>
                <c:pt idx="18">
                  <c:v>-8.0696175252288296E-2</c:v>
                </c:pt>
                <c:pt idx="19">
                  <c:v>-8.05801203857925E-2</c:v>
                </c:pt>
                <c:pt idx="20">
                  <c:v>-8.0472440264225301E-2</c:v>
                </c:pt>
                <c:pt idx="21">
                  <c:v>-8.0372823068572602E-2</c:v>
                </c:pt>
                <c:pt idx="22">
                  <c:v>-8.0280903522128605E-2</c:v>
                </c:pt>
                <c:pt idx="23">
                  <c:v>-7.9389737465883806E-2</c:v>
                </c:pt>
                <c:pt idx="24">
                  <c:v>-7.8493632110502698E-2</c:v>
                </c:pt>
                <c:pt idx="25">
                  <c:v>-7.7605718440831306E-2</c:v>
                </c:pt>
                <c:pt idx="26">
                  <c:v>-7.6726055002032001E-2</c:v>
                </c:pt>
                <c:pt idx="27">
                  <c:v>-7.5854682313805696E-2</c:v>
                </c:pt>
                <c:pt idx="28">
                  <c:v>-7.4991622946994699E-2</c:v>
                </c:pt>
                <c:pt idx="29">
                  <c:v>-7.4136881652064099E-2</c:v>
                </c:pt>
                <c:pt idx="30">
                  <c:v>-7.3290445572320895E-2</c:v>
                </c:pt>
                <c:pt idx="31">
                  <c:v>-7.2452284578019499E-2</c:v>
                </c:pt>
                <c:pt idx="32">
                  <c:v>-7.1622351760682698E-2</c:v>
                </c:pt>
                <c:pt idx="33">
                  <c:v>-7.08005841193068E-2</c:v>
                </c:pt>
                <c:pt idx="34">
                  <c:v>-6.9986903461482397E-2</c:v>
                </c:pt>
                <c:pt idx="35">
                  <c:v>-6.9181217522392896E-2</c:v>
                </c:pt>
                <c:pt idx="36">
                  <c:v>-6.8454920140126899E-2</c:v>
                </c:pt>
                <c:pt idx="37">
                  <c:v>-6.7696609069134106E-2</c:v>
                </c:pt>
                <c:pt idx="38">
                  <c:v>-6.6788210575918799E-2</c:v>
                </c:pt>
                <c:pt idx="39">
                  <c:v>-6.5411671417448997E-2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C2-4115-BFD1-D5963738074D}"/>
            </c:ext>
          </c:extLst>
        </c:ser>
        <c:ser>
          <c:idx val="5"/>
          <c:order val="5"/>
          <c:tx>
            <c:strRef>
              <c:f>orthopyroxene!$AO$1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x_axes!$K$2:$K$41</c:f>
              <c:numCache>
                <c:formatCode>General</c:formatCode>
                <c:ptCount val="40"/>
                <c:pt idx="0">
                  <c:v>1296.9714285714199</c:v>
                </c:pt>
                <c:pt idx="1">
                  <c:v>1291.94285714285</c:v>
                </c:pt>
                <c:pt idx="2">
                  <c:v>1286.9142857142799</c:v>
                </c:pt>
                <c:pt idx="3">
                  <c:v>1281.88571428571</c:v>
                </c:pt>
                <c:pt idx="4">
                  <c:v>1276.8571428571299</c:v>
                </c:pt>
                <c:pt idx="5">
                  <c:v>1271.8285714285601</c:v>
                </c:pt>
                <c:pt idx="6">
                  <c:v>1266.79999999999</c:v>
                </c:pt>
                <c:pt idx="7">
                  <c:v>1261.7714285714301</c:v>
                </c:pt>
                <c:pt idx="8">
                  <c:v>1256.74285714285</c:v>
                </c:pt>
                <c:pt idx="9">
                  <c:v>1100.8571428571299</c:v>
                </c:pt>
                <c:pt idx="10">
                  <c:v>1095.8285714285601</c:v>
                </c:pt>
                <c:pt idx="11">
                  <c:v>1090.79999999999</c:v>
                </c:pt>
                <c:pt idx="12">
                  <c:v>1085.7714285714301</c:v>
                </c:pt>
                <c:pt idx="13">
                  <c:v>1080.74285714285</c:v>
                </c:pt>
                <c:pt idx="14">
                  <c:v>1075.7142857142801</c:v>
                </c:pt>
                <c:pt idx="15">
                  <c:v>1070.6857142857</c:v>
                </c:pt>
                <c:pt idx="16">
                  <c:v>1065.6571428571301</c:v>
                </c:pt>
                <c:pt idx="17">
                  <c:v>1060.62857142857</c:v>
                </c:pt>
                <c:pt idx="18">
                  <c:v>1055.5999999999899</c:v>
                </c:pt>
                <c:pt idx="19">
                  <c:v>1050.57142857142</c:v>
                </c:pt>
                <c:pt idx="20">
                  <c:v>1045.5428571428499</c:v>
                </c:pt>
                <c:pt idx="21">
                  <c:v>1040.5142857142901</c:v>
                </c:pt>
                <c:pt idx="22">
                  <c:v>1035.4857142856999</c:v>
                </c:pt>
                <c:pt idx="23">
                  <c:v>1030.4571428571301</c:v>
                </c:pt>
                <c:pt idx="24">
                  <c:v>1025.42857142856</c:v>
                </c:pt>
                <c:pt idx="25">
                  <c:v>1020.39999999999</c:v>
                </c:pt>
                <c:pt idx="26">
                  <c:v>1015.37142857143</c:v>
                </c:pt>
                <c:pt idx="27">
                  <c:v>1010.34285714285</c:v>
                </c:pt>
                <c:pt idx="28">
                  <c:v>1005.31428571428</c:v>
                </c:pt>
                <c:pt idx="29">
                  <c:v>1000.28571428571</c:v>
                </c:pt>
                <c:pt idx="30">
                  <c:v>995.25714285714196</c:v>
                </c:pt>
                <c:pt idx="31">
                  <c:v>990.22857142857094</c:v>
                </c:pt>
                <c:pt idx="32">
                  <c:v>985.19999999999902</c:v>
                </c:pt>
                <c:pt idx="33">
                  <c:v>980.17142857142801</c:v>
                </c:pt>
                <c:pt idx="34">
                  <c:v>975.14285714285597</c:v>
                </c:pt>
                <c:pt idx="35">
                  <c:v>970.11428571428496</c:v>
                </c:pt>
                <c:pt idx="36">
                  <c:v>965.08571428571395</c:v>
                </c:pt>
                <c:pt idx="37">
                  <c:v>960.05714285714305</c:v>
                </c:pt>
                <c:pt idx="38">
                  <c:v>955.02857142857204</c:v>
                </c:pt>
                <c:pt idx="39">
                  <c:v>950</c:v>
                </c:pt>
              </c:numCache>
            </c:numRef>
          </c:xVal>
          <c:yVal>
            <c:numRef>
              <c:f>orthopyroxene!$AO$2:$AO$41</c:f>
              <c:numCache>
                <c:formatCode>General</c:formatCode>
                <c:ptCount val="40"/>
                <c:pt idx="0">
                  <c:v>0.10234837912825</c:v>
                </c:pt>
                <c:pt idx="1">
                  <c:v>0.10366527197186</c:v>
                </c:pt>
                <c:pt idx="2">
                  <c:v>0.10497222571767099</c:v>
                </c:pt>
                <c:pt idx="3">
                  <c:v>0.106268145309421</c:v>
                </c:pt>
                <c:pt idx="4">
                  <c:v>0.10755189177704499</c:v>
                </c:pt>
                <c:pt idx="5">
                  <c:v>0.10882228163093</c:v>
                </c:pt>
                <c:pt idx="6">
                  <c:v>0.110078086547496</c:v>
                </c:pt>
                <c:pt idx="7">
                  <c:v>0.11131803333934399</c:v>
                </c:pt>
                <c:pt idx="8">
                  <c:v>0.114323483014291</c:v>
                </c:pt>
                <c:pt idx="9">
                  <c:v>0.119148899661999</c:v>
                </c:pt>
                <c:pt idx="10">
                  <c:v>0.11892069919060801</c:v>
                </c:pt>
                <c:pt idx="11">
                  <c:v>0.118722973399103</c:v>
                </c:pt>
                <c:pt idx="12">
                  <c:v>0.118559040985634</c:v>
                </c:pt>
                <c:pt idx="13">
                  <c:v>0.11816853890677401</c:v>
                </c:pt>
                <c:pt idx="14">
                  <c:v>0.117670852504831</c:v>
                </c:pt>
                <c:pt idx="15">
                  <c:v>0.11717734059877701</c:v>
                </c:pt>
                <c:pt idx="16">
                  <c:v>0.116687672325635</c:v>
                </c:pt>
                <c:pt idx="17">
                  <c:v>0.116189156634411</c:v>
                </c:pt>
                <c:pt idx="18">
                  <c:v>0.115695940290497</c:v>
                </c:pt>
                <c:pt idx="19">
                  <c:v>0.115208193614784</c:v>
                </c:pt>
                <c:pt idx="20">
                  <c:v>0.114726065340681</c:v>
                </c:pt>
                <c:pt idx="21">
                  <c:v>0.114249667641452</c:v>
                </c:pt>
                <c:pt idx="22">
                  <c:v>0.113779009134511</c:v>
                </c:pt>
                <c:pt idx="23">
                  <c:v>0.11234385852812501</c:v>
                </c:pt>
                <c:pt idx="24">
                  <c:v>0.110904655323864</c:v>
                </c:pt>
                <c:pt idx="25">
                  <c:v>0.109477066450358</c:v>
                </c:pt>
                <c:pt idx="26">
                  <c:v>0.108061028867043</c:v>
                </c:pt>
                <c:pt idx="27">
                  <c:v>0.10665649174047501</c:v>
                </c:pt>
                <c:pt idx="28">
                  <c:v>0.10526341594194</c:v>
                </c:pt>
                <c:pt idx="29">
                  <c:v>0.10388177340973501</c:v>
                </c:pt>
                <c:pt idx="30">
                  <c:v>0.102511546370792</c:v>
                </c:pt>
                <c:pt idx="31">
                  <c:v>0.101152726412125</c:v>
                </c:pt>
                <c:pt idx="32">
                  <c:v>9.9805313401703594E-2</c:v>
                </c:pt>
                <c:pt idx="33">
                  <c:v>9.8469314268546895E-2</c:v>
                </c:pt>
                <c:pt idx="34">
                  <c:v>9.7144741663982098E-2</c:v>
                </c:pt>
                <c:pt idx="35">
                  <c:v>9.5831612533345906E-2</c:v>
                </c:pt>
                <c:pt idx="36">
                  <c:v>9.4515468467899794E-2</c:v>
                </c:pt>
                <c:pt idx="37">
                  <c:v>9.3221195599825099E-2</c:v>
                </c:pt>
                <c:pt idx="38">
                  <c:v>9.1956862188405999E-2</c:v>
                </c:pt>
                <c:pt idx="39">
                  <c:v>9.0616665798810697E-2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C2-4115-BFD1-D5963738074D}"/>
            </c:ext>
          </c:extLst>
        </c:ser>
        <c:ser>
          <c:idx val="6"/>
          <c:order val="6"/>
          <c:tx>
            <c:strRef>
              <c:f>orthopyroxene!$AP$1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x_axes!$K$2:$K$41</c:f>
              <c:numCache>
                <c:formatCode>General</c:formatCode>
                <c:ptCount val="40"/>
                <c:pt idx="0">
                  <c:v>1296.9714285714199</c:v>
                </c:pt>
                <c:pt idx="1">
                  <c:v>1291.94285714285</c:v>
                </c:pt>
                <c:pt idx="2">
                  <c:v>1286.9142857142799</c:v>
                </c:pt>
                <c:pt idx="3">
                  <c:v>1281.88571428571</c:v>
                </c:pt>
                <c:pt idx="4">
                  <c:v>1276.8571428571299</c:v>
                </c:pt>
                <c:pt idx="5">
                  <c:v>1271.8285714285601</c:v>
                </c:pt>
                <c:pt idx="6">
                  <c:v>1266.79999999999</c:v>
                </c:pt>
                <c:pt idx="7">
                  <c:v>1261.7714285714301</c:v>
                </c:pt>
                <c:pt idx="8">
                  <c:v>1256.74285714285</c:v>
                </c:pt>
                <c:pt idx="9">
                  <c:v>1100.8571428571299</c:v>
                </c:pt>
                <c:pt idx="10">
                  <c:v>1095.8285714285601</c:v>
                </c:pt>
                <c:pt idx="11">
                  <c:v>1090.79999999999</c:v>
                </c:pt>
                <c:pt idx="12">
                  <c:v>1085.7714285714301</c:v>
                </c:pt>
                <c:pt idx="13">
                  <c:v>1080.74285714285</c:v>
                </c:pt>
                <c:pt idx="14">
                  <c:v>1075.7142857142801</c:v>
                </c:pt>
                <c:pt idx="15">
                  <c:v>1070.6857142857</c:v>
                </c:pt>
                <c:pt idx="16">
                  <c:v>1065.6571428571301</c:v>
                </c:pt>
                <c:pt idx="17">
                  <c:v>1060.62857142857</c:v>
                </c:pt>
                <c:pt idx="18">
                  <c:v>1055.5999999999899</c:v>
                </c:pt>
                <c:pt idx="19">
                  <c:v>1050.57142857142</c:v>
                </c:pt>
                <c:pt idx="20">
                  <c:v>1045.5428571428499</c:v>
                </c:pt>
                <c:pt idx="21">
                  <c:v>1040.5142857142901</c:v>
                </c:pt>
                <c:pt idx="22">
                  <c:v>1035.4857142856999</c:v>
                </c:pt>
                <c:pt idx="23">
                  <c:v>1030.4571428571301</c:v>
                </c:pt>
                <c:pt idx="24">
                  <c:v>1025.42857142856</c:v>
                </c:pt>
                <c:pt idx="25">
                  <c:v>1020.39999999999</c:v>
                </c:pt>
                <c:pt idx="26">
                  <c:v>1015.37142857143</c:v>
                </c:pt>
                <c:pt idx="27">
                  <c:v>1010.34285714285</c:v>
                </c:pt>
                <c:pt idx="28">
                  <c:v>1005.31428571428</c:v>
                </c:pt>
                <c:pt idx="29">
                  <c:v>1000.28571428571</c:v>
                </c:pt>
                <c:pt idx="30">
                  <c:v>995.25714285714196</c:v>
                </c:pt>
                <c:pt idx="31">
                  <c:v>990.22857142857094</c:v>
                </c:pt>
                <c:pt idx="32">
                  <c:v>985.19999999999902</c:v>
                </c:pt>
                <c:pt idx="33">
                  <c:v>980.17142857142801</c:v>
                </c:pt>
                <c:pt idx="34">
                  <c:v>975.14285714285597</c:v>
                </c:pt>
                <c:pt idx="35">
                  <c:v>970.11428571428496</c:v>
                </c:pt>
                <c:pt idx="36">
                  <c:v>965.08571428571395</c:v>
                </c:pt>
                <c:pt idx="37">
                  <c:v>960.05714285714305</c:v>
                </c:pt>
                <c:pt idx="38">
                  <c:v>955.02857142857204</c:v>
                </c:pt>
                <c:pt idx="39">
                  <c:v>950</c:v>
                </c:pt>
              </c:numCache>
            </c:numRef>
          </c:xVal>
          <c:yVal>
            <c:numRef>
              <c:f>orthopyroxene!$AP$2:$AP$41</c:f>
              <c:numCache>
                <c:formatCode>General</c:formatCode>
                <c:ptCount val="40"/>
                <c:pt idx="0">
                  <c:v>2.41048037913495E-3</c:v>
                </c:pt>
                <c:pt idx="1">
                  <c:v>2.4717639732590902E-3</c:v>
                </c:pt>
                <c:pt idx="2">
                  <c:v>2.5349723357124799E-3</c:v>
                </c:pt>
                <c:pt idx="3">
                  <c:v>2.6002054168692201E-3</c:v>
                </c:pt>
                <c:pt idx="4">
                  <c:v>2.6675701555248202E-3</c:v>
                </c:pt>
                <c:pt idx="5">
                  <c:v>2.73718103422551E-3</c:v>
                </c:pt>
                <c:pt idx="6">
                  <c:v>2.8091606774402599E-3</c:v>
                </c:pt>
                <c:pt idx="7">
                  <c:v>2.8836404976432298E-3</c:v>
                </c:pt>
                <c:pt idx="8">
                  <c:v>2.9476568336554401E-3</c:v>
                </c:pt>
                <c:pt idx="9">
                  <c:v>5.3647647806253501E-3</c:v>
                </c:pt>
                <c:pt idx="10">
                  <c:v>5.4096259090770198E-3</c:v>
                </c:pt>
                <c:pt idx="11">
                  <c:v>5.4489992442513704E-3</c:v>
                </c:pt>
                <c:pt idx="12">
                  <c:v>5.4822677894664999E-3</c:v>
                </c:pt>
                <c:pt idx="13">
                  <c:v>5.5177557583052199E-3</c:v>
                </c:pt>
                <c:pt idx="14">
                  <c:v>5.5546068969198302E-3</c:v>
                </c:pt>
                <c:pt idx="15">
                  <c:v>5.5897146947591902E-3</c:v>
                </c:pt>
                <c:pt idx="16">
                  <c:v>5.6232545737592001E-3</c:v>
                </c:pt>
                <c:pt idx="17">
                  <c:v>5.6572059334380797E-3</c:v>
                </c:pt>
                <c:pt idx="18">
                  <c:v>5.68949985661572E-3</c:v>
                </c:pt>
                <c:pt idx="19">
                  <c:v>5.7201831551994004E-3</c:v>
                </c:pt>
                <c:pt idx="20">
                  <c:v>5.7492972179896797E-3</c:v>
                </c:pt>
                <c:pt idx="21">
                  <c:v>5.7768756716916501E-3</c:v>
                </c:pt>
                <c:pt idx="22">
                  <c:v>5.8029339019068701E-3</c:v>
                </c:pt>
                <c:pt idx="23">
                  <c:v>5.94906548129599E-3</c:v>
                </c:pt>
                <c:pt idx="24">
                  <c:v>6.0951177318118296E-3</c:v>
                </c:pt>
                <c:pt idx="25">
                  <c:v>6.2391828559300901E-3</c:v>
                </c:pt>
                <c:pt idx="26">
                  <c:v>6.3813113664498303E-3</c:v>
                </c:pt>
                <c:pt idx="27">
                  <c:v>6.5215425102898702E-3</c:v>
                </c:pt>
                <c:pt idx="28">
                  <c:v>6.6599058712490701E-3</c:v>
                </c:pt>
                <c:pt idx="29">
                  <c:v>6.7964228327298398E-3</c:v>
                </c:pt>
                <c:pt idx="30">
                  <c:v>6.9311079202812303E-3</c:v>
                </c:pt>
                <c:pt idx="31">
                  <c:v>7.0639700360184696E-3</c:v>
                </c:pt>
                <c:pt idx="32">
                  <c:v>7.1950135888770601E-3</c:v>
                </c:pt>
                <c:pt idx="33">
                  <c:v>7.3242395202420601E-3</c:v>
                </c:pt>
                <c:pt idx="34">
                  <c:v>7.4516462203805204E-3</c:v>
                </c:pt>
                <c:pt idx="35">
                  <c:v>7.5772303302175997E-3</c:v>
                </c:pt>
                <c:pt idx="36">
                  <c:v>7.6859340569940997E-3</c:v>
                </c:pt>
                <c:pt idx="37">
                  <c:v>7.8005486776712403E-3</c:v>
                </c:pt>
                <c:pt idx="38">
                  <c:v>7.9362664402687199E-3</c:v>
                </c:pt>
                <c:pt idx="39">
                  <c:v>8.1080843308808E-3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C2-4115-BFD1-D59637380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98232"/>
        <c:axId val="332498888"/>
      </c:scatterChart>
      <c:valAx>
        <c:axId val="33249823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332498888"/>
        <c:crosses val="autoZero"/>
        <c:crossBetween val="midCat"/>
      </c:valAx>
      <c:valAx>
        <c:axId val="332498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3249823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Combine!$V$2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Combine!$V$3:$V$73</c:f>
              <c:numCache>
                <c:formatCode>[=0]General;[&gt;10]0.00;0.000</c:formatCode>
                <c:ptCount val="71"/>
                <c:pt idx="0">
                  <c:v>2.7605099611436001</c:v>
                </c:pt>
                <c:pt idx="1">
                  <c:v>2.76120248725003</c:v>
                </c:pt>
                <c:pt idx="2">
                  <c:v>2.7618387200044001</c:v>
                </c:pt>
                <c:pt idx="3">
                  <c:v>2.7624497058945998</c:v>
                </c:pt>
                <c:pt idx="4">
                  <c:v>2.7630346852483298</c:v>
                </c:pt>
                <c:pt idx="5">
                  <c:v>2.76359285685845</c:v>
                </c:pt>
                <c:pt idx="6">
                  <c:v>2.7641233744704499</c:v>
                </c:pt>
                <c:pt idx="7">
                  <c:v>2.76462534296228</c:v>
                </c:pt>
                <c:pt idx="8">
                  <c:v>2.7650978142113201</c:v>
                </c:pt>
                <c:pt idx="9">
                  <c:v>2.7635644847697201</c:v>
                </c:pt>
                <c:pt idx="10">
                  <c:v>2.76116647803196</c:v>
                </c:pt>
                <c:pt idx="11">
                  <c:v>2.75756185965191</c:v>
                </c:pt>
                <c:pt idx="12">
                  <c:v>2.75201664581604</c:v>
                </c:pt>
                <c:pt idx="13">
                  <c:v>2.7460990593677899</c:v>
                </c:pt>
                <c:pt idx="14">
                  <c:v>2.73988803989841</c:v>
                </c:pt>
                <c:pt idx="15">
                  <c:v>2.7333978609802099</c:v>
                </c:pt>
                <c:pt idx="16">
                  <c:v>2.7266468032638298</c:v>
                </c:pt>
                <c:pt idx="17">
                  <c:v>2.7196573214414101</c:v>
                </c:pt>
                <c:pt idx="18">
                  <c:v>2.7124560085384402</c:v>
                </c:pt>
                <c:pt idx="19">
                  <c:v>2.7050733180367401</c:v>
                </c:pt>
                <c:pt idx="20">
                  <c:v>2.6975426945067702</c:v>
                </c:pt>
                <c:pt idx="21">
                  <c:v>2.6911917434346502</c:v>
                </c:pt>
                <c:pt idx="22">
                  <c:v>2.6856382521707798</c:v>
                </c:pt>
                <c:pt idx="23">
                  <c:v>2.6797576560726699</c:v>
                </c:pt>
                <c:pt idx="24">
                  <c:v>2.67355975428675</c:v>
                </c:pt>
                <c:pt idx="25">
                  <c:v>2.6670580737113898</c:v>
                </c:pt>
                <c:pt idx="26">
                  <c:v>2.66027016842866</c:v>
                </c:pt>
                <c:pt idx="27">
                  <c:v>2.65321770238543</c:v>
                </c:pt>
                <c:pt idx="28">
                  <c:v>2.6459262680537101</c:v>
                </c:pt>
                <c:pt idx="29">
                  <c:v>2.6384248982174499</c:v>
                </c:pt>
                <c:pt idx="30">
                  <c:v>2.6307452733252301</c:v>
                </c:pt>
                <c:pt idx="31">
                  <c:v>2.6229207660776201</c:v>
                </c:pt>
                <c:pt idx="32">
                  <c:v>2.61498531199239</c:v>
                </c:pt>
                <c:pt idx="33">
                  <c:v>2.6069722803191402</c:v>
                </c:pt>
                <c:pt idx="34">
                  <c:v>2.59891344535921</c:v>
                </c:pt>
                <c:pt idx="35">
                  <c:v>2.59083814622955</c:v>
                </c:pt>
                <c:pt idx="36">
                  <c:v>2.5827726862004599</c:v>
                </c:pt>
                <c:pt idx="37">
                  <c:v>2.5747399835846698</c:v>
                </c:pt>
                <c:pt idx="38">
                  <c:v>2.5667594536183902</c:v>
                </c:pt>
                <c:pt idx="39">
                  <c:v>2.5588470796809801</c:v>
                </c:pt>
                <c:pt idx="40">
                  <c:v>2.5522358122166602</c:v>
                </c:pt>
                <c:pt idx="41">
                  <c:v>2.5463912017277601</c:v>
                </c:pt>
                <c:pt idx="42">
                  <c:v>2.5405494098600601</c:v>
                </c:pt>
                <c:pt idx="43">
                  <c:v>2.53470081431167</c:v>
                </c:pt>
                <c:pt idx="44">
                  <c:v>2.52747293126159</c:v>
                </c:pt>
                <c:pt idx="45">
                  <c:v>2.5197350100087501</c:v>
                </c:pt>
                <c:pt idx="46">
                  <c:v>2.5121095380103302</c:v>
                </c:pt>
                <c:pt idx="47">
                  <c:v>2.5044649602740998</c:v>
                </c:pt>
                <c:pt idx="48">
                  <c:v>2.4966698892081398</c:v>
                </c:pt>
                <c:pt idx="49">
                  <c:v>2.4890107910387198</c:v>
                </c:pt>
                <c:pt idx="50">
                  <c:v>2.4814822643731298</c:v>
                </c:pt>
                <c:pt idx="51">
                  <c:v>2.47407879739528</c:v>
                </c:pt>
                <c:pt idx="52">
                  <c:v>2.4667947777758399</c:v>
                </c:pt>
                <c:pt idx="53">
                  <c:v>2.4596242981273702</c:v>
                </c:pt>
                <c:pt idx="54">
                  <c:v>2.4526484949370801</c:v>
                </c:pt>
                <c:pt idx="55">
                  <c:v>2.4459294284303499</c:v>
                </c:pt>
                <c:pt idx="56">
                  <c:v>2.4394445345893301</c:v>
                </c:pt>
                <c:pt idx="57">
                  <c:v>2.43317350882604</c:v>
                </c:pt>
                <c:pt idx="58">
                  <c:v>2.4270979321041199</c:v>
                </c:pt>
                <c:pt idx="59">
                  <c:v>2.4212010200351699</c:v>
                </c:pt>
                <c:pt idx="60">
                  <c:v>2.4154674104077398</c:v>
                </c:pt>
                <c:pt idx="61">
                  <c:v>2.4098829823874</c:v>
                </c:pt>
                <c:pt idx="62">
                  <c:v>2.4044347017727299</c:v>
                </c:pt>
                <c:pt idx="63">
                  <c:v>2.3991104876366398</c:v>
                </c:pt>
                <c:pt idx="64">
                  <c:v>2.3938990964814302</c:v>
                </c:pt>
                <c:pt idx="65">
                  <c:v>2.3887900207264101</c:v>
                </c:pt>
                <c:pt idx="66">
                  <c:v>2.38377339889391</c:v>
                </c:pt>
                <c:pt idx="67">
                  <c:v>2.3727259626595898</c:v>
                </c:pt>
                <c:pt idx="68">
                  <c:v>2.3657713005237402</c:v>
                </c:pt>
                <c:pt idx="69">
                  <c:v>2.3608120165869102</c:v>
                </c:pt>
                <c:pt idx="70">
                  <c:v>2.3583149510316499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DF-4EE8-AF1B-F7E2F6499A8E}"/>
            </c:ext>
          </c:extLst>
        </c:ser>
        <c:ser>
          <c:idx val="1"/>
          <c:order val="1"/>
          <c:tx>
            <c:strRef>
              <c:f>Combine!$W$2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Combine!$W$3:$W$73</c:f>
              <c:numCache>
                <c:formatCode>[=0]General;[&gt;10]0.00;0.000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DF-4EE8-AF1B-F7E2F6499A8E}"/>
            </c:ext>
          </c:extLst>
        </c:ser>
        <c:ser>
          <c:idx val="2"/>
          <c:order val="2"/>
          <c:tx>
            <c:strRef>
              <c:f>Combine!$X$2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Combine!$X$3:$X$73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3.2153145672021601</c:v>
                </c:pt>
                <c:pt idx="2">
                  <c:v>3.2179214883580394</c:v>
                </c:pt>
                <c:pt idx="3">
                  <c:v>3.22054783393004</c:v>
                </c:pt>
                <c:pt idx="4">
                  <c:v>3.2231935871523305</c:v>
                </c:pt>
                <c:pt idx="5">
                  <c:v>3.2258586880815798</c:v>
                </c:pt>
                <c:pt idx="6">
                  <c:v>3.22854302476415</c:v>
                </c:pt>
                <c:pt idx="7">
                  <c:v>3.23124642267183</c:v>
                </c:pt>
                <c:pt idx="8">
                  <c:v>3.2339686320427798</c:v>
                </c:pt>
                <c:pt idx="9">
                  <c:v>3.2418708422648717</c:v>
                </c:pt>
                <c:pt idx="10">
                  <c:v>3.24928728282929</c:v>
                </c:pt>
                <c:pt idx="11">
                  <c:v>3.2664976876876111</c:v>
                </c:pt>
                <c:pt idx="12">
                  <c:v>3.2820286635736093</c:v>
                </c:pt>
                <c:pt idx="13">
                  <c:v>3.2932982260197861</c:v>
                </c:pt>
                <c:pt idx="14">
                  <c:v>3.3022882109310467</c:v>
                </c:pt>
                <c:pt idx="15">
                  <c:v>3.3099258923666386</c:v>
                </c:pt>
                <c:pt idx="16">
                  <c:v>3.3166770447937783</c:v>
                </c:pt>
                <c:pt idx="17">
                  <c:v>3.3227986924016957</c:v>
                </c:pt>
                <c:pt idx="18">
                  <c:v>3.3284422554514603</c:v>
                </c:pt>
                <c:pt idx="19">
                  <c:v>3.3337012588303585</c:v>
                </c:pt>
                <c:pt idx="20">
                  <c:v>3.3386351601939546</c:v>
                </c:pt>
                <c:pt idx="21">
                  <c:v>3.3272924865725182</c:v>
                </c:pt>
                <c:pt idx="22">
                  <c:v>3.3068739435075463</c:v>
                </c:pt>
                <c:pt idx="23">
                  <c:v>3.2906317432169554</c:v>
                </c:pt>
                <c:pt idx="24">
                  <c:v>3.2774278849986738</c:v>
                </c:pt>
                <c:pt idx="25">
                  <c:v>3.2664905724908575</c:v>
                </c:pt>
                <c:pt idx="26">
                  <c:v>3.2572787423312994</c:v>
                </c:pt>
                <c:pt idx="27">
                  <c:v>3.2494029734584138</c:v>
                </c:pt>
                <c:pt idx="28">
                  <c:v>3.2425771063444961</c:v>
                </c:pt>
                <c:pt idx="29">
                  <c:v>3.2365875150109606</c:v>
                </c:pt>
                <c:pt idx="30">
                  <c:v>3.2312729757441949</c:v>
                </c:pt>
                <c:pt idx="31">
                  <c:v>3.2265105790439632</c:v>
                </c:pt>
                <c:pt idx="32">
                  <c:v>3.2222060329106665</c:v>
                </c:pt>
                <c:pt idx="33">
                  <c:v>3.2182865697988667</c:v>
                </c:pt>
                <c:pt idx="34">
                  <c:v>3.2146956847957506</c:v>
                </c:pt>
                <c:pt idx="35">
                  <c:v>3.2113891731006028</c:v>
                </c:pt>
                <c:pt idx="36">
                  <c:v>3.2083321237086611</c:v>
                </c:pt>
                <c:pt idx="37">
                  <c:v>3.2054966367907398</c:v>
                </c:pt>
                <c:pt idx="38">
                  <c:v>3.2028600976809893</c:v>
                </c:pt>
                <c:pt idx="39">
                  <c:v>3.2004038808752413</c:v>
                </c:pt>
                <c:pt idx="40">
                  <c:v>3.1977886273665894</c:v>
                </c:pt>
                <c:pt idx="41">
                  <c:v>3.1951220587274105</c:v>
                </c:pt>
                <c:pt idx="42">
                  <c:v>3.1925712307564735</c:v>
                </c:pt>
                <c:pt idx="43">
                  <c:v>3.1901028425641473</c:v>
                </c:pt>
                <c:pt idx="44">
                  <c:v>3.1881361647536908</c:v>
                </c:pt>
                <c:pt idx="45">
                  <c:v>3.1864867330338495</c:v>
                </c:pt>
                <c:pt idx="46">
                  <c:v>3.1849609688072524</c:v>
                </c:pt>
                <c:pt idx="47">
                  <c:v>3.1835236520676955</c:v>
                </c:pt>
                <c:pt idx="48">
                  <c:v>3.1821925482552684</c:v>
                </c:pt>
                <c:pt idx="49">
                  <c:v>3.1809771782143619</c:v>
                </c:pt>
                <c:pt idx="50">
                  <c:v>3.1798679079978944</c:v>
                </c:pt>
                <c:pt idx="51">
                  <c:v>3.1788562035473706</c:v>
                </c:pt>
                <c:pt idx="52">
                  <c:v>3.1779360537734291</c:v>
                </c:pt>
                <c:pt idx="53">
                  <c:v>3.1771000558516569</c:v>
                </c:pt>
                <c:pt idx="54">
                  <c:v>3.1923898447372228</c:v>
                </c:pt>
                <c:pt idx="55">
                  <c:v>3.206690773843218</c:v>
                </c:pt>
                <c:pt idx="56">
                  <c:v>3.2198665686333641</c:v>
                </c:pt>
                <c:pt idx="57">
                  <c:v>3.2320331634971926</c:v>
                </c:pt>
                <c:pt idx="58">
                  <c:v>3.243290800600116</c:v>
                </c:pt>
                <c:pt idx="59">
                  <c:v>3.2537265802453974</c:v>
                </c:pt>
                <c:pt idx="60">
                  <c:v>3.2634165527837595</c:v>
                </c:pt>
                <c:pt idx="61">
                  <c:v>3.272427442147348</c:v>
                </c:pt>
                <c:pt idx="62">
                  <c:v>3.2808180717958058</c:v>
                </c:pt>
                <c:pt idx="63">
                  <c:v>3.2886405487748771</c:v>
                </c:pt>
                <c:pt idx="64">
                  <c:v>3.2959412500309822</c:v>
                </c:pt>
                <c:pt idx="65">
                  <c:v>3.3027616460826392</c:v>
                </c:pt>
                <c:pt idx="66">
                  <c:v>3.3091389902460491</c:v>
                </c:pt>
                <c:pt idx="67">
                  <c:v>3.3163432161276978</c:v>
                </c:pt>
                <c:pt idx="68">
                  <c:v>3.322289180953097</c:v>
                </c:pt>
                <c:pt idx="69">
                  <c:v>3.3217934351532068</c:v>
                </c:pt>
                <c:pt idx="70">
                  <c:v>3.3053141180767551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DF-4EE8-AF1B-F7E2F6499A8E}"/>
            </c:ext>
          </c:extLst>
        </c:ser>
        <c:ser>
          <c:idx val="3"/>
          <c:order val="3"/>
          <c:tx>
            <c:strRef>
              <c:f>Combine!$Y$2</c:f>
              <c:strCache>
                <c:ptCount val="1"/>
                <c:pt idx="0">
                  <c:v>biotite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Combine!$Y$3:$Y$73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2.7358340446391902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DF-4EE8-AF1B-F7E2F6499A8E}"/>
            </c:ext>
          </c:extLst>
        </c:ser>
        <c:ser>
          <c:idx val="4"/>
          <c:order val="4"/>
          <c:tx>
            <c:strRef>
              <c:f>Combine!$Z$2</c:f>
              <c:strCache>
                <c:ptCount val="1"/>
                <c:pt idx="0">
                  <c:v>hornblende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Combine!$Z$3:$Z$73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3.0667148379829001</c:v>
                </c:pt>
                <c:pt idx="70">
                  <c:v>3.0690807850064101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DF-4EE8-AF1B-F7E2F6499A8E}"/>
            </c:ext>
          </c:extLst>
        </c:ser>
        <c:ser>
          <c:idx val="5"/>
          <c:order val="5"/>
          <c:tx>
            <c:strRef>
              <c:f>Combine!$AA$2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Combine!$AA$3:$AA$73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3.5528101339712399</c:v>
                </c:pt>
                <c:pt idx="68">
                  <c:v>3.5477267451123899</c:v>
                </c:pt>
                <c:pt idx="69">
                  <c:v>3.54507914362723</c:v>
                </c:pt>
                <c:pt idx="70">
                  <c:v>3.5522942469927101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DF-4EE8-AF1B-F7E2F6499A8E}"/>
            </c:ext>
          </c:extLst>
        </c:ser>
        <c:ser>
          <c:idx val="6"/>
          <c:order val="6"/>
          <c:tx>
            <c:strRef>
              <c:f>Combine!$AB$2</c:f>
              <c:strCache>
                <c:ptCount val="1"/>
                <c:pt idx="0">
                  <c:v>garnet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Combine!$AB$3:$AB$73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3.7735061769191698</c:v>
                </c:pt>
                <c:pt idx="55">
                  <c:v>3.77413024247622</c:v>
                </c:pt>
                <c:pt idx="56">
                  <c:v>3.77475772882058</c:v>
                </c:pt>
                <c:pt idx="57">
                  <c:v>3.7753874636476401</c:v>
                </c:pt>
                <c:pt idx="58">
                  <c:v>3.7760184155000198</c:v>
                </c:pt>
                <c:pt idx="59">
                  <c:v>3.77664969558522</c:v>
                </c:pt>
                <c:pt idx="60">
                  <c:v>3.7772805588963201</c:v>
                </c:pt>
                <c:pt idx="61">
                  <c:v>3.7779104043474301</c:v>
                </c:pt>
                <c:pt idx="62">
                  <c:v>3.7785387735815501</c:v>
                </c:pt>
                <c:pt idx="63">
                  <c:v>3.7791653481232701</c:v>
                </c:pt>
                <c:pt idx="64">
                  <c:v>3.7797899446213599</c:v>
                </c:pt>
                <c:pt idx="65">
                  <c:v>3.7804125080341602</c:v>
                </c:pt>
                <c:pt idx="66">
                  <c:v>3.78103310275552</c:v>
                </c:pt>
                <c:pt idx="67">
                  <c:v>3.78107297022519</c:v>
                </c:pt>
                <c:pt idx="68">
                  <c:v>3.7814379403515899</c:v>
                </c:pt>
                <c:pt idx="69">
                  <c:v>3.78301719975825</c:v>
                </c:pt>
                <c:pt idx="70">
                  <c:v>3.7882780603997301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DF-4EE8-AF1B-F7E2F6499A8E}"/>
            </c:ext>
          </c:extLst>
        </c:ser>
        <c:ser>
          <c:idx val="7"/>
          <c:order val="7"/>
          <c:tx>
            <c:strRef>
              <c:f>Combine!$AC$2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Combine!$AC$3:$AC$73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3.0624684042066699</c:v>
                </c:pt>
                <c:pt idx="48">
                  <c:v>3.0624684042066699</c:v>
                </c:pt>
                <c:pt idx="49">
                  <c:v>3.0624684042066699</c:v>
                </c:pt>
                <c:pt idx="50">
                  <c:v>3.0624684042066699</c:v>
                </c:pt>
                <c:pt idx="51">
                  <c:v>3.0624684042066699</c:v>
                </c:pt>
                <c:pt idx="52">
                  <c:v>3.0624684042066699</c:v>
                </c:pt>
                <c:pt idx="53">
                  <c:v>3.0624684042066699</c:v>
                </c:pt>
                <c:pt idx="54">
                  <c:v>3.0624684042066699</c:v>
                </c:pt>
                <c:pt idx="55">
                  <c:v>3.0624684042066699</c:v>
                </c:pt>
                <c:pt idx="56">
                  <c:v>3.0624684042066699</c:v>
                </c:pt>
                <c:pt idx="57">
                  <c:v>3.0624684042066699</c:v>
                </c:pt>
                <c:pt idx="58">
                  <c:v>3.0624684042066699</c:v>
                </c:pt>
                <c:pt idx="59">
                  <c:v>3.0624684042066699</c:v>
                </c:pt>
                <c:pt idx="60">
                  <c:v>3.0624684042066699</c:v>
                </c:pt>
                <c:pt idx="61">
                  <c:v>3.0624684042066699</c:v>
                </c:pt>
                <c:pt idx="62">
                  <c:v>3.0624684042066699</c:v>
                </c:pt>
                <c:pt idx="63">
                  <c:v>3.0624684042066699</c:v>
                </c:pt>
                <c:pt idx="64">
                  <c:v>3.0624684042066699</c:v>
                </c:pt>
                <c:pt idx="65">
                  <c:v>3.0624684042066699</c:v>
                </c:pt>
                <c:pt idx="66">
                  <c:v>3.0624684042066699</c:v>
                </c:pt>
                <c:pt idx="67">
                  <c:v>3.0624684042066699</c:v>
                </c:pt>
                <c:pt idx="68">
                  <c:v>3.0624684042066699</c:v>
                </c:pt>
                <c:pt idx="69">
                  <c:v>3.0624684042066699</c:v>
                </c:pt>
                <c:pt idx="70">
                  <c:v>3.0624684042066699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5DF-4EE8-AF1B-F7E2F6499A8E}"/>
            </c:ext>
          </c:extLst>
        </c:ser>
        <c:ser>
          <c:idx val="8"/>
          <c:order val="8"/>
          <c:tx>
            <c:strRef>
              <c:f>Combine!$AD$2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Combine!$AD$3:$AD$73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2.67523674664589</c:v>
                </c:pt>
                <c:pt idx="22">
                  <c:v>2.6738051368065401</c:v>
                </c:pt>
                <c:pt idx="23">
                  <c:v>2.6723825857258801</c:v>
                </c:pt>
                <c:pt idx="24">
                  <c:v>2.67097240556186</c:v>
                </c:pt>
                <c:pt idx="25">
                  <c:v>2.6695781260709799</c:v>
                </c:pt>
                <c:pt idx="26">
                  <c:v>2.6682033956271098</c:v>
                </c:pt>
                <c:pt idx="27">
                  <c:v>2.66685186910086</c:v>
                </c:pt>
                <c:pt idx="28">
                  <c:v>2.66552709617934</c:v>
                </c:pt>
                <c:pt idx="29">
                  <c:v>2.6642323912857102</c:v>
                </c:pt>
                <c:pt idx="30">
                  <c:v>2.6629706991634099</c:v>
                </c:pt>
                <c:pt idx="31">
                  <c:v>2.6617445474802901</c:v>
                </c:pt>
                <c:pt idx="32">
                  <c:v>2.6605559654258499</c:v>
                </c:pt>
                <c:pt idx="33">
                  <c:v>2.6594064526088501</c:v>
                </c:pt>
                <c:pt idx="34">
                  <c:v>2.6582969803938101</c:v>
                </c:pt>
                <c:pt idx="35">
                  <c:v>2.65722802179193</c:v>
                </c:pt>
                <c:pt idx="36">
                  <c:v>2.6561996030824302</c:v>
                </c:pt>
                <c:pt idx="37">
                  <c:v>2.6552113690324601</c:v>
                </c:pt>
                <c:pt idx="38">
                  <c:v>2.6542626538320002</c:v>
                </c:pt>
                <c:pt idx="39">
                  <c:v>2.6533525512121701</c:v>
                </c:pt>
                <c:pt idx="40">
                  <c:v>2.6525726766898998</c:v>
                </c:pt>
                <c:pt idx="41">
                  <c:v>2.65189780771906</c:v>
                </c:pt>
                <c:pt idx="42">
                  <c:v>2.6512774419320801</c:v>
                </c:pt>
                <c:pt idx="43">
                  <c:v>2.6507165809754101</c:v>
                </c:pt>
                <c:pt idx="44">
                  <c:v>2.65011700618905</c:v>
                </c:pt>
                <c:pt idx="45">
                  <c:v>2.6495058939881</c:v>
                </c:pt>
                <c:pt idx="46">
                  <c:v>2.64892177452696</c:v>
                </c:pt>
                <c:pt idx="47">
                  <c:v>2.6483633040101999</c:v>
                </c:pt>
                <c:pt idx="48">
                  <c:v>2.6478377548026102</c:v>
                </c:pt>
                <c:pt idx="49">
                  <c:v>2.6473335354755498</c:v>
                </c:pt>
                <c:pt idx="50">
                  <c:v>2.64684967108527</c:v>
                </c:pt>
                <c:pt idx="51">
                  <c:v>2.6463852564016901</c:v>
                </c:pt>
                <c:pt idx="52">
                  <c:v>2.6459436779417902</c:v>
                </c:pt>
                <c:pt idx="53">
                  <c:v>2.64552369202447</c:v>
                </c:pt>
                <c:pt idx="54">
                  <c:v>2.6435775288834802</c:v>
                </c:pt>
                <c:pt idx="55">
                  <c:v>2.6416918530528299</c:v>
                </c:pt>
                <c:pt idx="56">
                  <c:v>2.63988730730361</c:v>
                </c:pt>
                <c:pt idx="57">
                  <c:v>2.6381593083433099</c:v>
                </c:pt>
                <c:pt idx="58">
                  <c:v>2.6365035734740099</c:v>
                </c:pt>
                <c:pt idx="59">
                  <c:v>2.6349161028783499</c:v>
                </c:pt>
                <c:pt idx="60">
                  <c:v>2.6333931600013898</c:v>
                </c:pt>
                <c:pt idx="61">
                  <c:v>2.6319312513342998</c:v>
                </c:pt>
                <c:pt idx="62">
                  <c:v>2.63052710650831</c:v>
                </c:pt>
                <c:pt idx="63">
                  <c:v>2.62917765931864</c:v>
                </c:pt>
                <c:pt idx="64">
                  <c:v>2.6278800300726002</c:v>
                </c:pt>
                <c:pt idx="65">
                  <c:v>2.6266315094882402</c:v>
                </c:pt>
                <c:pt idx="66">
                  <c:v>2.62542954423352</c:v>
                </c:pt>
                <c:pt idx="67">
                  <c:v>2.6244282288119298</c:v>
                </c:pt>
                <c:pt idx="68">
                  <c:v>2.6233799917875</c:v>
                </c:pt>
                <c:pt idx="69">
                  <c:v>2.6219101766321198</c:v>
                </c:pt>
                <c:pt idx="70">
                  <c:v>2.6197544919390099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5DF-4EE8-AF1B-F7E2F6499A8E}"/>
            </c:ext>
          </c:extLst>
        </c:ser>
        <c:ser>
          <c:idx val="9"/>
          <c:order val="9"/>
          <c:tx>
            <c:strRef>
              <c:f>Combine!$AE$2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Combine!$AE$3:$AE$73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3.7162845931719102</c:v>
                </c:pt>
                <c:pt idx="12">
                  <c:v>3.72457506885346</c:v>
                </c:pt>
                <c:pt idx="13">
                  <c:v>3.7329164998870401</c:v>
                </c:pt>
                <c:pt idx="14">
                  <c:v>3.7411881997685099</c:v>
                </c:pt>
                <c:pt idx="15">
                  <c:v>3.7493645621310199</c:v>
                </c:pt>
                <c:pt idx="16">
                  <c:v>3.7574173326420301</c:v>
                </c:pt>
                <c:pt idx="17">
                  <c:v>3.7653161608010199</c:v>
                </c:pt>
                <c:pt idx="18">
                  <c:v>3.77302934387497</c:v>
                </c:pt>
                <c:pt idx="19">
                  <c:v>3.7805247500711801</c:v>
                </c:pt>
                <c:pt idx="20">
                  <c:v>3.7877707638253799</c:v>
                </c:pt>
                <c:pt idx="21">
                  <c:v>3.79586552248109</c:v>
                </c:pt>
                <c:pt idx="22">
                  <c:v>3.80480861590181</c:v>
                </c:pt>
                <c:pt idx="23">
                  <c:v>3.81370474471571</c:v>
                </c:pt>
                <c:pt idx="24">
                  <c:v>3.8225327190342102</c:v>
                </c:pt>
                <c:pt idx="25">
                  <c:v>3.8312670595697602</c:v>
                </c:pt>
                <c:pt idx="26">
                  <c:v>3.8398783502920999</c:v>
                </c:pt>
                <c:pt idx="27">
                  <c:v>3.8483339004484001</c:v>
                </c:pt>
                <c:pt idx="28">
                  <c:v>3.8565987395093901</c:v>
                </c:pt>
                <c:pt idx="29">
                  <c:v>3.86463689066218</c:v>
                </c:pt>
                <c:pt idx="30">
                  <c:v>3.8724128044229502</c:v>
                </c:pt>
                <c:pt idx="31">
                  <c:v>3.8798929426353101</c:v>
                </c:pt>
                <c:pt idx="32">
                  <c:v>3.88704720745109</c:v>
                </c:pt>
                <c:pt idx="33">
                  <c:v>3.89385014318258</c:v>
                </c:pt>
                <c:pt idx="34">
                  <c:v>3.9002817845195601</c:v>
                </c:pt>
                <c:pt idx="35">
                  <c:v>3.9063280970171701</c:v>
                </c:pt>
                <c:pt idx="36">
                  <c:v>3.9119810163218101</c:v>
                </c:pt>
                <c:pt idx="37">
                  <c:v>3.91723814229224</c:v>
                </c:pt>
                <c:pt idx="38">
                  <c:v>3.9221021745383302</c:v>
                </c:pt>
                <c:pt idx="39">
                  <c:v>3.9265801856336102</c:v>
                </c:pt>
                <c:pt idx="40">
                  <c:v>3.9373869240547199</c:v>
                </c:pt>
                <c:pt idx="41">
                  <c:v>3.9530992608431799</c:v>
                </c:pt>
                <c:pt idx="42">
                  <c:v>3.97007882435507</c:v>
                </c:pt>
                <c:pt idx="43">
                  <c:v>3.9885494188064898</c:v>
                </c:pt>
                <c:pt idx="44">
                  <c:v>3.9973067688939401</c:v>
                </c:pt>
                <c:pt idx="45">
                  <c:v>4.0009063021435001</c:v>
                </c:pt>
                <c:pt idx="46">
                  <c:v>4.0040653482432003</c:v>
                </c:pt>
                <c:pt idx="47">
                  <c:v>4.0068079800338001</c:v>
                </c:pt>
                <c:pt idx="48">
                  <c:v>4.00885742655871</c:v>
                </c:pt>
                <c:pt idx="49">
                  <c:v>4.01058252903153</c:v>
                </c:pt>
                <c:pt idx="50">
                  <c:v>4.0120101132119599</c:v>
                </c:pt>
                <c:pt idx="51">
                  <c:v>4.0131647981779102</c:v>
                </c:pt>
                <c:pt idx="52">
                  <c:v>4.0140691972425602</c:v>
                </c:pt>
                <c:pt idx="53">
                  <c:v>4.0147443975514099</c:v>
                </c:pt>
                <c:pt idx="54">
                  <c:v>4.0094940981530396</c:v>
                </c:pt>
                <c:pt idx="55">
                  <c:v>4.0041151139115003</c:v>
                </c:pt>
                <c:pt idx="56">
                  <c:v>3.99869257857614</c:v>
                </c:pt>
                <c:pt idx="57">
                  <c:v>3.9932202290668801</c:v>
                </c:pt>
                <c:pt idx="58">
                  <c:v>3.9876941534756001</c:v>
                </c:pt>
                <c:pt idx="59">
                  <c:v>3.9821126688138899</c:v>
                </c:pt>
                <c:pt idx="60">
                  <c:v>3.9764761763602898</c:v>
                </c:pt>
                <c:pt idx="61">
                  <c:v>3.97078699266544</c:v>
                </c:pt>
                <c:pt idx="62">
                  <c:v>3.9650491558045999</c:v>
                </c:pt>
                <c:pt idx="63">
                  <c:v>3.9592682085479698</c:v>
                </c:pt>
                <c:pt idx="64">
                  <c:v>3.9534509621537799</c:v>
                </c:pt>
                <c:pt idx="65">
                  <c:v>3.9476052464788598</c:v>
                </c:pt>
                <c:pt idx="66">
                  <c:v>3.9417396535472098</c:v>
                </c:pt>
                <c:pt idx="67">
                  <c:v>3.9315948224403598</c:v>
                </c:pt>
                <c:pt idx="68">
                  <c:v>3.9240475712153602</c:v>
                </c:pt>
                <c:pt idx="69">
                  <c:v>3.9251552337284301</c:v>
                </c:pt>
                <c:pt idx="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5DF-4EE8-AF1B-F7E2F6499A8E}"/>
            </c:ext>
          </c:extLst>
        </c:ser>
        <c:ser>
          <c:idx val="10"/>
          <c:order val="10"/>
          <c:tx>
            <c:strRef>
              <c:f>Combine!$AF$2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Combine!$AF$3:$AF$73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3.2451735229108598</c:v>
                </c:pt>
                <c:pt idx="10">
                  <c:v>3.24928728282929</c:v>
                </c:pt>
                <c:pt idx="11">
                  <c:v>3.25435109677947</c:v>
                </c:pt>
                <c:pt idx="12">
                  <c:v>3.2593097442138799</c:v>
                </c:pt>
                <c:pt idx="13">
                  <c:v>3.26419035204164</c:v>
                </c:pt>
                <c:pt idx="14">
                  <c:v>3.2689970008146099</c:v>
                </c:pt>
                <c:pt idx="15">
                  <c:v>3.2737234102931398</c:v>
                </c:pt>
                <c:pt idx="16">
                  <c:v>3.27836275848962</c:v>
                </c:pt>
                <c:pt idx="17">
                  <c:v>3.2829079274303701</c:v>
                </c:pt>
                <c:pt idx="18">
                  <c:v>3.2873517831342101</c:v>
                </c:pt>
                <c:pt idx="19">
                  <c:v>3.2916874799592502</c:v>
                </c:pt>
                <c:pt idx="20">
                  <c:v>3.29590930829636</c:v>
                </c:pt>
                <c:pt idx="21">
                  <c:v>3.2998768551496198</c:v>
                </c:pt>
                <c:pt idx="22">
                  <c:v>3.30362125096394</c:v>
                </c:pt>
                <c:pt idx="23">
                  <c:v>3.30725320859831</c:v>
                </c:pt>
                <c:pt idx="24">
                  <c:v>3.3107662986686299</c:v>
                </c:pt>
                <c:pt idx="25">
                  <c:v>3.31415420285686</c:v>
                </c:pt>
                <c:pt idx="26">
                  <c:v>3.3174110923051798</c:v>
                </c:pt>
                <c:pt idx="27">
                  <c:v>3.32053201654599</c:v>
                </c:pt>
                <c:pt idx="28">
                  <c:v>3.3235132718851901</c:v>
                </c:pt>
                <c:pt idx="29">
                  <c:v>3.32635271464037</c:v>
                </c:pt>
                <c:pt idx="30">
                  <c:v>3.3290499861251002</c:v>
                </c:pt>
                <c:pt idx="31">
                  <c:v>3.3316066109774898</c:v>
                </c:pt>
                <c:pt idx="32">
                  <c:v>3.3340259699183101</c:v>
                </c:pt>
                <c:pt idx="33">
                  <c:v>3.33631314649362</c:v>
                </c:pt>
                <c:pt idx="34">
                  <c:v>3.3384746727519299</c:v>
                </c:pt>
                <c:pt idx="35">
                  <c:v>3.3405182089098302</c:v>
                </c:pt>
                <c:pt idx="36">
                  <c:v>3.3424521958235398</c:v>
                </c:pt>
                <c:pt idx="37">
                  <c:v>3.3442855155525701</c:v>
                </c:pt>
                <c:pt idx="38">
                  <c:v>3.3460271868115101</c:v>
                </c:pt>
                <c:pt idx="39">
                  <c:v>3.3476861116525098</c:v>
                </c:pt>
                <c:pt idx="40">
                  <c:v>3.3506372008572001</c:v>
                </c:pt>
                <c:pt idx="41">
                  <c:v>3.3544485957481101</c:v>
                </c:pt>
                <c:pt idx="42">
                  <c:v>3.3583156079741898</c:v>
                </c:pt>
                <c:pt idx="43">
                  <c:v>3.36224244102727</c:v>
                </c:pt>
                <c:pt idx="44">
                  <c:v>3.3476497013314699</c:v>
                </c:pt>
                <c:pt idx="45">
                  <c:v>3.3489911597476398</c:v>
                </c:pt>
                <c:pt idx="46">
                  <c:v>3.3502800925163401</c:v>
                </c:pt>
                <c:pt idx="47">
                  <c:v>3.3514481597423398</c:v>
                </c:pt>
                <c:pt idx="48">
                  <c:v>3.3516378594590401</c:v>
                </c:pt>
                <c:pt idx="49">
                  <c:v>3.35179641869856</c:v>
                </c:pt>
                <c:pt idx="50">
                  <c:v>3.3519267562649402</c:v>
                </c:pt>
                <c:pt idx="51">
                  <c:v>3.3520314926139401</c:v>
                </c:pt>
                <c:pt idx="52">
                  <c:v>3.3521129751655598</c:v>
                </c:pt>
                <c:pt idx="53">
                  <c:v>3.3521732787067702</c:v>
                </c:pt>
                <c:pt idx="54">
                  <c:v>3.35136860631206</c:v>
                </c:pt>
                <c:pt idx="55">
                  <c:v>3.35054387263401</c:v>
                </c:pt>
                <c:pt idx="56">
                  <c:v>3.3497130297109501</c:v>
                </c:pt>
                <c:pt idx="57">
                  <c:v>3.3488762738865798</c:v>
                </c:pt>
                <c:pt idx="58">
                  <c:v>3.34803383539546</c:v>
                </c:pt>
                <c:pt idx="59">
                  <c:v>3.3471859882928299</c:v>
                </c:pt>
                <c:pt idx="60">
                  <c:v>3.34633305835098</c:v>
                </c:pt>
                <c:pt idx="61">
                  <c:v>3.34547542892884</c:v>
                </c:pt>
                <c:pt idx="62">
                  <c:v>3.34461354474504</c:v>
                </c:pt>
                <c:pt idx="63">
                  <c:v>3.3437479134764598</c:v>
                </c:pt>
                <c:pt idx="64">
                  <c:v>3.3428791051422801</c:v>
                </c:pt>
                <c:pt idx="65">
                  <c:v>3.3420077493076601</c:v>
                </c:pt>
                <c:pt idx="66">
                  <c:v>3.3411345302372402</c:v>
                </c:pt>
                <c:pt idx="67">
                  <c:v>3.3398491394137202</c:v>
                </c:pt>
                <c:pt idx="68">
                  <c:v>3.3387984311032302</c:v>
                </c:pt>
                <c:pt idx="69">
                  <c:v>3.3385966938105498</c:v>
                </c:pt>
                <c:pt idx="70">
                  <c:v>3.3407499296277399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5DF-4EE8-AF1B-F7E2F6499A8E}"/>
            </c:ext>
          </c:extLst>
        </c:ser>
        <c:ser>
          <c:idx val="11"/>
          <c:order val="11"/>
          <c:tx>
            <c:strRef>
              <c:f>Combine!$AG$2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Combine!$AG$3:$AG$73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3.25650889747725</c:v>
                </c:pt>
                <c:pt idx="13">
                  <c:v>3.2606163410103299</c:v>
                </c:pt>
                <c:pt idx="14">
                  <c:v>3.2646529720131601</c:v>
                </c:pt>
                <c:pt idx="15">
                  <c:v>3.2686127186844498</c:v>
                </c:pt>
                <c:pt idx="16">
                  <c:v>3.2724893942354201</c:v>
                </c:pt>
                <c:pt idx="17">
                  <c:v>3.2762768462246199</c:v>
                </c:pt>
                <c:pt idx="18">
                  <c:v>3.2799691239497002</c:v>
                </c:pt>
                <c:pt idx="19">
                  <c:v>3.28356066113425</c:v>
                </c:pt>
                <c:pt idx="20">
                  <c:v>3.2870468942476201</c:v>
                </c:pt>
                <c:pt idx="21">
                  <c:v>3.2904397230369198</c:v>
                </c:pt>
                <c:pt idx="22">
                  <c:v>3.2937737990881701</c:v>
                </c:pt>
                <c:pt idx="23">
                  <c:v>3.2970455632309501</c:v>
                </c:pt>
                <c:pt idx="24">
                  <c:v>3.3002519646880302</c:v>
                </c:pt>
                <c:pt idx="25">
                  <c:v>3.3033890379897999</c:v>
                </c:pt>
                <c:pt idx="26">
                  <c:v>3.3064520332193998</c:v>
                </c:pt>
                <c:pt idx="27">
                  <c:v>3.3094356173719399</c:v>
                </c:pt>
                <c:pt idx="28">
                  <c:v>3.31233414606193</c:v>
                </c:pt>
                <c:pt idx="29">
                  <c:v>3.3151419898890699</c:v>
                </c:pt>
                <c:pt idx="30">
                  <c:v>3.3178538850052002</c:v>
                </c:pt>
                <c:pt idx="31">
                  <c:v>3.3204652832511798</c:v>
                </c:pt>
                <c:pt idx="32">
                  <c:v>3.3229726497516601</c:v>
                </c:pt>
                <c:pt idx="33">
                  <c:v>3.32537368100266</c:v>
                </c:pt>
                <c:pt idx="34">
                  <c:v>3.3276674213883299</c:v>
                </c:pt>
                <c:pt idx="35">
                  <c:v>3.3298542735503198</c:v>
                </c:pt>
                <c:pt idx="36">
                  <c:v>3.3319359135295601</c:v>
                </c:pt>
                <c:pt idx="37">
                  <c:v>3.3339151327905001</c:v>
                </c:pt>
                <c:pt idx="38">
                  <c:v>3.3357956344647799</c:v>
                </c:pt>
                <c:pt idx="39">
                  <c:v>3.3375818107203501</c:v>
                </c:pt>
                <c:pt idx="40">
                  <c:v>3.3396772147632601</c:v>
                </c:pt>
                <c:pt idx="41">
                  <c:v>3.34191482486882</c:v>
                </c:pt>
                <c:pt idx="42">
                  <c:v>3.3440503081352499</c:v>
                </c:pt>
                <c:pt idx="43">
                  <c:v>3.3460838442549901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3.47626132118</c:v>
                </c:pt>
                <c:pt idx="48">
                  <c:v>3.4778904748951001</c:v>
                </c:pt>
                <c:pt idx="49">
                  <c:v>3.4795025592564901</c:v>
                </c:pt>
                <c:pt idx="50">
                  <c:v>3.48109883280596</c:v>
                </c:pt>
                <c:pt idx="51">
                  <c:v>3.48268035274923</c:v>
                </c:pt>
                <c:pt idx="52">
                  <c:v>3.4842480000289502</c:v>
                </c:pt>
                <c:pt idx="53">
                  <c:v>3.48580247026679</c:v>
                </c:pt>
                <c:pt idx="54">
                  <c:v>3.4864729567157999</c:v>
                </c:pt>
                <c:pt idx="55">
                  <c:v>3.4871370206073702</c:v>
                </c:pt>
                <c:pt idx="56">
                  <c:v>3.4878074391278702</c:v>
                </c:pt>
                <c:pt idx="57">
                  <c:v>3.4884828866961302</c:v>
                </c:pt>
                <c:pt idx="58">
                  <c:v>3.4891621868982399</c:v>
                </c:pt>
                <c:pt idx="59">
                  <c:v>3.4898443007690898</c:v>
                </c:pt>
                <c:pt idx="60">
                  <c:v>3.49052831644231</c:v>
                </c:pt>
                <c:pt idx="61">
                  <c:v>3.49121343979261</c:v>
                </c:pt>
                <c:pt idx="62">
                  <c:v>3.4918989857382701</c:v>
                </c:pt>
                <c:pt idx="63">
                  <c:v>3.4925843699324099</c:v>
                </c:pt>
                <c:pt idx="64">
                  <c:v>3.49326910063284</c:v>
                </c:pt>
                <c:pt idx="65">
                  <c:v>3.4939527706132498</c:v>
                </c:pt>
                <c:pt idx="66">
                  <c:v>3.4946350490440299</c:v>
                </c:pt>
                <c:pt idx="67">
                  <c:v>3.4951222892129201</c:v>
                </c:pt>
                <c:pt idx="68">
                  <c:v>3.4957194874305801</c:v>
                </c:pt>
                <c:pt idx="69">
                  <c:v>3.4967136155685501</c:v>
                </c:pt>
                <c:pt idx="70">
                  <c:v>3.4988799857874602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5DF-4EE8-AF1B-F7E2F6499A8E}"/>
            </c:ext>
          </c:extLst>
        </c:ser>
        <c:ser>
          <c:idx val="12"/>
          <c:order val="12"/>
          <c:tx>
            <c:strRef>
              <c:f>Combine!$AH$2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Combine!$AH$3:$AH$73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3.2153145672021601</c:v>
                </c:pt>
                <c:pt idx="2">
                  <c:v>3.2179214883580398</c:v>
                </c:pt>
                <c:pt idx="3">
                  <c:v>3.22054783393004</c:v>
                </c:pt>
                <c:pt idx="4">
                  <c:v>3.2231935871523301</c:v>
                </c:pt>
                <c:pt idx="5">
                  <c:v>3.2258586880815798</c:v>
                </c:pt>
                <c:pt idx="6">
                  <c:v>3.22854302476415</c:v>
                </c:pt>
                <c:pt idx="7">
                  <c:v>3.23124642267183</c:v>
                </c:pt>
                <c:pt idx="8">
                  <c:v>3.2339686320427798</c:v>
                </c:pt>
                <c:pt idx="9">
                  <c:v>3.2370479966589198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3.3431486060926199</c:v>
                </c:pt>
                <c:pt idx="41">
                  <c:v>3.3474431813694001</c:v>
                </c:pt>
                <c:pt idx="42">
                  <c:v>3.3518411270521402</c:v>
                </c:pt>
                <c:pt idx="43">
                  <c:v>3.3563482569215699</c:v>
                </c:pt>
                <c:pt idx="44">
                  <c:v>3.3589988618811701</c:v>
                </c:pt>
                <c:pt idx="45">
                  <c:v>3.3607607849383099</c:v>
                </c:pt>
                <c:pt idx="46">
                  <c:v>3.3624833550319</c:v>
                </c:pt>
                <c:pt idx="47">
                  <c:v>3.3641773095384999</c:v>
                </c:pt>
                <c:pt idx="48">
                  <c:v>3.3658598617496298</c:v>
                </c:pt>
                <c:pt idx="49">
                  <c:v>3.3675171967205602</c:v>
                </c:pt>
                <c:pt idx="50">
                  <c:v>3.36915327952011</c:v>
                </c:pt>
                <c:pt idx="51">
                  <c:v>3.3707716099458098</c:v>
                </c:pt>
                <c:pt idx="52">
                  <c:v>3.3723752674299101</c:v>
                </c:pt>
                <c:pt idx="53">
                  <c:v>3.3739668889160099</c:v>
                </c:pt>
                <c:pt idx="54">
                  <c:v>3.37308407276246</c:v>
                </c:pt>
                <c:pt idx="55">
                  <c:v>3.3721642016069402</c:v>
                </c:pt>
                <c:pt idx="56">
                  <c:v>3.3712454301363701</c:v>
                </c:pt>
                <c:pt idx="57">
                  <c:v>3.37032614524243</c:v>
                </c:pt>
                <c:pt idx="58">
                  <c:v>3.3694049410931699</c:v>
                </c:pt>
                <c:pt idx="59">
                  <c:v>3.3684806189541301</c:v>
                </c:pt>
                <c:pt idx="60">
                  <c:v>3.3675521860316699</c:v>
                </c:pt>
                <c:pt idx="61">
                  <c:v>3.3666188529565702</c:v>
                </c:pt>
                <c:pt idx="62">
                  <c:v>3.3656800294606399</c:v>
                </c:pt>
                <c:pt idx="63">
                  <c:v>3.3647353178425101</c:v>
                </c:pt>
                <c:pt idx="64">
                  <c:v>3.3637845039221901</c:v>
                </c:pt>
                <c:pt idx="65">
                  <c:v>3.3628275453512799</c:v>
                </c:pt>
                <c:pt idx="66">
                  <c:v>3.3618645573297901</c:v>
                </c:pt>
                <c:pt idx="67">
                  <c:v>3.36015671607678</c:v>
                </c:pt>
                <c:pt idx="68">
                  <c:v>3.3588647171820698</c:v>
                </c:pt>
                <c:pt idx="69">
                  <c:v>3.3591159752858699</c:v>
                </c:pt>
                <c:pt idx="70">
                  <c:v>3.3640449345520702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5DF-4EE8-AF1B-F7E2F6499A8E}"/>
            </c:ext>
          </c:extLst>
        </c:ser>
        <c:ser>
          <c:idx val="13"/>
          <c:order val="13"/>
          <c:tx>
            <c:strRef>
              <c:f>Combine!$AI$2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Combine!$AI$3:$AI$73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5DF-4EE8-AF1B-F7E2F6499A8E}"/>
            </c:ext>
          </c:extLst>
        </c:ser>
        <c:ser>
          <c:idx val="14"/>
          <c:order val="14"/>
          <c:tx>
            <c:strRef>
              <c:f>Combine!$AJ$2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Combine!$AJ$3:$AJ$73</c:f>
              <c:numCache>
                <c:formatCode>[=0]General;[&gt;10]0.00;0.000</c:formatCode>
                <c:ptCount val="71"/>
                <c:pt idx="0">
                  <c:v>2.7605099611436001</c:v>
                </c:pt>
                <c:pt idx="1">
                  <c:v>2.764272987104111</c:v>
                </c:pt>
                <c:pt idx="2">
                  <c:v>2.7682053628785339</c:v>
                </c:pt>
                <c:pt idx="3">
                  <c:v>2.7721040581714469</c:v>
                </c:pt>
                <c:pt idx="4">
                  <c:v>2.7759709718070784</c:v>
                </c:pt>
                <c:pt idx="5">
                  <c:v>2.7798080277653208</c:v>
                </c:pt>
                <c:pt idx="6">
                  <c:v>2.7836171847061957</c:v>
                </c:pt>
                <c:pt idx="7">
                  <c:v>2.7874004462444306</c:v>
                </c:pt>
                <c:pt idx="8">
                  <c:v>2.7911598720772894</c:v>
                </c:pt>
                <c:pt idx="9">
                  <c:v>2.7992815289270077</c:v>
                </c:pt>
                <c:pt idx="10">
                  <c:v>2.8093131918367371</c:v>
                </c:pt>
                <c:pt idx="11">
                  <c:v>2.8196296798442329</c:v>
                </c:pt>
                <c:pt idx="12">
                  <c:v>2.8338255034522555</c:v>
                </c:pt>
                <c:pt idx="13">
                  <c:v>2.8472791278223597</c:v>
                </c:pt>
                <c:pt idx="14">
                  <c:v>2.85986747742851</c:v>
                </c:pt>
                <c:pt idx="15">
                  <c:v>2.8716726860305655</c:v>
                </c:pt>
                <c:pt idx="16">
                  <c:v>2.8827648816616471</c:v>
                </c:pt>
                <c:pt idx="17">
                  <c:v>2.8932043842223911</c:v>
                </c:pt>
                <c:pt idx="18">
                  <c:v>2.9030435269780641</c:v>
                </c:pt>
                <c:pt idx="19">
                  <c:v>2.9123281840620425</c:v>
                </c:pt>
                <c:pt idx="20">
                  <c:v>2.921099884374045</c:v>
                </c:pt>
                <c:pt idx="21">
                  <c:v>2.9290661644207625</c:v>
                </c:pt>
                <c:pt idx="22">
                  <c:v>2.9362970475573613</c:v>
                </c:pt>
                <c:pt idx="23">
                  <c:v>2.94310126307027</c:v>
                </c:pt>
                <c:pt idx="24">
                  <c:v>2.9495136745323536</c:v>
                </c:pt>
                <c:pt idx="25">
                  <c:v>2.9555636703301253</c:v>
                </c:pt>
                <c:pt idx="26">
                  <c:v>2.9612763430015874</c:v>
                </c:pt>
                <c:pt idx="27">
                  <c:v>2.9666735024583519</c:v>
                </c:pt>
                <c:pt idx="28">
                  <c:v>2.9717745437604384</c:v>
                </c:pt>
                <c:pt idx="29">
                  <c:v>2.9765971696480689</c:v>
                </c:pt>
                <c:pt idx="30">
                  <c:v>2.981157956515093</c:v>
                </c:pt>
                <c:pt idx="31">
                  <c:v>2.9854727874861489</c:v>
                </c:pt>
                <c:pt idx="32">
                  <c:v>2.9895571239143797</c:v>
                </c:pt>
                <c:pt idx="33">
                  <c:v>2.9934261438562473</c:v>
                </c:pt>
                <c:pt idx="34">
                  <c:v>2.9970947679219129</c:v>
                </c:pt>
                <c:pt idx="35">
                  <c:v>3.0005776033282148</c:v>
                </c:pt>
                <c:pt idx="36">
                  <c:v>3.0038888393011591</c:v>
                </c:pt>
                <c:pt idx="37">
                  <c:v>3.0070421241595868</c:v>
                </c:pt>
                <c:pt idx="38">
                  <c:v>3.0100504479142258</c:v>
                </c:pt>
                <c:pt idx="39">
                  <c:v>3.0129260461401297</c:v>
                </c:pt>
                <c:pt idx="40">
                  <c:v>3.0156275620792026</c:v>
                </c:pt>
                <c:pt idx="41">
                  <c:v>3.0181750836525376</c:v>
                </c:pt>
                <c:pt idx="42">
                  <c:v>3.0205983393236076</c:v>
                </c:pt>
                <c:pt idx="43">
                  <c:v>3.0228927431838337</c:v>
                </c:pt>
                <c:pt idx="44">
                  <c:v>3.0252204228381698</c:v>
                </c:pt>
                <c:pt idx="45">
                  <c:v>3.0275390665140831</c:v>
                </c:pt>
                <c:pt idx="46">
                  <c:v>3.0297900998503655</c:v>
                </c:pt>
                <c:pt idx="47">
                  <c:v>3.0320053123866217</c:v>
                </c:pt>
                <c:pt idx="48">
                  <c:v>3.0342447027320789</c:v>
                </c:pt>
                <c:pt idx="49">
                  <c:v>3.036424641040353</c:v>
                </c:pt>
                <c:pt idx="50">
                  <c:v>3.0385506918499861</c:v>
                </c:pt>
                <c:pt idx="51">
                  <c:v>3.0406277451187518</c:v>
                </c:pt>
                <c:pt idx="52">
                  <c:v>3.0426614100307181</c:v>
                </c:pt>
                <c:pt idx="53">
                  <c:v>3.0446554151510807</c:v>
                </c:pt>
                <c:pt idx="54">
                  <c:v>3.0581982679953281</c:v>
                </c:pt>
                <c:pt idx="55">
                  <c:v>3.0710204304160862</c:v>
                </c:pt>
                <c:pt idx="56">
                  <c:v>3.0830204195727156</c:v>
                </c:pt>
                <c:pt idx="57">
                  <c:v>3.0942791849642268</c:v>
                </c:pt>
                <c:pt idx="58">
                  <c:v>3.1048671607747544</c:v>
                </c:pt>
                <c:pt idx="59">
                  <c:v>3.1148459217978712</c:v>
                </c:pt>
                <c:pt idx="60">
                  <c:v>3.1242695491605228</c:v>
                </c:pt>
                <c:pt idx="61">
                  <c:v>3.133185761455469</c:v>
                </c:pt>
                <c:pt idx="62">
                  <c:v>3.1416368553219214</c:v>
                </c:pt>
                <c:pt idx="63">
                  <c:v>3.1496604903714274</c:v>
                </c:pt>
                <c:pt idx="64">
                  <c:v>3.1572903462968656</c:v>
                </c:pt>
                <c:pt idx="65">
                  <c:v>3.1645566744315463</c:v>
                </c:pt>
                <c:pt idx="66">
                  <c:v>3.1714867617464733</c:v>
                </c:pt>
                <c:pt idx="67">
                  <c:v>3.1792227582291011</c:v>
                </c:pt>
                <c:pt idx="68">
                  <c:v>3.185893028127754</c:v>
                </c:pt>
                <c:pt idx="69">
                  <c:v>3.1941721516006703</c:v>
                </c:pt>
                <c:pt idx="70">
                  <c:v>3.2047213040656546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5DF-4EE8-AF1B-F7E2F6499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515616"/>
        <c:axId val="332522832"/>
      </c:scatterChart>
      <c:valAx>
        <c:axId val="33251561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332522832"/>
        <c:crosses val="autoZero"/>
        <c:crossBetween val="midCat"/>
      </c:valAx>
      <c:valAx>
        <c:axId val="3325228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Density (g/cm3)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3251561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Combine!$AL$2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Combine!$AL$3:$AL$73</c:f>
              <c:numCache>
                <c:formatCode>[=0]General;[&gt;10]0.00;0.000</c:formatCode>
                <c:ptCount val="71"/>
                <c:pt idx="0">
                  <c:v>36.281445327838455</c:v>
                </c:pt>
                <c:pt idx="1">
                  <c:v>35.987201538092634</c:v>
                </c:pt>
                <c:pt idx="2">
                  <c:v>35.675789057437186</c:v>
                </c:pt>
                <c:pt idx="3">
                  <c:v>35.368663624641705</c:v>
                </c:pt>
                <c:pt idx="4">
                  <c:v>35.065600440194928</c:v>
                </c:pt>
                <c:pt idx="5">
                  <c:v>34.766374535001262</c:v>
                </c:pt>
                <c:pt idx="6">
                  <c:v>34.470759757763524</c:v>
                </c:pt>
                <c:pt idx="7">
                  <c:v>34.178527699536112</c:v>
                </c:pt>
                <c:pt idx="8">
                  <c:v>33.88944654481719</c:v>
                </c:pt>
                <c:pt idx="9">
                  <c:v>33.1081141834511</c:v>
                </c:pt>
                <c:pt idx="10">
                  <c:v>32.135603594228314</c:v>
                </c:pt>
                <c:pt idx="11">
                  <c:v>31.190829096577552</c:v>
                </c:pt>
                <c:pt idx="12">
                  <c:v>29.891330583939101</c:v>
                </c:pt>
                <c:pt idx="13">
                  <c:v>28.676955328698433</c:v>
                </c:pt>
                <c:pt idx="14">
                  <c:v>27.556499166572465</c:v>
                </c:pt>
                <c:pt idx="15">
                  <c:v>26.519999164925494</c:v>
                </c:pt>
                <c:pt idx="16">
                  <c:v>25.559061912606857</c:v>
                </c:pt>
                <c:pt idx="17">
                  <c:v>24.666561750654477</c:v>
                </c:pt>
                <c:pt idx="18">
                  <c:v>23.836397249415306</c:v>
                </c:pt>
                <c:pt idx="19">
                  <c:v>23.063292122550653</c:v>
                </c:pt>
                <c:pt idx="20">
                  <c:v>22.342560507364766</c:v>
                </c:pt>
                <c:pt idx="21">
                  <c:v>21.418851329614643</c:v>
                </c:pt>
                <c:pt idx="22">
                  <c:v>20.358940897453937</c:v>
                </c:pt>
                <c:pt idx="23">
                  <c:v>19.37229534612085</c:v>
                </c:pt>
                <c:pt idx="24">
                  <c:v>18.451196282059726</c:v>
                </c:pt>
                <c:pt idx="25">
                  <c:v>17.589198057973942</c:v>
                </c:pt>
                <c:pt idx="26">
                  <c:v>16.780903309234716</c:v>
                </c:pt>
                <c:pt idx="27">
                  <c:v>16.021775117364051</c:v>
                </c:pt>
                <c:pt idx="28">
                  <c:v>15.30797513647512</c:v>
                </c:pt>
                <c:pt idx="29">
                  <c:v>14.636224943441333</c:v>
                </c:pt>
                <c:pt idx="30">
                  <c:v>14.003690847329588</c:v>
                </c:pt>
                <c:pt idx="31">
                  <c:v>13.407874532167046</c:v>
                </c:pt>
                <c:pt idx="32">
                  <c:v>12.846530341096525</c:v>
                </c:pt>
                <c:pt idx="33">
                  <c:v>12.317598161700424</c:v>
                </c:pt>
                <c:pt idx="34">
                  <c:v>11.819153647362327</c:v>
                </c:pt>
                <c:pt idx="35">
                  <c:v>11.349374238905565</c:v>
                </c:pt>
                <c:pt idx="36">
                  <c:v>10.906518517427507</c:v>
                </c:pt>
                <c:pt idx="37">
                  <c:v>10.488915842277791</c:v>
                </c:pt>
                <c:pt idx="38">
                  <c:v>10.09496311725206</c:v>
                </c:pt>
                <c:pt idx="39">
                  <c:v>9.7231258296129486</c:v>
                </c:pt>
                <c:pt idx="40">
                  <c:v>9.3807949883257713</c:v>
                </c:pt>
                <c:pt idx="41">
                  <c:v>9.0604402272643849</c:v>
                </c:pt>
                <c:pt idx="42">
                  <c:v>8.7547426188575628</c:v>
                </c:pt>
                <c:pt idx="43">
                  <c:v>8.4624490725036754</c:v>
                </c:pt>
                <c:pt idx="44">
                  <c:v>8.1733534153866412</c:v>
                </c:pt>
                <c:pt idx="45">
                  <c:v>7.895448836753042</c:v>
                </c:pt>
                <c:pt idx="46">
                  <c:v>7.6323186409656687</c:v>
                </c:pt>
                <c:pt idx="47">
                  <c:v>7.3791526773318381</c:v>
                </c:pt>
                <c:pt idx="48">
                  <c:v>7.132022973163731</c:v>
                </c:pt>
                <c:pt idx="49">
                  <c:v>6.8984603510906162</c:v>
                </c:pt>
                <c:pt idx="50">
                  <c:v>6.6773514810545427</c:v>
                </c:pt>
                <c:pt idx="51">
                  <c:v>6.4676982003501839</c:v>
                </c:pt>
                <c:pt idx="52">
                  <c:v>6.268599681791879</c:v>
                </c:pt>
                <c:pt idx="53">
                  <c:v>6.079227715169119</c:v>
                </c:pt>
                <c:pt idx="54">
                  <c:v>5.9467755586912059</c:v>
                </c:pt>
                <c:pt idx="55">
                  <c:v>5.8210533928070927</c:v>
                </c:pt>
                <c:pt idx="56">
                  <c:v>5.700650536954301</c:v>
                </c:pt>
                <c:pt idx="57">
                  <c:v>5.5850295204069527</c:v>
                </c:pt>
                <c:pt idx="58">
                  <c:v>5.4737195068138584</c:v>
                </c:pt>
                <c:pt idx="59">
                  <c:v>5.3663062099039873</c:v>
                </c:pt>
                <c:pt idx="60">
                  <c:v>5.2624236884404914</c:v>
                </c:pt>
                <c:pt idx="61">
                  <c:v>5.1617476204474224</c:v>
                </c:pt>
                <c:pt idx="62">
                  <c:v>5.0639897479988605</c:v>
                </c:pt>
                <c:pt idx="63">
                  <c:v>4.9688932515521138</c:v>
                </c:pt>
                <c:pt idx="64">
                  <c:v>4.8762288651972643</c:v>
                </c:pt>
                <c:pt idx="65">
                  <c:v>4.7857915841872334</c:v>
                </c:pt>
                <c:pt idx="66">
                  <c:v>4.6973978476577702</c:v>
                </c:pt>
                <c:pt idx="67">
                  <c:v>4.5770335471269377</c:v>
                </c:pt>
                <c:pt idx="68">
                  <c:v>4.4817186920240957</c:v>
                </c:pt>
                <c:pt idx="69">
                  <c:v>4.1624602049786965</c:v>
                </c:pt>
                <c:pt idx="70">
                  <c:v>3.3174070858552831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C7-4E0E-9432-F4952AEF09B5}"/>
            </c:ext>
          </c:extLst>
        </c:ser>
        <c:ser>
          <c:idx val="1"/>
          <c:order val="1"/>
          <c:tx>
            <c:strRef>
              <c:f>Combine!$AM$2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Combine!$AM$3:$AM$73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C7-4E0E-9432-F4952AEF09B5}"/>
            </c:ext>
          </c:extLst>
        </c:ser>
        <c:ser>
          <c:idx val="2"/>
          <c:order val="2"/>
          <c:tx>
            <c:strRef>
              <c:f>Combine!$AN$2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Combine!$AN$3:$AN$73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0.24498561096621022</c:v>
                </c:pt>
                <c:pt idx="2">
                  <c:v>0.50506307270932937</c:v>
                </c:pt>
                <c:pt idx="3">
                  <c:v>0.76143667646179425</c:v>
                </c:pt>
                <c:pt idx="4">
                  <c:v>1.0143016924551733</c:v>
                </c:pt>
                <c:pt idx="5">
                  <c:v>1.263853537393314</c:v>
                </c:pt>
                <c:pt idx="6">
                  <c:v>1.5102886568968341</c:v>
                </c:pt>
                <c:pt idx="7">
                  <c:v>1.753805463450234</c:v>
                </c:pt>
                <c:pt idx="8">
                  <c:v>1.9946053392564482</c:v>
                </c:pt>
                <c:pt idx="9">
                  <c:v>2.6718312905854988</c:v>
                </c:pt>
                <c:pt idx="10">
                  <c:v>3.5166245941997314</c:v>
                </c:pt>
                <c:pt idx="11">
                  <c:v>4.332256366614593</c:v>
                </c:pt>
                <c:pt idx="12">
                  <c:v>5.4559535181243213</c:v>
                </c:pt>
                <c:pt idx="13">
                  <c:v>6.5054082099910566</c:v>
                </c:pt>
                <c:pt idx="14">
                  <c:v>7.4730070720907733</c:v>
                </c:pt>
                <c:pt idx="15">
                  <c:v>8.3674190898071572</c:v>
                </c:pt>
                <c:pt idx="16">
                  <c:v>9.195943258755694</c:v>
                </c:pt>
                <c:pt idx="17">
                  <c:v>9.9647720168234901</c:v>
                </c:pt>
                <c:pt idx="18">
                  <c:v>10.67920399435614</c:v>
                </c:pt>
                <c:pt idx="19">
                  <c:v>11.343818115549592</c:v>
                </c:pt>
                <c:pt idx="20">
                  <c:v>11.962677959742921</c:v>
                </c:pt>
                <c:pt idx="21">
                  <c:v>12.794224225786134</c:v>
                </c:pt>
                <c:pt idx="22">
                  <c:v>13.770819650311953</c:v>
                </c:pt>
                <c:pt idx="23">
                  <c:v>14.679489782067481</c:v>
                </c:pt>
                <c:pt idx="24">
                  <c:v>15.527475738287492</c:v>
                </c:pt>
                <c:pt idx="25">
                  <c:v>16.320820245839027</c:v>
                </c:pt>
                <c:pt idx="26">
                  <c:v>17.064576241372013</c:v>
                </c:pt>
                <c:pt idx="27">
                  <c:v>17.762981412010884</c:v>
                </c:pt>
                <c:pt idx="28">
                  <c:v>18.419608940124281</c:v>
                </c:pt>
                <c:pt idx="29">
                  <c:v>19.037497055455965</c:v>
                </c:pt>
                <c:pt idx="30">
                  <c:v>19.619257170155223</c:v>
                </c:pt>
                <c:pt idx="31">
                  <c:v>20.167177864567972</c:v>
                </c:pt>
                <c:pt idx="32">
                  <c:v>20.683304157906623</c:v>
                </c:pt>
                <c:pt idx="33">
                  <c:v>21.169502722108241</c:v>
                </c:pt>
                <c:pt idx="34">
                  <c:v>21.627511034832246</c:v>
                </c:pt>
                <c:pt idx="35">
                  <c:v>22.058971640311938</c:v>
                </c:pt>
                <c:pt idx="36">
                  <c:v>22.465453610233979</c:v>
                </c:pt>
                <c:pt idx="37">
                  <c:v>22.848463916537085</c:v>
                </c:pt>
                <c:pt idx="38">
                  <c:v>23.209451617383994</c:v>
                </c:pt>
                <c:pt idx="39">
                  <c:v>23.549807547654808</c:v>
                </c:pt>
                <c:pt idx="40">
                  <c:v>23.863403509877365</c:v>
                </c:pt>
                <c:pt idx="41">
                  <c:v>24.157348044844895</c:v>
                </c:pt>
                <c:pt idx="42">
                  <c:v>24.438182011681274</c:v>
                </c:pt>
                <c:pt idx="43">
                  <c:v>24.70723569329094</c:v>
                </c:pt>
                <c:pt idx="44">
                  <c:v>24.971596436562564</c:v>
                </c:pt>
                <c:pt idx="45">
                  <c:v>25.224283155707202</c:v>
                </c:pt>
                <c:pt idx="46">
                  <c:v>25.462917290841947</c:v>
                </c:pt>
                <c:pt idx="47">
                  <c:v>25.691944683960646</c:v>
                </c:pt>
                <c:pt idx="48">
                  <c:v>25.914509983492785</c:v>
                </c:pt>
                <c:pt idx="49">
                  <c:v>26.124153983740175</c:v>
                </c:pt>
                <c:pt idx="50">
                  <c:v>26.321928712267162</c:v>
                </c:pt>
                <c:pt idx="51">
                  <c:v>26.508778664370517</c:v>
                </c:pt>
                <c:pt idx="52">
                  <c:v>26.685543482734271</c:v>
                </c:pt>
                <c:pt idx="53">
                  <c:v>26.853010903531601</c:v>
                </c:pt>
                <c:pt idx="54">
                  <c:v>26.835280406013354</c:v>
                </c:pt>
                <c:pt idx="55">
                  <c:v>26.820069928374579</c:v>
                </c:pt>
                <c:pt idx="56">
                  <c:v>26.809678164019193</c:v>
                </c:pt>
                <c:pt idx="57">
                  <c:v>26.803543220036872</c:v>
                </c:pt>
                <c:pt idx="58">
                  <c:v>26.801192720933773</c:v>
                </c:pt>
                <c:pt idx="59">
                  <c:v>26.802227073281308</c:v>
                </c:pt>
                <c:pt idx="60">
                  <c:v>26.806306052335547</c:v>
                </c:pt>
                <c:pt idx="61">
                  <c:v>26.813137992633798</c:v>
                </c:pt>
                <c:pt idx="62">
                  <c:v>26.822471037076205</c:v>
                </c:pt>
                <c:pt idx="63">
                  <c:v>26.834086029199224</c:v>
                </c:pt>
                <c:pt idx="64">
                  <c:v>26.847790728630343</c:v>
                </c:pt>
                <c:pt idx="65">
                  <c:v>26.863415101795127</c:v>
                </c:pt>
                <c:pt idx="66">
                  <c:v>26.880807492675668</c:v>
                </c:pt>
                <c:pt idx="67">
                  <c:v>26.92058461255905</c:v>
                </c:pt>
                <c:pt idx="68">
                  <c:v>26.947643318390391</c:v>
                </c:pt>
                <c:pt idx="69">
                  <c:v>27.180641832226044</c:v>
                </c:pt>
                <c:pt idx="70">
                  <c:v>27.913270551891312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C7-4E0E-9432-F4952AEF09B5}"/>
            </c:ext>
          </c:extLst>
        </c:ser>
        <c:ser>
          <c:idx val="3"/>
          <c:order val="3"/>
          <c:tx>
            <c:strRef>
              <c:f>Combine!$AO$2</c:f>
              <c:strCache>
                <c:ptCount val="1"/>
                <c:pt idx="0">
                  <c:v>biotite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Combine!$AO$3:$AO$73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0.11664057841200565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C7-4E0E-9432-F4952AEF09B5}"/>
            </c:ext>
          </c:extLst>
        </c:ser>
        <c:ser>
          <c:idx val="4"/>
          <c:order val="4"/>
          <c:tx>
            <c:strRef>
              <c:f>Combine!$AP$2</c:f>
              <c:strCache>
                <c:ptCount val="1"/>
                <c:pt idx="0">
                  <c:v>hornblende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Combine!$AP$3:$AP$73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0.4863243407489673</c:v>
                </c:pt>
                <c:pt idx="70">
                  <c:v>1.7434188260074961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C7-4E0E-9432-F4952AEF09B5}"/>
            </c:ext>
          </c:extLst>
        </c:ser>
        <c:ser>
          <c:idx val="5"/>
          <c:order val="5"/>
          <c:tx>
            <c:strRef>
              <c:f>Combine!$AQ$2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Combine!$AQ$3:$AQ$73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0.14897556013783134</c:v>
                </c:pt>
                <c:pt idx="68">
                  <c:v>0.20372836483141629</c:v>
                </c:pt>
                <c:pt idx="69">
                  <c:v>0.31124752868066397</c:v>
                </c:pt>
                <c:pt idx="70">
                  <c:v>0.49890258266469473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C7-4E0E-9432-F4952AEF09B5}"/>
            </c:ext>
          </c:extLst>
        </c:ser>
        <c:ser>
          <c:idx val="6"/>
          <c:order val="6"/>
          <c:tx>
            <c:strRef>
              <c:f>Combine!$AR$2</c:f>
              <c:strCache>
                <c:ptCount val="1"/>
                <c:pt idx="0">
                  <c:v>garnet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Combine!$AR$3:$AR$73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0.80539069733632773</c:v>
                </c:pt>
                <c:pt idx="55">
                  <c:v>1.5592760692367043</c:v>
                </c:pt>
                <c:pt idx="56">
                  <c:v>2.2552242653402517</c:v>
                </c:pt>
                <c:pt idx="57">
                  <c:v>2.8993511705143269</c:v>
                </c:pt>
                <c:pt idx="58">
                  <c:v>3.496913916962975</c:v>
                </c:pt>
                <c:pt idx="59">
                  <c:v>4.0524566895169558</c:v>
                </c:pt>
                <c:pt idx="60">
                  <c:v>4.5699284287324531</c:v>
                </c:pt>
                <c:pt idx="61">
                  <c:v>5.0527784648367788</c:v>
                </c:pt>
                <c:pt idx="62">
                  <c:v>5.5040346952960935</c:v>
                </c:pt>
                <c:pt idx="63">
                  <c:v>5.9263678508999584</c:v>
                </c:pt>
                <c:pt idx="64">
                  <c:v>6.3221445975566555</c:v>
                </c:pt>
                <c:pt idx="65">
                  <c:v>6.6934716139495833</c:v>
                </c:pt>
                <c:pt idx="66">
                  <c:v>7.042232328402438</c:v>
                </c:pt>
                <c:pt idx="67">
                  <c:v>7.579408260860486</c:v>
                </c:pt>
                <c:pt idx="68">
                  <c:v>7.9627779414077251</c:v>
                </c:pt>
                <c:pt idx="69">
                  <c:v>8.4647093702016321</c:v>
                </c:pt>
                <c:pt idx="70">
                  <c:v>9.1068207983657956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C7-4E0E-9432-F4952AEF09B5}"/>
            </c:ext>
          </c:extLst>
        </c:ser>
        <c:ser>
          <c:idx val="7"/>
          <c:order val="7"/>
          <c:tx>
            <c:strRef>
              <c:f>Combine!$AS$2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Combine!$AS$3:$AS$73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1.8099346333420919E-3</c:v>
                </c:pt>
                <c:pt idx="48">
                  <c:v>6.14166230247651E-3</c:v>
                </c:pt>
                <c:pt idx="49">
                  <c:v>1.0077145668515494E-2</c:v>
                </c:pt>
                <c:pt idx="50">
                  <c:v>1.3659701258361669E-2</c:v>
                </c:pt>
                <c:pt idx="51">
                  <c:v>1.6926767467470252E-2</c:v>
                </c:pt>
                <c:pt idx="52">
                  <c:v>1.9910827372142687E-2</c:v>
                </c:pt>
                <c:pt idx="53">
                  <c:v>2.2640201588526872E-2</c:v>
                </c:pt>
                <c:pt idx="54">
                  <c:v>2.5332624714245217E-2</c:v>
                </c:pt>
                <c:pt idx="55">
                  <c:v>2.7806241045081944E-2</c:v>
                </c:pt>
                <c:pt idx="56">
                  <c:v>3.008099455749607E-2</c:v>
                </c:pt>
                <c:pt idx="57">
                  <c:v>3.21768322917712E-2</c:v>
                </c:pt>
                <c:pt idx="58">
                  <c:v>3.4110984318525654E-2</c:v>
                </c:pt>
                <c:pt idx="59">
                  <c:v>3.58983982194854E-2</c:v>
                </c:pt>
                <c:pt idx="60">
                  <c:v>3.755209183911179E-2</c:v>
                </c:pt>
                <c:pt idx="61">
                  <c:v>3.9083441569775501E-2</c:v>
                </c:pt>
                <c:pt idx="62">
                  <c:v>4.0502419386398793E-2</c:v>
                </c:pt>
                <c:pt idx="63">
                  <c:v>4.1817788828174475E-2</c:v>
                </c:pt>
                <c:pt idx="64">
                  <c:v>4.3037267865162439E-2</c:v>
                </c:pt>
                <c:pt idx="65">
                  <c:v>4.4167664852953988E-2</c:v>
                </c:pt>
                <c:pt idx="66">
                  <c:v>4.521499246753647E-2</c:v>
                </c:pt>
                <c:pt idx="67">
                  <c:v>4.7382832328937037E-2</c:v>
                </c:pt>
                <c:pt idx="68">
                  <c:v>4.8641507339520711E-2</c:v>
                </c:pt>
                <c:pt idx="69">
                  <c:v>5.1809584790540264E-2</c:v>
                </c:pt>
                <c:pt idx="70">
                  <c:v>5.9490638344450682E-2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C7-4E0E-9432-F4952AEF09B5}"/>
            </c:ext>
          </c:extLst>
        </c:ser>
        <c:ser>
          <c:idx val="8"/>
          <c:order val="8"/>
          <c:tx>
            <c:strRef>
              <c:f>Combine!$AT$2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Combine!$AT$3:$AT$73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0.30002361332711591</c:v>
                </c:pt>
                <c:pt idx="22">
                  <c:v>0.81979872925000596</c:v>
                </c:pt>
                <c:pt idx="23">
                  <c:v>1.3048541756381495</c:v>
                </c:pt>
                <c:pt idx="24">
                  <c:v>1.759582535152463</c:v>
                </c:pt>
                <c:pt idx="25">
                  <c:v>2.1876368919221925</c:v>
                </c:pt>
                <c:pt idx="26">
                  <c:v>2.5920398603215804</c:v>
                </c:pt>
                <c:pt idx="27">
                  <c:v>2.97527366354316</c:v>
                </c:pt>
                <c:pt idx="28">
                  <c:v>3.3393595308054858</c:v>
                </c:pt>
                <c:pt idx="29">
                  <c:v>3.6859277938482742</c:v>
                </c:pt>
                <c:pt idx="30">
                  <c:v>4.0162781229541427</c:v>
                </c:pt>
                <c:pt idx="31">
                  <c:v>4.3314493226556605</c:v>
                </c:pt>
                <c:pt idx="32">
                  <c:v>4.6322751285373718</c:v>
                </c:pt>
                <c:pt idx="33">
                  <c:v>4.9194370997657488</c:v>
                </c:pt>
                <c:pt idx="34">
                  <c:v>5.1935104617505319</c:v>
                </c:pt>
                <c:pt idx="35">
                  <c:v>5.4550016708153706</c:v>
                </c:pt>
                <c:pt idx="36">
                  <c:v>5.7043772106622397</c:v>
                </c:pt>
                <c:pt idx="37">
                  <c:v>5.9420839563752335</c:v>
                </c:pt>
                <c:pt idx="38">
                  <c:v>6.1685621236351906</c:v>
                </c:pt>
                <c:pt idx="39">
                  <c:v>6.3842522308680776</c:v>
                </c:pt>
                <c:pt idx="40">
                  <c:v>6.6293111515295342</c:v>
                </c:pt>
                <c:pt idx="41">
                  <c:v>6.8955845717646316</c:v>
                </c:pt>
                <c:pt idx="42">
                  <c:v>7.1623089589130462</c:v>
                </c:pt>
                <c:pt idx="43">
                  <c:v>7.4318274772037372</c:v>
                </c:pt>
                <c:pt idx="44">
                  <c:v>7.6402056540445136</c:v>
                </c:pt>
                <c:pt idx="45">
                  <c:v>7.8118975577906236</c:v>
                </c:pt>
                <c:pt idx="46">
                  <c:v>7.9742093643828804</c:v>
                </c:pt>
                <c:pt idx="47">
                  <c:v>8.128800206431757</c:v>
                </c:pt>
                <c:pt idx="48">
                  <c:v>8.2750720881890718</c:v>
                </c:pt>
                <c:pt idx="49">
                  <c:v>8.412587708843418</c:v>
                </c:pt>
                <c:pt idx="50">
                  <c:v>8.5419793018474461</c:v>
                </c:pt>
                <c:pt idx="51">
                  <c:v>8.6638234949698969</c:v>
                </c:pt>
                <c:pt idx="52">
                  <c:v>8.7786373836807723</c:v>
                </c:pt>
                <c:pt idx="53">
                  <c:v>8.8869281337927006</c:v>
                </c:pt>
                <c:pt idx="54">
                  <c:v>8.5967121758110867</c:v>
                </c:pt>
                <c:pt idx="55">
                  <c:v>8.3282725334569587</c:v>
                </c:pt>
                <c:pt idx="56">
                  <c:v>8.084882671502216</c:v>
                </c:pt>
                <c:pt idx="57">
                  <c:v>7.863688333787846</c:v>
                </c:pt>
                <c:pt idx="58">
                  <c:v>7.6622559175527494</c:v>
                </c:pt>
                <c:pt idx="59">
                  <c:v>7.4784981397866765</c:v>
                </c:pt>
                <c:pt idx="60">
                  <c:v>7.3106142809102765</c:v>
                </c:pt>
                <c:pt idx="61">
                  <c:v>7.1570418640695346</c:v>
                </c:pt>
                <c:pt idx="62">
                  <c:v>7.0164173733541011</c:v>
                </c:pt>
                <c:pt idx="63">
                  <c:v>6.8875441730971492</c:v>
                </c:pt>
                <c:pt idx="64">
                  <c:v>6.769366205508188</c:v>
                </c:pt>
                <c:pt idx="65">
                  <c:v>6.6609463581821586</c:v>
                </c:pt>
                <c:pt idx="66">
                  <c:v>6.5614486279506758</c:v>
                </c:pt>
                <c:pt idx="67">
                  <c:v>6.5200494350978984</c:v>
                </c:pt>
                <c:pt idx="68">
                  <c:v>6.456390880721897</c:v>
                </c:pt>
                <c:pt idx="69">
                  <c:v>6.4967432437502319</c:v>
                </c:pt>
                <c:pt idx="70">
                  <c:v>6.8440593815669351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BC7-4E0E-9432-F4952AEF09B5}"/>
            </c:ext>
          </c:extLst>
        </c:ser>
        <c:ser>
          <c:idx val="9"/>
          <c:order val="9"/>
          <c:tx>
            <c:strRef>
              <c:f>Combine!$AU$2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Combine!$AU$3:$AU$73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0.11391714652740308</c:v>
                </c:pt>
                <c:pt idx="12">
                  <c:v>0.27324571373904866</c:v>
                </c:pt>
                <c:pt idx="13">
                  <c:v>0.42102874176410843</c:v>
                </c:pt>
                <c:pt idx="14">
                  <c:v>0.55652258576084179</c:v>
                </c:pt>
                <c:pt idx="15">
                  <c:v>0.68102169454992911</c:v>
                </c:pt>
                <c:pt idx="16">
                  <c:v>0.79561788906718101</c:v>
                </c:pt>
                <c:pt idx="17">
                  <c:v>0.90123925910122504</c:v>
                </c:pt>
                <c:pt idx="18">
                  <c:v>0.99868163510965402</c:v>
                </c:pt>
                <c:pt idx="19">
                  <c:v>1.0886342929432749</c:v>
                </c:pt>
                <c:pt idx="20">
                  <c:v>1.1716854404531039</c:v>
                </c:pt>
                <c:pt idx="21">
                  <c:v>1.2299159862281179</c:v>
                </c:pt>
                <c:pt idx="22">
                  <c:v>1.2705398865796735</c:v>
                </c:pt>
                <c:pt idx="23">
                  <c:v>1.3101048898108394</c:v>
                </c:pt>
                <c:pt idx="24">
                  <c:v>1.3486440656636358</c:v>
                </c:pt>
                <c:pt idx="25">
                  <c:v>1.3861795892367446</c:v>
                </c:pt>
                <c:pt idx="26">
                  <c:v>1.4227252327929796</c:v>
                </c:pt>
                <c:pt idx="27">
                  <c:v>1.4582887530663082</c:v>
                </c:pt>
                <c:pt idx="28">
                  <c:v>1.4928741153742298</c:v>
                </c:pt>
                <c:pt idx="29">
                  <c:v>1.5264835605690845</c:v>
                </c:pt>
                <c:pt idx="30">
                  <c:v>1.5591193528414462</c:v>
                </c:pt>
                <c:pt idx="31">
                  <c:v>1.5907850483237864</c:v>
                </c:pt>
                <c:pt idx="32">
                  <c:v>1.6214865046251634</c:v>
                </c:pt>
                <c:pt idx="33">
                  <c:v>1.6512324563048619</c:v>
                </c:pt>
                <c:pt idx="34">
                  <c:v>1.680034746031545</c:v>
                </c:pt>
                <c:pt idx="35">
                  <c:v>1.7079082832324581</c:v>
                </c:pt>
                <c:pt idx="36">
                  <c:v>1.7348708117837863</c:v>
                </c:pt>
                <c:pt idx="37">
                  <c:v>1.7609425630299738</c:v>
                </c:pt>
                <c:pt idx="38">
                  <c:v>1.7861458554084151</c:v>
                </c:pt>
                <c:pt idx="39">
                  <c:v>1.8105046839467169</c:v>
                </c:pt>
                <c:pt idx="40">
                  <c:v>1.8395391542827988</c:v>
                </c:pt>
                <c:pt idx="41">
                  <c:v>1.8737945879249194</c:v>
                </c:pt>
                <c:pt idx="42">
                  <c:v>1.9108784338437645</c:v>
                </c:pt>
                <c:pt idx="43">
                  <c:v>1.9512400275859099</c:v>
                </c:pt>
                <c:pt idx="44">
                  <c:v>1.9771345357929933</c:v>
                </c:pt>
                <c:pt idx="45">
                  <c:v>1.9947628782886833</c:v>
                </c:pt>
                <c:pt idx="46">
                  <c:v>2.0114523696034978</c:v>
                </c:pt>
                <c:pt idx="47">
                  <c:v>2.0268681319048616</c:v>
                </c:pt>
                <c:pt idx="48">
                  <c:v>2.0382768527258657</c:v>
                </c:pt>
                <c:pt idx="49">
                  <c:v>2.0492398058474857</c:v>
                </c:pt>
                <c:pt idx="50">
                  <c:v>2.0597745706566046</c:v>
                </c:pt>
                <c:pt idx="51">
                  <c:v>2.0698993342222236</c:v>
                </c:pt>
                <c:pt idx="52">
                  <c:v>2.0796327961370848</c:v>
                </c:pt>
                <c:pt idx="53">
                  <c:v>2.0889955507964428</c:v>
                </c:pt>
                <c:pt idx="54">
                  <c:v>1.9422540692586669</c:v>
                </c:pt>
                <c:pt idx="55">
                  <c:v>1.8045063267573103</c:v>
                </c:pt>
                <c:pt idx="56">
                  <c:v>1.6771641328911553</c:v>
                </c:pt>
                <c:pt idx="57">
                  <c:v>1.5591888196121955</c:v>
                </c:pt>
                <c:pt idx="58">
                  <c:v>1.4496834409663966</c:v>
                </c:pt>
                <c:pt idx="59">
                  <c:v>1.347868973110721</c:v>
                </c:pt>
                <c:pt idx="60">
                  <c:v>1.2530650213976042</c:v>
                </c:pt>
                <c:pt idx="61">
                  <c:v>1.1646740816406349</c:v>
                </c:pt>
                <c:pt idx="62">
                  <c:v>1.0821686261721808</c:v>
                </c:pt>
                <c:pt idx="63">
                  <c:v>1.0050804537765066</c:v>
                </c:pt>
                <c:pt idx="64">
                  <c:v>0.93299186799852218</c:v>
                </c:pt>
                <c:pt idx="65">
                  <c:v>0.86552834384184596</c:v>
                </c:pt>
                <c:pt idx="66">
                  <c:v>0.80235241417990089</c:v>
                </c:pt>
                <c:pt idx="67">
                  <c:v>0.6693677694253809</c:v>
                </c:pt>
                <c:pt idx="68">
                  <c:v>0.58706112463215099</c:v>
                </c:pt>
                <c:pt idx="69">
                  <c:v>0.38865025175860995</c:v>
                </c:pt>
                <c:pt idx="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BC7-4E0E-9432-F4952AEF09B5}"/>
            </c:ext>
          </c:extLst>
        </c:ser>
        <c:ser>
          <c:idx val="10"/>
          <c:order val="10"/>
          <c:tx>
            <c:strRef>
              <c:f>Combine!$AV$2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Combine!$AV$3:$AV$73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1.5858455686555692</c:v>
                </c:pt>
                <c:pt idx="10">
                  <c:v>3.5166245941997314</c:v>
                </c:pt>
                <c:pt idx="11">
                  <c:v>4.2183392200871896</c:v>
                </c:pt>
                <c:pt idx="12">
                  <c:v>4.0479125087679098</c:v>
                </c:pt>
                <c:pt idx="13">
                  <c:v>3.8491938919971171</c:v>
                </c:pt>
                <c:pt idx="14">
                  <c:v>3.6937576084490225</c:v>
                </c:pt>
                <c:pt idx="15">
                  <c:v>3.577246378104455</c:v>
                </c:pt>
                <c:pt idx="16">
                  <c:v>3.4954046231552454</c:v>
                </c:pt>
                <c:pt idx="17">
                  <c:v>3.4441082392811375</c:v>
                </c:pt>
                <c:pt idx="18">
                  <c:v>3.4194010964215633</c:v>
                </c:pt>
                <c:pt idx="19">
                  <c:v>3.4175329227336806</c:v>
                </c:pt>
                <c:pt idx="20">
                  <c:v>3.4350622954965679</c:v>
                </c:pt>
                <c:pt idx="21">
                  <c:v>3.6501204943300434</c:v>
                </c:pt>
                <c:pt idx="22">
                  <c:v>3.9968846773190911</c:v>
                </c:pt>
                <c:pt idx="23">
                  <c:v>4.3168397401995326</c:v>
                </c:pt>
                <c:pt idx="24">
                  <c:v>4.6125735088686994</c:v>
                </c:pt>
                <c:pt idx="25">
                  <c:v>4.8862392903084286</c:v>
                </c:pt>
                <c:pt idx="26">
                  <c:v>5.1396252597952641</c:v>
                </c:pt>
                <c:pt idx="27">
                  <c:v>5.3742172311458996</c:v>
                </c:pt>
                <c:pt idx="28">
                  <c:v>5.5912574665997701</c:v>
                </c:pt>
                <c:pt idx="29">
                  <c:v>5.7917989588953143</c:v>
                </c:pt>
                <c:pt idx="30">
                  <c:v>5.9767541662610251</c:v>
                </c:pt>
                <c:pt idx="31">
                  <c:v>6.1469422073730149</c:v>
                </c:pt>
                <c:pt idx="32">
                  <c:v>6.3031254394666885</c:v>
                </c:pt>
                <c:pt idx="33">
                  <c:v>6.4460382930497273</c:v>
                </c:pt>
                <c:pt idx="34">
                  <c:v>6.5764068756280816</c:v>
                </c:pt>
                <c:pt idx="35">
                  <c:v>6.6949597326376624</c:v>
                </c:pt>
                <c:pt idx="36">
                  <c:v>6.8024310406275017</c:v>
                </c:pt>
                <c:pt idx="37">
                  <c:v>6.8995580883357421</c:v>
                </c:pt>
                <c:pt idx="38">
                  <c:v>6.9870750939085218</c:v>
                </c:pt>
                <c:pt idx="39">
                  <c:v>7.0657052540406049</c:v>
                </c:pt>
                <c:pt idx="40">
                  <c:v>6.1125067124297008</c:v>
                </c:pt>
                <c:pt idx="41">
                  <c:v>4.4344242685544453</c:v>
                </c:pt>
                <c:pt idx="42">
                  <c:v>2.6174656316607892</c:v>
                </c:pt>
                <c:pt idx="43">
                  <c:v>0.64030589386636949</c:v>
                </c:pt>
                <c:pt idx="44">
                  <c:v>9.9330486825553006</c:v>
                </c:pt>
                <c:pt idx="45">
                  <c:v>9.9090836695726772</c:v>
                </c:pt>
                <c:pt idx="46">
                  <c:v>9.8875215353914285</c:v>
                </c:pt>
                <c:pt idx="47">
                  <c:v>9.8603583605281315</c:v>
                </c:pt>
                <c:pt idx="48">
                  <c:v>9.7523979005654144</c:v>
                </c:pt>
                <c:pt idx="49">
                  <c:v>9.6517769841309189</c:v>
                </c:pt>
                <c:pt idx="50">
                  <c:v>9.5579118899833215</c:v>
                </c:pt>
                <c:pt idx="51">
                  <c:v>9.4702836073911847</c:v>
                </c:pt>
                <c:pt idx="52">
                  <c:v>9.3884273849703561</c:v>
                </c:pt>
                <c:pt idx="53">
                  <c:v>9.3119222550275076</c:v>
                </c:pt>
                <c:pt idx="54">
                  <c:v>9.1827044792562411</c:v>
                </c:pt>
                <c:pt idx="55">
                  <c:v>9.0622561005738245</c:v>
                </c:pt>
                <c:pt idx="56">
                  <c:v>8.9508941856401822</c:v>
                </c:pt>
                <c:pt idx="57">
                  <c:v>8.8480195018337788</c:v>
                </c:pt>
                <c:pt idx="58">
                  <c:v>8.7530852521399041</c:v>
                </c:pt>
                <c:pt idx="59">
                  <c:v>8.6655911608672636</c:v>
                </c:pt>
                <c:pt idx="60">
                  <c:v>8.585078456269283</c:v>
                </c:pt>
                <c:pt idx="61">
                  <c:v>8.5111255675170749</c:v>
                </c:pt>
                <c:pt idx="62">
                  <c:v>8.4433443999318651</c:v>
                </c:pt>
                <c:pt idx="63">
                  <c:v>8.3813770854800111</c:v>
                </c:pt>
                <c:pt idx="64">
                  <c:v>8.3248931287921142</c:v>
                </c:pt>
                <c:pt idx="65">
                  <c:v>8.2735868866106408</c:v>
                </c:pt>
                <c:pt idx="66">
                  <c:v>8.2271753310113152</c:v>
                </c:pt>
                <c:pt idx="67">
                  <c:v>8.0703095479741513</c:v>
                </c:pt>
                <c:pt idx="68">
                  <c:v>7.9925576374112737</c:v>
                </c:pt>
                <c:pt idx="69">
                  <c:v>7.4952631646833714</c:v>
                </c:pt>
                <c:pt idx="70">
                  <c:v>6.3113089638679263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BC7-4E0E-9432-F4952AEF09B5}"/>
            </c:ext>
          </c:extLst>
        </c:ser>
        <c:ser>
          <c:idx val="11"/>
          <c:order val="11"/>
          <c:tx>
            <c:strRef>
              <c:f>Combine!$AW$2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Combine!$AW$3:$AW$73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1.1347952956173635</c:v>
                </c:pt>
                <c:pt idx="13">
                  <c:v>2.2351855762298318</c:v>
                </c:pt>
                <c:pt idx="14">
                  <c:v>3.2227268778809086</c:v>
                </c:pt>
                <c:pt idx="15">
                  <c:v>4.1091510171527741</c:v>
                </c:pt>
                <c:pt idx="16">
                  <c:v>4.9049207465332687</c:v>
                </c:pt>
                <c:pt idx="17">
                  <c:v>5.6194245184411278</c:v>
                </c:pt>
                <c:pt idx="18">
                  <c:v>6.261121262824922</c:v>
                </c:pt>
                <c:pt idx="19">
                  <c:v>6.8376508998726377</c:v>
                </c:pt>
                <c:pt idx="20">
                  <c:v>7.3559302237932496</c:v>
                </c:pt>
                <c:pt idx="21">
                  <c:v>7.6141641319008562</c:v>
                </c:pt>
                <c:pt idx="22">
                  <c:v>7.6835963571631831</c:v>
                </c:pt>
                <c:pt idx="23">
                  <c:v>7.7476909764189603</c:v>
                </c:pt>
                <c:pt idx="24">
                  <c:v>7.8066756286026928</c:v>
                </c:pt>
                <c:pt idx="25">
                  <c:v>7.8607644743716625</c:v>
                </c:pt>
                <c:pt idx="26">
                  <c:v>7.9101858884621867</c:v>
                </c:pt>
                <c:pt idx="27">
                  <c:v>7.9552017642555164</c:v>
                </c:pt>
                <c:pt idx="28">
                  <c:v>7.9961178273447961</c:v>
                </c:pt>
                <c:pt idx="29">
                  <c:v>8.033286742143293</c:v>
                </c:pt>
                <c:pt idx="30">
                  <c:v>8.0671055280986099</c:v>
                </c:pt>
                <c:pt idx="31">
                  <c:v>8.09800128621551</c:v>
                </c:pt>
                <c:pt idx="32">
                  <c:v>8.1264170852773994</c:v>
                </c:pt>
                <c:pt idx="33">
                  <c:v>8.1527948729879043</c:v>
                </c:pt>
                <c:pt idx="34">
                  <c:v>8.177558951422089</c:v>
                </c:pt>
                <c:pt idx="35">
                  <c:v>8.2011019536264467</c:v>
                </c:pt>
                <c:pt idx="36">
                  <c:v>8.2237745471604509</c:v>
                </c:pt>
                <c:pt idx="37">
                  <c:v>8.245879308796134</c:v>
                </c:pt>
                <c:pt idx="38">
                  <c:v>8.2676685444318672</c:v>
                </c:pt>
                <c:pt idx="39">
                  <c:v>8.2893453787994087</c:v>
                </c:pt>
                <c:pt idx="40">
                  <c:v>8.538321548523145</c:v>
                </c:pt>
                <c:pt idx="41">
                  <c:v>8.9398160425082125</c:v>
                </c:pt>
                <c:pt idx="42">
                  <c:v>9.3619132045645959</c:v>
                </c:pt>
                <c:pt idx="43">
                  <c:v>9.8088467430883473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8.0090513999545986E-3</c:v>
                </c:pt>
                <c:pt idx="48">
                  <c:v>0.10703473649871248</c:v>
                </c:pt>
                <c:pt idx="49">
                  <c:v>0.20020863867734706</c:v>
                </c:pt>
                <c:pt idx="50">
                  <c:v>0.28804247315189108</c:v>
                </c:pt>
                <c:pt idx="51">
                  <c:v>0.3709812812040465</c:v>
                </c:pt>
                <c:pt idx="52">
                  <c:v>0.44941458326545625</c:v>
                </c:pt>
                <c:pt idx="53">
                  <c:v>0.52368443585112157</c:v>
                </c:pt>
                <c:pt idx="54">
                  <c:v>0.62692859116194288</c:v>
                </c:pt>
                <c:pt idx="55">
                  <c:v>0.72163908148751432</c:v>
                </c:pt>
                <c:pt idx="56">
                  <c:v>0.80820530497111964</c:v>
                </c:pt>
                <c:pt idx="57">
                  <c:v>0.88746665831349814</c:v>
                </c:pt>
                <c:pt idx="58">
                  <c:v>0.96015504668641694</c:v>
                </c:pt>
                <c:pt idx="59">
                  <c:v>1.0269124139300976</c:v>
                </c:pt>
                <c:pt idx="60">
                  <c:v>1.088304875383209</c:v>
                </c:pt>
                <c:pt idx="61">
                  <c:v>1.1448341850744126</c:v>
                </c:pt>
                <c:pt idx="62">
                  <c:v>1.1969470969390312</c:v>
                </c:pt>
                <c:pt idx="63">
                  <c:v>1.2450430514011614</c:v>
                </c:pt>
                <c:pt idx="64">
                  <c:v>1.2894805227935333</c:v>
                </c:pt>
                <c:pt idx="65">
                  <c:v>1.3305822905734843</c:v>
                </c:pt>
                <c:pt idx="66">
                  <c:v>1.368639842218786</c:v>
                </c:pt>
                <c:pt idx="67">
                  <c:v>1.4373723656884541</c:v>
                </c:pt>
                <c:pt idx="68">
                  <c:v>1.4805498300499147</c:v>
                </c:pt>
                <c:pt idx="69">
                  <c:v>1.6009144075089259</c:v>
                </c:pt>
                <c:pt idx="70">
                  <c:v>1.8522600663849431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BC7-4E0E-9432-F4952AEF09B5}"/>
            </c:ext>
          </c:extLst>
        </c:ser>
        <c:ser>
          <c:idx val="12"/>
          <c:order val="12"/>
          <c:tx>
            <c:strRef>
              <c:f>Combine!$AX$2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Combine!$AX$3:$AX$73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0.24498561096621022</c:v>
                </c:pt>
                <c:pt idx="2">
                  <c:v>0.50506307270932937</c:v>
                </c:pt>
                <c:pt idx="3">
                  <c:v>0.76143667646179425</c:v>
                </c:pt>
                <c:pt idx="4">
                  <c:v>1.0143016924551733</c:v>
                </c:pt>
                <c:pt idx="5">
                  <c:v>1.263853537393314</c:v>
                </c:pt>
                <c:pt idx="6">
                  <c:v>1.5102886568968341</c:v>
                </c:pt>
                <c:pt idx="7">
                  <c:v>1.753805463450234</c:v>
                </c:pt>
                <c:pt idx="8">
                  <c:v>1.9946053392564482</c:v>
                </c:pt>
                <c:pt idx="9">
                  <c:v>1.0859857219299298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0.74372494311218362</c:v>
                </c:pt>
                <c:pt idx="41">
                  <c:v>2.013728574092684</c:v>
                </c:pt>
                <c:pt idx="42">
                  <c:v>3.3856157826990807</c:v>
                </c:pt>
                <c:pt idx="43">
                  <c:v>4.8750155515465767</c:v>
                </c:pt>
                <c:pt idx="44">
                  <c:v>5.4212075641697552</c:v>
                </c:pt>
                <c:pt idx="45">
                  <c:v>5.5085390500552158</c:v>
                </c:pt>
                <c:pt idx="46">
                  <c:v>5.5897340214641416</c:v>
                </c:pt>
                <c:pt idx="47">
                  <c:v>5.6660989990625987</c:v>
                </c:pt>
                <c:pt idx="48">
                  <c:v>5.7355867432112415</c:v>
                </c:pt>
                <c:pt idx="49">
                  <c:v>5.8002637005724909</c:v>
                </c:pt>
                <c:pt idx="50">
                  <c:v>5.8605607753695388</c:v>
                </c:pt>
                <c:pt idx="51">
                  <c:v>5.9168641791156942</c:v>
                </c:pt>
                <c:pt idx="52">
                  <c:v>5.9695205073084594</c:v>
                </c:pt>
                <c:pt idx="53">
                  <c:v>6.0188403264753036</c:v>
                </c:pt>
                <c:pt idx="54">
                  <c:v>5.6559577684748428</c:v>
                </c:pt>
                <c:pt idx="55">
                  <c:v>5.316313575817186</c:v>
                </c:pt>
                <c:pt idx="56">
                  <c:v>5.0032266091167701</c:v>
                </c:pt>
                <c:pt idx="57">
                  <c:v>4.7136519036834548</c:v>
                </c:pt>
                <c:pt idx="58">
                  <c:v>4.4449881623068057</c:v>
                </c:pt>
                <c:pt idx="59">
                  <c:v>4.1950012978501041</c:v>
                </c:pt>
                <c:pt idx="60">
                  <c:v>3.9617628978036068</c:v>
                </c:pt>
                <c:pt idx="61">
                  <c:v>3.7436003879255839</c:v>
                </c:pt>
                <c:pt idx="62">
                  <c:v>3.5390564259965394</c:v>
                </c:pt>
                <c:pt idx="63">
                  <c:v>3.3468556257162621</c:v>
                </c:pt>
                <c:pt idx="64">
                  <c:v>3.1658771381161692</c:v>
                </c:pt>
                <c:pt idx="65">
                  <c:v>2.9951319437844592</c:v>
                </c:pt>
                <c:pt idx="66">
                  <c:v>2.8337439564450153</c:v>
                </c:pt>
                <c:pt idx="67">
                  <c:v>2.4477188410459112</c:v>
                </c:pt>
                <c:pt idx="68">
                  <c:v>2.2159360319964936</c:v>
                </c:pt>
                <c:pt idx="69">
                  <c:v>1.8849799401031013</c:v>
                </c:pt>
                <c:pt idx="70">
                  <c:v>1.3803687162770639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BC7-4E0E-9432-F4952AEF09B5}"/>
            </c:ext>
          </c:extLst>
        </c:ser>
        <c:ser>
          <c:idx val="13"/>
          <c:order val="13"/>
          <c:tx>
            <c:strRef>
              <c:f>Combine!$AY$2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Combine!$AY$3:$AY$73</c:f>
              <c:numCache>
                <c:formatCode>[=0]General;[&gt;10]0.00;0.000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BC7-4E0E-9432-F4952AEF09B5}"/>
            </c:ext>
          </c:extLst>
        </c:ser>
        <c:ser>
          <c:idx val="14"/>
          <c:order val="14"/>
          <c:tx>
            <c:strRef>
              <c:f>Combine!$AZ$2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Combine!$AZ$3:$AZ$73</c:f>
              <c:numCache>
                <c:formatCode>[=0]General;[&gt;10]0.00;0.000</c:formatCode>
                <c:ptCount val="71"/>
                <c:pt idx="0">
                  <c:v>36.281445327838455</c:v>
                </c:pt>
                <c:pt idx="1">
                  <c:v>36.232187149058845</c:v>
                </c:pt>
                <c:pt idx="2">
                  <c:v>36.180852130146512</c:v>
                </c:pt>
                <c:pt idx="3">
                  <c:v>36.130100301103496</c:v>
                </c:pt>
                <c:pt idx="4">
                  <c:v>36.079902132650098</c:v>
                </c:pt>
                <c:pt idx="5">
                  <c:v>36.030228072394578</c:v>
                </c:pt>
                <c:pt idx="6">
                  <c:v>35.981048414660357</c:v>
                </c:pt>
                <c:pt idx="7">
                  <c:v>35.932333162986346</c:v>
                </c:pt>
                <c:pt idx="8">
                  <c:v>35.884051884073635</c:v>
                </c:pt>
                <c:pt idx="9">
                  <c:v>35.779945474036602</c:v>
                </c:pt>
                <c:pt idx="10">
                  <c:v>35.652228188428047</c:v>
                </c:pt>
                <c:pt idx="11">
                  <c:v>35.523085463192146</c:v>
                </c:pt>
                <c:pt idx="12">
                  <c:v>35.347284102063426</c:v>
                </c:pt>
                <c:pt idx="13">
                  <c:v>35.182363538689486</c:v>
                </c:pt>
                <c:pt idx="14">
                  <c:v>35.029506238663238</c:v>
                </c:pt>
                <c:pt idx="15">
                  <c:v>34.887418254732651</c:v>
                </c:pt>
                <c:pt idx="16">
                  <c:v>34.755005171362555</c:v>
                </c:pt>
                <c:pt idx="17">
                  <c:v>34.631333767477969</c:v>
                </c:pt>
                <c:pt idx="18">
                  <c:v>34.515601243771442</c:v>
                </c:pt>
                <c:pt idx="19">
                  <c:v>34.407110238100245</c:v>
                </c:pt>
                <c:pt idx="20">
                  <c:v>34.305238467107685</c:v>
                </c:pt>
                <c:pt idx="21">
                  <c:v>34.213075555400778</c:v>
                </c:pt>
                <c:pt idx="22">
                  <c:v>34.129760547765891</c:v>
                </c:pt>
                <c:pt idx="23">
                  <c:v>34.051785128188328</c:v>
                </c:pt>
                <c:pt idx="24">
                  <c:v>33.978672020347219</c:v>
                </c:pt>
                <c:pt idx="25">
                  <c:v>33.910018303812969</c:v>
                </c:pt>
                <c:pt idx="26">
                  <c:v>33.845479550606726</c:v>
                </c:pt>
                <c:pt idx="27">
                  <c:v>33.784756529374931</c:v>
                </c:pt>
                <c:pt idx="28">
                  <c:v>33.727584076599399</c:v>
                </c:pt>
                <c:pt idx="29">
                  <c:v>33.6737219988973</c:v>
                </c:pt>
                <c:pt idx="30">
                  <c:v>33.622948017484809</c:v>
                </c:pt>
                <c:pt idx="31">
                  <c:v>33.575052396735018</c:v>
                </c:pt>
                <c:pt idx="32">
                  <c:v>33.529834499003144</c:v>
                </c:pt>
                <c:pt idx="33">
                  <c:v>33.487100883808665</c:v>
                </c:pt>
                <c:pt idx="34">
                  <c:v>33.446664682194573</c:v>
                </c:pt>
                <c:pt idx="35">
                  <c:v>33.408345879217507</c:v>
                </c:pt>
                <c:pt idx="36">
                  <c:v>33.371972127661486</c:v>
                </c:pt>
                <c:pt idx="37">
                  <c:v>33.337379758814876</c:v>
                </c:pt>
                <c:pt idx="38">
                  <c:v>33.304414734636055</c:v>
                </c:pt>
                <c:pt idx="39">
                  <c:v>33.272933377267755</c:v>
                </c:pt>
                <c:pt idx="40">
                  <c:v>33.244198498203133</c:v>
                </c:pt>
                <c:pt idx="41">
                  <c:v>33.217788272109281</c:v>
                </c:pt>
                <c:pt idx="42">
                  <c:v>33.19292463053884</c:v>
                </c:pt>
                <c:pt idx="43">
                  <c:v>33.169684765794614</c:v>
                </c:pt>
                <c:pt idx="44">
                  <c:v>33.144949851949207</c:v>
                </c:pt>
                <c:pt idx="45">
                  <c:v>33.119731992460245</c:v>
                </c:pt>
                <c:pt idx="46">
                  <c:v>33.095235931807615</c:v>
                </c:pt>
                <c:pt idx="47">
                  <c:v>33.071097361292487</c:v>
                </c:pt>
                <c:pt idx="48">
                  <c:v>33.046532956656513</c:v>
                </c:pt>
                <c:pt idx="49">
                  <c:v>33.022614334830791</c:v>
                </c:pt>
                <c:pt idx="50">
                  <c:v>32.999280193321702</c:v>
                </c:pt>
                <c:pt idx="51">
                  <c:v>32.976476864720702</c:v>
                </c:pt>
                <c:pt idx="52">
                  <c:v>32.954143164526151</c:v>
                </c:pt>
                <c:pt idx="53">
                  <c:v>32.932238618700723</c:v>
                </c:pt>
                <c:pt idx="54">
                  <c:v>32.782055964704561</c:v>
                </c:pt>
                <c:pt idx="55">
                  <c:v>32.641123321181674</c:v>
                </c:pt>
                <c:pt idx="56">
                  <c:v>32.510328700973496</c:v>
                </c:pt>
                <c:pt idx="57">
                  <c:v>32.388572740443827</c:v>
                </c:pt>
                <c:pt idx="58">
                  <c:v>32.274912227747635</c:v>
                </c:pt>
                <c:pt idx="59">
                  <c:v>32.168533283185297</c:v>
                </c:pt>
                <c:pt idx="60">
                  <c:v>32.068729740776035</c:v>
                </c:pt>
                <c:pt idx="61">
                  <c:v>31.97488561308122</c:v>
                </c:pt>
                <c:pt idx="62">
                  <c:v>31.886460785075066</c:v>
                </c:pt>
                <c:pt idx="63">
                  <c:v>31.802979280751337</c:v>
                </c:pt>
                <c:pt idx="64">
                  <c:v>31.724019593827606</c:v>
                </c:pt>
                <c:pt idx="65">
                  <c:v>31.64920668598236</c:v>
                </c:pt>
                <c:pt idx="66">
                  <c:v>31.57820534033344</c:v>
                </c:pt>
                <c:pt idx="67">
                  <c:v>31.497618159685988</c:v>
                </c:pt>
                <c:pt idx="68">
                  <c:v>31.429362010414486</c:v>
                </c:pt>
                <c:pt idx="69">
                  <c:v>31.343102037204741</c:v>
                </c:pt>
                <c:pt idx="70">
                  <c:v>31.230677637746595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BC7-4E0E-9432-F4952AEF0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522504"/>
        <c:axId val="332524800"/>
      </c:scatterChart>
      <c:valAx>
        <c:axId val="33252250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332524800"/>
        <c:crosses val="autoZero"/>
        <c:crossBetween val="midCat"/>
      </c:valAx>
      <c:valAx>
        <c:axId val="3325248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Volume (cm3)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3252250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Combine!$C$3:$C$73</c:f>
              <c:numCache>
                <c:formatCode>General</c:formatCode>
                <c:ptCount val="71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700</c:v>
                </c:pt>
                <c:pt idx="26">
                  <c:v>700</c:v>
                </c:pt>
                <c:pt idx="27">
                  <c:v>700</c:v>
                </c:pt>
                <c:pt idx="28">
                  <c:v>700</c:v>
                </c:pt>
                <c:pt idx="29">
                  <c:v>700</c:v>
                </c:pt>
                <c:pt idx="30">
                  <c:v>700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700</c:v>
                </c:pt>
                <c:pt idx="35">
                  <c:v>700</c:v>
                </c:pt>
                <c:pt idx="36">
                  <c:v>700</c:v>
                </c:pt>
                <c:pt idx="37">
                  <c:v>700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700</c:v>
                </c:pt>
                <c:pt idx="42">
                  <c:v>700</c:v>
                </c:pt>
                <c:pt idx="43">
                  <c:v>700</c:v>
                </c:pt>
                <c:pt idx="44">
                  <c:v>700</c:v>
                </c:pt>
                <c:pt idx="45">
                  <c:v>700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  <c:pt idx="51">
                  <c:v>700</c:v>
                </c:pt>
                <c:pt idx="52">
                  <c:v>700</c:v>
                </c:pt>
                <c:pt idx="53">
                  <c:v>700</c:v>
                </c:pt>
                <c:pt idx="54">
                  <c:v>700</c:v>
                </c:pt>
                <c:pt idx="55">
                  <c:v>700</c:v>
                </c:pt>
                <c:pt idx="56">
                  <c:v>700</c:v>
                </c:pt>
                <c:pt idx="57">
                  <c:v>700</c:v>
                </c:pt>
                <c:pt idx="58">
                  <c:v>700</c:v>
                </c:pt>
                <c:pt idx="59">
                  <c:v>700</c:v>
                </c:pt>
                <c:pt idx="60">
                  <c:v>700</c:v>
                </c:pt>
                <c:pt idx="61">
                  <c:v>700</c:v>
                </c:pt>
                <c:pt idx="62">
                  <c:v>700</c:v>
                </c:pt>
                <c:pt idx="63">
                  <c:v>700</c:v>
                </c:pt>
                <c:pt idx="64">
                  <c:v>700</c:v>
                </c:pt>
                <c:pt idx="65">
                  <c:v>700</c:v>
                </c:pt>
                <c:pt idx="66">
                  <c:v>700</c:v>
                </c:pt>
                <c:pt idx="67">
                  <c:v>700</c:v>
                </c:pt>
                <c:pt idx="68">
                  <c:v>700</c:v>
                </c:pt>
                <c:pt idx="69">
                  <c:v>700</c:v>
                </c:pt>
                <c:pt idx="70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7D-4247-9D78-E76609B4E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27856"/>
        <c:axId val="509120968"/>
      </c:scatterChart>
      <c:scatterChart>
        <c:scatterStyle val="lineMarker"/>
        <c:varyColors val="0"/>
        <c:ser>
          <c:idx val="1"/>
          <c:order val="1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Combine!$B$3:$B$73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Combine!$H$3:$H$73</c:f>
              <c:numCache>
                <c:formatCode>[=0]General;[&gt;10]0.00;0.000</c:formatCode>
                <c:ptCount val="71"/>
                <c:pt idx="0">
                  <c:v>0</c:v>
                </c:pt>
                <c:pt idx="1">
                  <c:v>0.78770580369457699</c:v>
                </c:pt>
                <c:pt idx="2">
                  <c:v>1.6252533146474899</c:v>
                </c:pt>
                <c:pt idx="3">
                  <c:v>2.4522432390539199</c:v>
                </c:pt>
                <c:pt idx="4">
                  <c:v>3.2692907105592699</c:v>
                </c:pt>
                <c:pt idx="5">
                  <c:v>4.0770129140628599</c:v>
                </c:pt>
                <c:pt idx="6">
                  <c:v>4.8760319086046904</c:v>
                </c:pt>
                <c:pt idx="7">
                  <c:v>5.6669776298358796</c:v>
                </c:pt>
                <c:pt idx="8">
                  <c:v>6.4504911004604004</c:v>
                </c:pt>
                <c:pt idx="9">
                  <c:v>8.6617319564000503</c:v>
                </c:pt>
                <c:pt idx="10">
                  <c:v>11.426523572417899</c:v>
                </c:pt>
                <c:pt idx="11">
                  <c:v>14.151305404016499</c:v>
                </c:pt>
                <c:pt idx="12">
                  <c:v>17.906595833609298</c:v>
                </c:pt>
                <c:pt idx="13">
                  <c:v>21.424249317498099</c:v>
                </c:pt>
                <c:pt idx="14">
                  <c:v>24.678023154369701</c:v>
                </c:pt>
                <c:pt idx="15">
                  <c:v>27.695537097635601</c:v>
                </c:pt>
                <c:pt idx="16">
                  <c:v>30.499973911541101</c:v>
                </c:pt>
                <c:pt idx="17">
                  <c:v>33.110931427582102</c:v>
                </c:pt>
                <c:pt idx="18">
                  <c:v>35.545113829400997</c:v>
                </c:pt>
                <c:pt idx="19">
                  <c:v>37.816900731750302</c:v>
                </c:pt>
                <c:pt idx="20">
                  <c:v>39.939017246474997</c:v>
                </c:pt>
                <c:pt idx="21">
                  <c:v>42.570126137982299</c:v>
                </c:pt>
                <c:pt idx="22">
                  <c:v>45.538364682358299</c:v>
                </c:pt>
                <c:pt idx="23">
                  <c:v>48.3047950511002</c:v>
                </c:pt>
                <c:pt idx="24">
                  <c:v>50.8901819683038</c:v>
                </c:pt>
                <c:pt idx="25">
                  <c:v>53.311805468351103</c:v>
                </c:pt>
                <c:pt idx="26">
                  <c:v>55.584081437912801</c:v>
                </c:pt>
                <c:pt idx="27">
                  <c:v>57.719084617674703</c:v>
                </c:pt>
                <c:pt idx="28">
                  <c:v>59.727002257065401</c:v>
                </c:pt>
                <c:pt idx="29">
                  <c:v>61.6165252867467</c:v>
                </c:pt>
                <c:pt idx="30">
                  <c:v>63.395175498098098</c:v>
                </c:pt>
                <c:pt idx="31">
                  <c:v>65.069612729489805</c:v>
                </c:pt>
                <c:pt idx="32">
                  <c:v>66.645867438132996</c:v>
                </c:pt>
                <c:pt idx="33">
                  <c:v>68.129526299881505</c:v>
                </c:pt>
                <c:pt idx="34">
                  <c:v>69.525866396547698</c:v>
                </c:pt>
                <c:pt idx="35">
                  <c:v>70.839942695431006</c:v>
                </c:pt>
                <c:pt idx="36">
                  <c:v>72.076636491400393</c:v>
                </c:pt>
                <c:pt idx="37">
                  <c:v>73.240674240294197</c:v>
                </c:pt>
                <c:pt idx="38">
                  <c:v>74.3366264743767</c:v>
                </c:pt>
                <c:pt idx="39">
                  <c:v>75.368895469379495</c:v>
                </c:pt>
                <c:pt idx="40">
                  <c:v>76.310120354145795</c:v>
                </c:pt>
                <c:pt idx="41">
                  <c:v>77.185675618439404</c:v>
                </c:pt>
                <c:pt idx="42">
                  <c:v>78.020636822483993</c:v>
                </c:pt>
                <c:pt idx="43">
                  <c:v>78.818622817069794</c:v>
                </c:pt>
                <c:pt idx="44">
                  <c:v>79.6128496910395</c:v>
                </c:pt>
                <c:pt idx="45">
                  <c:v>80.376843625950201</c:v>
                </c:pt>
                <c:pt idx="46">
                  <c:v>81.098397723298902</c:v>
                </c:pt>
                <c:pt idx="47">
                  <c:v>81.790913569003607</c:v>
                </c:pt>
                <c:pt idx="48">
                  <c:v>82.464960561157497</c:v>
                </c:pt>
                <c:pt idx="49">
                  <c:v>83.100337622435305</c:v>
                </c:pt>
                <c:pt idx="50">
                  <c:v>83.700256388746695</c:v>
                </c:pt>
                <c:pt idx="51">
                  <c:v>84.267595505698395</c:v>
                </c:pt>
                <c:pt idx="52">
                  <c:v>84.804950748319797</c:v>
                </c:pt>
                <c:pt idx="53">
                  <c:v>85.314702441395397</c:v>
                </c:pt>
                <c:pt idx="54">
                  <c:v>85.6686766488328</c:v>
                </c:pt>
                <c:pt idx="55">
                  <c:v>86.0036707931487</c:v>
                </c:pt>
                <c:pt idx="56">
                  <c:v>86.323586436145305</c:v>
                </c:pt>
                <c:pt idx="57">
                  <c:v>86.629940586389495</c:v>
                </c:pt>
                <c:pt idx="58">
                  <c:v>86.924061796915296</c:v>
                </c:pt>
                <c:pt idx="59">
                  <c:v>87.207118638108199</c:v>
                </c:pt>
                <c:pt idx="60">
                  <c:v>87.480142890179295</c:v>
                </c:pt>
                <c:pt idx="61">
                  <c:v>87.744048577178503</c:v>
                </c:pt>
                <c:pt idx="62">
                  <c:v>87.999647708659197</c:v>
                </c:pt>
                <c:pt idx="63">
                  <c:v>88.247663404937995</c:v>
                </c:pt>
                <c:pt idx="64">
                  <c:v>88.488740934692103</c:v>
                </c:pt>
                <c:pt idx="65">
                  <c:v>88.723457081006103</c:v>
                </c:pt>
                <c:pt idx="66">
                  <c:v>88.952328163311194</c:v>
                </c:pt>
                <c:pt idx="67">
                  <c:v>89.277898154051897</c:v>
                </c:pt>
                <c:pt idx="68">
                  <c:v>89.527863848871405</c:v>
                </c:pt>
                <c:pt idx="69">
                  <c:v>90.2884776015391</c:v>
                </c:pt>
                <c:pt idx="70">
                  <c:v>92.262127236862497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7D-4247-9D78-E76609B4E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32120"/>
        <c:axId val="509136712"/>
      </c:scatterChart>
      <c:valAx>
        <c:axId val="50912785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9120968"/>
        <c:crosses val="autoZero"/>
        <c:crossBetween val="midCat"/>
      </c:valAx>
      <c:valAx>
        <c:axId val="509120968"/>
        <c:scaling>
          <c:orientation val="minMax"/>
        </c:scaling>
        <c:delete val="0"/>
        <c:axPos val="l"/>
        <c:title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9127856"/>
        <c:crosses val="max"/>
        <c:crossBetween val="midCat"/>
      </c:valAx>
      <c:valAx>
        <c:axId val="509136712"/>
        <c:scaling>
          <c:orientation val="minMax"/>
        </c:scaling>
        <c:delete val="0"/>
        <c:axPos val="r"/>
        <c:title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[=0]General;[&gt;10]0.00;0.000" sourceLinked="1"/>
        <c:majorTickMark val="in"/>
        <c:minorTickMark val="none"/>
        <c:tickLblPos val="nextTo"/>
        <c:crossAx val="509132120"/>
        <c:crosses val="autoZero"/>
        <c:crossBetween val="midCat"/>
      </c:valAx>
      <c:valAx>
        <c:axId val="509132120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913671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liquid!$R$1</c:f>
              <c:strCache>
                <c:ptCount val="1"/>
                <c:pt idx="0">
                  <c:v>TiO2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liquid!$R$2:$R$72</c:f>
              <c:numCache>
                <c:formatCode>General</c:formatCode>
                <c:ptCount val="71"/>
                <c:pt idx="0">
                  <c:v>1.27465847970886</c:v>
                </c:pt>
                <c:pt idx="1">
                  <c:v>1.28313381430045</c:v>
                </c:pt>
                <c:pt idx="2">
                  <c:v>1.2922382442757601</c:v>
                </c:pt>
                <c:pt idx="3">
                  <c:v>1.3013256572324099</c:v>
                </c:pt>
                <c:pt idx="4">
                  <c:v>1.3104039447686699</c:v>
                </c:pt>
                <c:pt idx="5">
                  <c:v>1.3194817705156101</c:v>
                </c:pt>
                <c:pt idx="6">
                  <c:v>1.3285686336328</c:v>
                </c:pt>
                <c:pt idx="7">
                  <c:v>1.33767493683506</c:v>
                </c:pt>
                <c:pt idx="8">
                  <c:v>1.34681205926039</c:v>
                </c:pt>
                <c:pt idx="9">
                  <c:v>1.3705665906466</c:v>
                </c:pt>
                <c:pt idx="10">
                  <c:v>1.4003696866542401</c:v>
                </c:pt>
                <c:pt idx="11">
                  <c:v>1.4298108341935201</c:v>
                </c:pt>
                <c:pt idx="12">
                  <c:v>1.4645247117975699</c:v>
                </c:pt>
                <c:pt idx="13">
                  <c:v>1.4958296073295001</c:v>
                </c:pt>
                <c:pt idx="14">
                  <c:v>1.5233333941151801</c:v>
                </c:pt>
                <c:pt idx="15">
                  <c:v>1.5468875268923401</c:v>
                </c:pt>
                <c:pt idx="16">
                  <c:v>1.56636839100547</c:v>
                </c:pt>
                <c:pt idx="17">
                  <c:v>1.5816865747390101</c:v>
                </c:pt>
                <c:pt idx="18">
                  <c:v>1.59279563034964</c:v>
                </c:pt>
                <c:pt idx="19">
                  <c:v>1.5996994989798301</c:v>
                </c:pt>
                <c:pt idx="20">
                  <c:v>1.6024618464731999</c:v>
                </c:pt>
                <c:pt idx="21">
                  <c:v>1.61805956242563</c:v>
                </c:pt>
                <c:pt idx="22">
                  <c:v>1.6424841402818899</c:v>
                </c:pt>
                <c:pt idx="23">
                  <c:v>1.6611438349704399</c:v>
                </c:pt>
                <c:pt idx="24">
                  <c:v>1.6738888744544</c:v>
                </c:pt>
                <c:pt idx="25">
                  <c:v>1.6806469485256801</c:v>
                </c:pt>
                <c:pt idx="26">
                  <c:v>1.6814371371069301</c:v>
                </c:pt>
                <c:pt idx="27">
                  <c:v>1.6763799442953899</c:v>
                </c:pt>
                <c:pt idx="28">
                  <c:v>1.66570166113082</c:v>
                </c:pt>
                <c:pt idx="29">
                  <c:v>1.64973151037205</c:v>
                </c:pt>
                <c:pt idx="30">
                  <c:v>1.6288910348902701</c:v>
                </c:pt>
                <c:pt idx="31">
                  <c:v>1.6036772274500199</c:v>
                </c:pt>
                <c:pt idx="32">
                  <c:v>1.5746400574702799</c:v>
                </c:pt>
                <c:pt idx="33">
                  <c:v>1.5423575709348301</c:v>
                </c:pt>
                <c:pt idx="34">
                  <c:v>1.5074112149401799</c:v>
                </c:pt>
                <c:pt idx="35">
                  <c:v>1.47036384685502</c:v>
                </c:pt>
                <c:pt idx="36">
                  <c:v>1.43174215070071</c:v>
                </c:pt>
                <c:pt idx="37">
                  <c:v>1.39202427634994</c:v>
                </c:pt>
                <c:pt idx="38">
                  <c:v>1.35163267865907</c:v>
                </c:pt>
                <c:pt idx="39">
                  <c:v>1.31093152014561</c:v>
                </c:pt>
                <c:pt idx="40">
                  <c:v>1.2667887142493299</c:v>
                </c:pt>
                <c:pt idx="41">
                  <c:v>1.2211336667324599</c:v>
                </c:pt>
                <c:pt idx="42">
                  <c:v>1.1762420037354</c:v>
                </c:pt>
                <c:pt idx="43">
                  <c:v>1.1321425360719299</c:v>
                </c:pt>
                <c:pt idx="44">
                  <c:v>1.09054033650246</c:v>
                </c:pt>
                <c:pt idx="45">
                  <c:v>1.0506635068905701</c:v>
                </c:pt>
                <c:pt idx="46">
                  <c:v>1.0118439117198801</c:v>
                </c:pt>
                <c:pt idx="47">
                  <c:v>0.973175579328309</c:v>
                </c:pt>
                <c:pt idx="48">
                  <c:v>0.92737160317402001</c:v>
                </c:pt>
                <c:pt idx="49">
                  <c:v>0.88385488439835502</c:v>
                </c:pt>
                <c:pt idx="50">
                  <c:v>0.84248387696525195</c:v>
                </c:pt>
                <c:pt idx="51">
                  <c:v>0.80312805547292199</c:v>
                </c:pt>
                <c:pt idx="52">
                  <c:v>0.76566696093186604</c:v>
                </c:pt>
                <c:pt idx="53">
                  <c:v>0.72998929088907705</c:v>
                </c:pt>
                <c:pt idx="54">
                  <c:v>0.68708249790611997</c:v>
                </c:pt>
                <c:pt idx="55">
                  <c:v>0.64705475074163299</c:v>
                </c:pt>
                <c:pt idx="56">
                  <c:v>0.60978212759796602</c:v>
                </c:pt>
                <c:pt idx="57">
                  <c:v>0.57501717768053595</c:v>
                </c:pt>
                <c:pt idx="58">
                  <c:v>0.54254094112728002</c:v>
                </c:pt>
                <c:pt idx="59">
                  <c:v>0.51215895641948095</c:v>
                </c:pt>
                <c:pt idx="60">
                  <c:v>0.48369791196999001</c:v>
                </c:pt>
                <c:pt idx="61">
                  <c:v>0.45700282689160299</c:v>
                </c:pt>
                <c:pt idx="62">
                  <c:v>0.43193466810127601</c:v>
                </c:pt>
                <c:pt idx="63">
                  <c:v>0.408368328694662</c:v>
                </c:pt>
                <c:pt idx="64">
                  <c:v>0.38619090657361799</c:v>
                </c:pt>
                <c:pt idx="65">
                  <c:v>0.36530023363594799</c:v>
                </c:pt>
                <c:pt idx="66">
                  <c:v>0.34560361479490798</c:v>
                </c:pt>
                <c:pt idx="67">
                  <c:v>0.31986037542307899</c:v>
                </c:pt>
                <c:pt idx="68">
                  <c:v>0.30037414854156602</c:v>
                </c:pt>
                <c:pt idx="69">
                  <c:v>0.28693119175534798</c:v>
                </c:pt>
                <c:pt idx="70">
                  <c:v>0.279142017286033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DB-42AC-B116-41B4AC0FFD6A}"/>
            </c:ext>
          </c:extLst>
        </c:ser>
        <c:ser>
          <c:idx val="2"/>
          <c:order val="2"/>
          <c:tx>
            <c:strRef>
              <c:f>liquid!$S$1</c:f>
              <c:strCache>
                <c:ptCount val="1"/>
                <c:pt idx="0">
                  <c:v>Al2O3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liquid!$S$2:$S$72</c:f>
              <c:numCache>
                <c:formatCode>General</c:formatCode>
                <c:ptCount val="71"/>
                <c:pt idx="0">
                  <c:v>17.7001365415673</c:v>
                </c:pt>
                <c:pt idx="1">
                  <c:v>17.803998338465899</c:v>
                </c:pt>
                <c:pt idx="2">
                  <c:v>17.915295725600998</c:v>
                </c:pt>
                <c:pt idx="3">
                  <c:v>18.026078445070802</c:v>
                </c:pt>
                <c:pt idx="4">
                  <c:v>18.136417460384902</c:v>
                </c:pt>
                <c:pt idx="5">
                  <c:v>18.246389637870401</c:v>
                </c:pt>
                <c:pt idx="6">
                  <c:v>18.356078356882101</c:v>
                </c:pt>
                <c:pt idx="7">
                  <c:v>18.465574188682101</c:v>
                </c:pt>
                <c:pt idx="8">
                  <c:v>18.574975652771201</c:v>
                </c:pt>
                <c:pt idx="9">
                  <c:v>18.8359390556449</c:v>
                </c:pt>
                <c:pt idx="10">
                  <c:v>19.1642333827714</c:v>
                </c:pt>
                <c:pt idx="11">
                  <c:v>19.270920561291899</c:v>
                </c:pt>
                <c:pt idx="12">
                  <c:v>19.398011706382199</c:v>
                </c:pt>
                <c:pt idx="13">
                  <c:v>19.523970932897601</c:v>
                </c:pt>
                <c:pt idx="14">
                  <c:v>19.6473664869659</c:v>
                </c:pt>
                <c:pt idx="15">
                  <c:v>19.768255229787599</c:v>
                </c:pt>
                <c:pt idx="16">
                  <c:v>19.886628137855801</c:v>
                </c:pt>
                <c:pt idx="17">
                  <c:v>20.002410939308799</c:v>
                </c:pt>
                <c:pt idx="18">
                  <c:v>20.1154670111748</c:v>
                </c:pt>
                <c:pt idx="19">
                  <c:v>20.225603393999499</c:v>
                </c:pt>
                <c:pt idx="20">
                  <c:v>20.332644774057101</c:v>
                </c:pt>
                <c:pt idx="21">
                  <c:v>20.3492571401612</c:v>
                </c:pt>
                <c:pt idx="22">
                  <c:v>20.2939628919226</c:v>
                </c:pt>
                <c:pt idx="23">
                  <c:v>20.240374223141501</c:v>
                </c:pt>
                <c:pt idx="24">
                  <c:v>20.188270330697001</c:v>
                </c:pt>
                <c:pt idx="25">
                  <c:v>20.137412869666399</c:v>
                </c:pt>
                <c:pt idx="26">
                  <c:v>20.087547643309701</c:v>
                </c:pt>
                <c:pt idx="27">
                  <c:v>20.038407955756799</c:v>
                </c:pt>
                <c:pt idx="28">
                  <c:v>19.989719036567401</c:v>
                </c:pt>
                <c:pt idx="29">
                  <c:v>19.941204419779499</c:v>
                </c:pt>
                <c:pt idx="30">
                  <c:v>19.892595148401998</c:v>
                </c:pt>
                <c:pt idx="31">
                  <c:v>19.843634233161399</c:v>
                </c:pt>
                <c:pt idx="32">
                  <c:v>19.794084065823</c:v>
                </c:pt>
                <c:pt idx="33">
                  <c:v>19.743731674547298</c:v>
                </c:pt>
                <c:pt idx="34">
                  <c:v>19.6923923177517</c:v>
                </c:pt>
                <c:pt idx="35">
                  <c:v>19.6399112717259</c:v>
                </c:pt>
                <c:pt idx="36">
                  <c:v>19.586163918792401</c:v>
                </c:pt>
                <c:pt idx="37">
                  <c:v>19.531054427348</c:v>
                </c:pt>
                <c:pt idx="38">
                  <c:v>19.474513409692101</c:v>
                </c:pt>
                <c:pt idx="39">
                  <c:v>19.416494954698301</c:v>
                </c:pt>
                <c:pt idx="40">
                  <c:v>19.329086878006901</c:v>
                </c:pt>
                <c:pt idx="41">
                  <c:v>19.223437283839701</c:v>
                </c:pt>
                <c:pt idx="42">
                  <c:v>19.116770151255601</c:v>
                </c:pt>
                <c:pt idx="43">
                  <c:v>19.0093375545474</c:v>
                </c:pt>
                <c:pt idx="44">
                  <c:v>18.935337064042301</c:v>
                </c:pt>
                <c:pt idx="45">
                  <c:v>18.8752128159737</c:v>
                </c:pt>
                <c:pt idx="46">
                  <c:v>18.813865890582299</c:v>
                </c:pt>
                <c:pt idx="47">
                  <c:v>18.757290409069</c:v>
                </c:pt>
                <c:pt idx="48">
                  <c:v>18.704860249432201</c:v>
                </c:pt>
                <c:pt idx="49">
                  <c:v>18.650817922871799</c:v>
                </c:pt>
                <c:pt idx="50">
                  <c:v>18.5952159478095</c:v>
                </c:pt>
                <c:pt idx="51">
                  <c:v>18.538106196353301</c:v>
                </c:pt>
                <c:pt idx="52">
                  <c:v>18.479537244968501</c:v>
                </c:pt>
                <c:pt idx="53">
                  <c:v>18.419547123171</c:v>
                </c:pt>
                <c:pt idx="54">
                  <c:v>18.306229523635899</c:v>
                </c:pt>
                <c:pt idx="55">
                  <c:v>18.1909757083824</c:v>
                </c:pt>
                <c:pt idx="56">
                  <c:v>18.074867769735299</c:v>
                </c:pt>
                <c:pt idx="57">
                  <c:v>17.958108035080102</c:v>
                </c:pt>
                <c:pt idx="58">
                  <c:v>17.840865075251799</c:v>
                </c:pt>
                <c:pt idx="59">
                  <c:v>17.7232778254258</c:v>
                </c:pt>
                <c:pt idx="60">
                  <c:v>17.605459028409701</c:v>
                </c:pt>
                <c:pt idx="61">
                  <c:v>17.487498147291301</c:v>
                </c:pt>
                <c:pt idx="62">
                  <c:v>17.369463865570101</c:v>
                </c:pt>
                <c:pt idx="63">
                  <c:v>17.251406268045599</c:v>
                </c:pt>
                <c:pt idx="64">
                  <c:v>17.133358774168599</c:v>
                </c:pt>
                <c:pt idx="65">
                  <c:v>17.0153398763381</c:v>
                </c:pt>
                <c:pt idx="66">
                  <c:v>16.8973547191389</c:v>
                </c:pt>
                <c:pt idx="67">
                  <c:v>16.779508948576201</c:v>
                </c:pt>
                <c:pt idx="68">
                  <c:v>16.662264474157499</c:v>
                </c:pt>
                <c:pt idx="69">
                  <c:v>16.593244828643499</c:v>
                </c:pt>
                <c:pt idx="70">
                  <c:v>16.459777589905801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DB-42AC-B116-41B4AC0FFD6A}"/>
            </c:ext>
          </c:extLst>
        </c:ser>
        <c:ser>
          <c:idx val="3"/>
          <c:order val="3"/>
          <c:tx>
            <c:strRef>
              <c:f>liquid!$T$1</c:f>
              <c:strCache>
                <c:ptCount val="1"/>
                <c:pt idx="0">
                  <c:v>Fe2O3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liquid!$T$2:$T$72</c:f>
              <c:numCache>
                <c:formatCode>General</c:formatCode>
                <c:ptCount val="71"/>
                <c:pt idx="0">
                  <c:v>1.54757977546804</c:v>
                </c:pt>
                <c:pt idx="1">
                  <c:v>1.55485656370168</c:v>
                </c:pt>
                <c:pt idx="2">
                  <c:v>1.56236128828217</c:v>
                </c:pt>
                <c:pt idx="3">
                  <c:v>1.5696992127884499</c:v>
                </c:pt>
                <c:pt idx="4">
                  <c:v>1.5768623432976101</c:v>
                </c:pt>
                <c:pt idx="5">
                  <c:v>1.58384197711644</c:v>
                </c:pt>
                <c:pt idx="6">
                  <c:v>1.59062864971269</c:v>
                </c:pt>
                <c:pt idx="7">
                  <c:v>1.59721207810874</c:v>
                </c:pt>
                <c:pt idx="8">
                  <c:v>1.6035811008392999</c:v>
                </c:pt>
                <c:pt idx="9">
                  <c:v>1.59727620991581</c:v>
                </c:pt>
                <c:pt idx="10">
                  <c:v>1.58700101953074</c:v>
                </c:pt>
                <c:pt idx="11">
                  <c:v>1.5888590190791501</c:v>
                </c:pt>
                <c:pt idx="12">
                  <c:v>1.5899323784889201</c:v>
                </c:pt>
                <c:pt idx="13">
                  <c:v>1.5881319341150399</c:v>
                </c:pt>
                <c:pt idx="14">
                  <c:v>1.5833935045234599</c:v>
                </c:pt>
                <c:pt idx="15">
                  <c:v>1.5757919589071101</c:v>
                </c:pt>
                <c:pt idx="16">
                  <c:v>1.56541466860985</c:v>
                </c:pt>
                <c:pt idx="17">
                  <c:v>1.5523652090909701</c:v>
                </c:pt>
                <c:pt idx="18">
                  <c:v>1.5367662343711299</c:v>
                </c:pt>
                <c:pt idx="19">
                  <c:v>1.51876120638394</c:v>
                </c:pt>
                <c:pt idx="20">
                  <c:v>1.4985125023978401</c:v>
                </c:pt>
                <c:pt idx="21">
                  <c:v>1.4921539555638801</c:v>
                </c:pt>
                <c:pt idx="22">
                  <c:v>1.49670484801526</c:v>
                </c:pt>
                <c:pt idx="23">
                  <c:v>1.4987973877868901</c:v>
                </c:pt>
                <c:pt idx="24">
                  <c:v>1.4984893012143501</c:v>
                </c:pt>
                <c:pt idx="25">
                  <c:v>1.49584802393368</c:v>
                </c:pt>
                <c:pt idx="26">
                  <c:v>1.49095311094148</c:v>
                </c:pt>
                <c:pt idx="27">
                  <c:v>1.48389796757186</c:v>
                </c:pt>
                <c:pt idx="28">
                  <c:v>1.4747907739910899</c:v>
                </c:pt>
                <c:pt idx="29">
                  <c:v>1.46375420864048</c:v>
                </c:pt>
                <c:pt idx="30">
                  <c:v>1.4509236388592399</c:v>
                </c:pt>
                <c:pt idx="31">
                  <c:v>1.4364452197894</c:v>
                </c:pt>
                <c:pt idx="32">
                  <c:v>1.4204724959728201</c:v>
                </c:pt>
                <c:pt idx="33">
                  <c:v>1.4031627185376001</c:v>
                </c:pt>
                <c:pt idx="34">
                  <c:v>1.3846730831343499</c:v>
                </c:pt>
                <c:pt idx="35">
                  <c:v>1.36515723933975</c:v>
                </c:pt>
                <c:pt idx="36">
                  <c:v>1.34476233664624</c:v>
                </c:pt>
                <c:pt idx="37">
                  <c:v>1.3236267595426401</c:v>
                </c:pt>
                <c:pt idx="38">
                  <c:v>1.30187859356852</c:v>
                </c:pt>
                <c:pt idx="39">
                  <c:v>1.2796347762367399</c:v>
                </c:pt>
                <c:pt idx="40">
                  <c:v>1.2701075987785899</c:v>
                </c:pt>
                <c:pt idx="41">
                  <c:v>1.2680123954218401</c:v>
                </c:pt>
                <c:pt idx="42">
                  <c:v>1.2652549094294001</c:v>
                </c:pt>
                <c:pt idx="43">
                  <c:v>1.26174044229178</c:v>
                </c:pt>
                <c:pt idx="44">
                  <c:v>1.2434207835262701</c:v>
                </c:pt>
                <c:pt idx="45">
                  <c:v>1.21871318809633</c:v>
                </c:pt>
                <c:pt idx="46">
                  <c:v>1.19394406718908</c:v>
                </c:pt>
                <c:pt idx="47">
                  <c:v>1.16904892999001</c:v>
                </c:pt>
                <c:pt idx="48">
                  <c:v>1.14516495648521</c:v>
                </c:pt>
                <c:pt idx="49">
                  <c:v>1.12135247061554</c:v>
                </c:pt>
                <c:pt idx="50">
                  <c:v>1.0976475836220301</c:v>
                </c:pt>
                <c:pt idx="51">
                  <c:v>1.07408105195293</c:v>
                </c:pt>
                <c:pt idx="52">
                  <c:v>1.05067932060747</c:v>
                </c:pt>
                <c:pt idx="53">
                  <c:v>1.0274657663572799</c:v>
                </c:pt>
                <c:pt idx="54">
                  <c:v>1.0109411487281601</c:v>
                </c:pt>
                <c:pt idx="55">
                  <c:v>0.99470339695118903</c:v>
                </c:pt>
                <c:pt idx="56">
                  <c:v>0.97860765247433401</c:v>
                </c:pt>
                <c:pt idx="57">
                  <c:v>0.96262034129483998</c:v>
                </c:pt>
                <c:pt idx="58">
                  <c:v>0.94671356617000402</c:v>
                </c:pt>
                <c:pt idx="59">
                  <c:v>0.93086449145961103</c:v>
                </c:pt>
                <c:pt idx="60">
                  <c:v>0.91505483325290005</c:v>
                </c:pt>
                <c:pt idx="61">
                  <c:v>0.89927042747052699</c:v>
                </c:pt>
                <c:pt idx="62">
                  <c:v>0.88350085303046599</c:v>
                </c:pt>
                <c:pt idx="63">
                  <c:v>0.86773909135144001</c:v>
                </c:pt>
                <c:pt idx="64">
                  <c:v>0.85198120743220895</c:v>
                </c:pt>
                <c:pt idx="65">
                  <c:v>0.83622604193865302</c:v>
                </c:pt>
                <c:pt idx="66">
                  <c:v>0.82047490713825799</c:v>
                </c:pt>
                <c:pt idx="67">
                  <c:v>0.79527126474299703</c:v>
                </c:pt>
                <c:pt idx="68">
                  <c:v>0.77593822216111996</c:v>
                </c:pt>
                <c:pt idx="69">
                  <c:v>0.755186843238002</c:v>
                </c:pt>
                <c:pt idx="70">
                  <c:v>0.75455563755748201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DB-42AC-B116-41B4AC0FFD6A}"/>
            </c:ext>
          </c:extLst>
        </c:ser>
        <c:ser>
          <c:idx val="4"/>
          <c:order val="4"/>
          <c:tx>
            <c:strRef>
              <c:f>liquid!$U$1</c:f>
              <c:strCache>
                <c:ptCount val="1"/>
                <c:pt idx="0">
                  <c:v>Cr2O3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liquid!$U$2:$U$72</c:f>
              <c:numCache>
                <c:formatCode>General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DB-42AC-B116-41B4AC0FFD6A}"/>
            </c:ext>
          </c:extLst>
        </c:ser>
        <c:ser>
          <c:idx val="5"/>
          <c:order val="5"/>
          <c:tx>
            <c:strRef>
              <c:f>liquid!$V$1</c:f>
              <c:strCache>
                <c:ptCount val="1"/>
                <c:pt idx="0">
                  <c:v>FeO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liquid!$V$2:$V$72</c:f>
              <c:numCache>
                <c:formatCode>General</c:formatCode>
                <c:ptCount val="71"/>
                <c:pt idx="0">
                  <c:v>9.4342505400763894</c:v>
                </c:pt>
                <c:pt idx="1">
                  <c:v>9.4415925882706109</c:v>
                </c:pt>
                <c:pt idx="2">
                  <c:v>9.4477696965620499</c:v>
                </c:pt>
                <c:pt idx="3">
                  <c:v>9.4519469533934402</c:v>
                </c:pt>
                <c:pt idx="4">
                  <c:v>9.4540835851747396</c:v>
                </c:pt>
                <c:pt idx="5">
                  <c:v>9.4541367741954403</c:v>
                </c:pt>
                <c:pt idx="6">
                  <c:v>9.4520616077845805</c:v>
                </c:pt>
                <c:pt idx="7">
                  <c:v>9.4478110423766299</c:v>
                </c:pt>
                <c:pt idx="8">
                  <c:v>9.4413358887649306</c:v>
                </c:pt>
                <c:pt idx="9">
                  <c:v>9.3888006530678307</c:v>
                </c:pt>
                <c:pt idx="10">
                  <c:v>9.3237275833092497</c:v>
                </c:pt>
                <c:pt idx="11">
                  <c:v>9.2809975674288694</c:v>
                </c:pt>
                <c:pt idx="12">
                  <c:v>9.2764527924651095</c:v>
                </c:pt>
                <c:pt idx="13">
                  <c:v>9.2525222735286299</c:v>
                </c:pt>
                <c:pt idx="14">
                  <c:v>9.2062091320021597</c:v>
                </c:pt>
                <c:pt idx="15">
                  <c:v>9.1382695675168204</c:v>
                </c:pt>
                <c:pt idx="16">
                  <c:v>9.04961989202023</c:v>
                </c:pt>
                <c:pt idx="17">
                  <c:v>8.9413507768870897</c:v>
                </c:pt>
                <c:pt idx="18">
                  <c:v>8.8147329832122292</c:v>
                </c:pt>
                <c:pt idx="19">
                  <c:v>8.6712127106319503</c:v>
                </c:pt>
                <c:pt idx="20">
                  <c:v>8.5123834789150408</c:v>
                </c:pt>
                <c:pt idx="21">
                  <c:v>8.4279826943382794</c:v>
                </c:pt>
                <c:pt idx="22">
                  <c:v>8.4000340024265601</c:v>
                </c:pt>
                <c:pt idx="23">
                  <c:v>8.3545788724428807</c:v>
                </c:pt>
                <c:pt idx="24">
                  <c:v>8.2923950204720107</c:v>
                </c:pt>
                <c:pt idx="25">
                  <c:v>8.2143624500056003</c:v>
                </c:pt>
                <c:pt idx="26">
                  <c:v>8.1214715978391592</c:v>
                </c:pt>
                <c:pt idx="27">
                  <c:v>8.0148248880401294</c:v>
                </c:pt>
                <c:pt idx="28">
                  <c:v>7.89563086729577</c:v>
                </c:pt>
                <c:pt idx="29">
                  <c:v>7.7651890147310603</c:v>
                </c:pt>
                <c:pt idx="30">
                  <c:v>7.6248641812092197</c:v>
                </c:pt>
                <c:pt idx="31">
                  <c:v>7.4760597571453102</c:v>
                </c:pt>
                <c:pt idx="32">
                  <c:v>7.3201831986561103</c:v>
                </c:pt>
                <c:pt idx="33">
                  <c:v>7.1586120151501698</c:v>
                </c:pt>
                <c:pt idx="34">
                  <c:v>6.9926624631312899</c:v>
                </c:pt>
                <c:pt idx="35">
                  <c:v>6.8235635382037296</c:v>
                </c:pt>
                <c:pt idx="36">
                  <c:v>6.6524378571731599</c:v>
                </c:pt>
                <c:pt idx="37">
                  <c:v>6.4802899306815904</c:v>
                </c:pt>
                <c:pt idx="38">
                  <c:v>6.3080013888644304</c:v>
                </c:pt>
                <c:pt idx="39">
                  <c:v>6.1363320812551798</c:v>
                </c:pt>
                <c:pt idx="40">
                  <c:v>6.0394178540888097</c:v>
                </c:pt>
                <c:pt idx="41">
                  <c:v>5.9860385212977301</c:v>
                </c:pt>
                <c:pt idx="42">
                  <c:v>5.9306547818109099</c:v>
                </c:pt>
                <c:pt idx="43">
                  <c:v>5.8730252658482804</c:v>
                </c:pt>
                <c:pt idx="44">
                  <c:v>5.7327346561719903</c:v>
                </c:pt>
                <c:pt idx="45">
                  <c:v>5.5592404418983996</c:v>
                </c:pt>
                <c:pt idx="46">
                  <c:v>5.3889679590444901</c:v>
                </c:pt>
                <c:pt idx="47">
                  <c:v>5.2237704224352397</c:v>
                </c:pt>
                <c:pt idx="48">
                  <c:v>5.0682267754807002</c:v>
                </c:pt>
                <c:pt idx="49">
                  <c:v>4.9158522412096302</c:v>
                </c:pt>
                <c:pt idx="50">
                  <c:v>4.7667368209241099</c:v>
                </c:pt>
                <c:pt idx="51">
                  <c:v>4.6209370210061103</c:v>
                </c:pt>
                <c:pt idx="52">
                  <c:v>4.47848353081271</c:v>
                </c:pt>
                <c:pt idx="53">
                  <c:v>4.3393893601843398</c:v>
                </c:pt>
                <c:pt idx="54">
                  <c:v>4.1908072720215399</c:v>
                </c:pt>
                <c:pt idx="55">
                  <c:v>4.0475628453618002</c:v>
                </c:pt>
                <c:pt idx="56">
                  <c:v>3.90948939359739</c:v>
                </c:pt>
                <c:pt idx="57">
                  <c:v>3.7762399873780299</c:v>
                </c:pt>
                <c:pt idx="58">
                  <c:v>3.6475088875884101</c:v>
                </c:pt>
                <c:pt idx="59">
                  <c:v>3.5230263027152602</c:v>
                </c:pt>
                <c:pt idx="60">
                  <c:v>3.4025539147561799</c:v>
                </c:pt>
                <c:pt idx="61">
                  <c:v>3.2858810211663401</c:v>
                </c:pt>
                <c:pt idx="62">
                  <c:v>3.1728211685930598</c:v>
                </c:pt>
                <c:pt idx="63">
                  <c:v>3.0632091797586898</c:v>
                </c:pt>
                <c:pt idx="64">
                  <c:v>2.95689849691643</c:v>
                </c:pt>
                <c:pt idx="65">
                  <c:v>2.8537587861540201</c:v>
                </c:pt>
                <c:pt idx="66">
                  <c:v>2.7536737619850502</c:v>
                </c:pt>
                <c:pt idx="67">
                  <c:v>2.6132298502230502</c:v>
                </c:pt>
                <c:pt idx="68">
                  <c:v>2.50452201898907</c:v>
                </c:pt>
                <c:pt idx="69">
                  <c:v>2.3930076316586901</c:v>
                </c:pt>
                <c:pt idx="70">
                  <c:v>2.34695107465105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DB-42AC-B116-41B4AC0FFD6A}"/>
            </c:ext>
          </c:extLst>
        </c:ser>
        <c:ser>
          <c:idx val="6"/>
          <c:order val="6"/>
          <c:tx>
            <c:strRef>
              <c:f>liquid!$W$1</c:f>
              <c:strCache>
                <c:ptCount val="1"/>
                <c:pt idx="0">
                  <c:v>MnO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liquid!$W$2:$W$72</c:f>
              <c:numCache>
                <c:formatCode>General</c:formatCode>
                <c:ptCount val="71"/>
                <c:pt idx="0">
                  <c:v>0.16580919274740899</c:v>
                </c:pt>
                <c:pt idx="1">
                  <c:v>0.16712298001905601</c:v>
                </c:pt>
                <c:pt idx="2">
                  <c:v>0.168542954116636</c:v>
                </c:pt>
                <c:pt idx="3">
                  <c:v>0.16996890342944099</c:v>
                </c:pt>
                <c:pt idx="4">
                  <c:v>0.171401605815488</c:v>
                </c:pt>
                <c:pt idx="5">
                  <c:v>0.17284190213433101</c:v>
                </c:pt>
                <c:pt idx="6">
                  <c:v>0.17429070390399901</c:v>
                </c:pt>
                <c:pt idx="7">
                  <c:v>0.17574900196254101</c:v>
                </c:pt>
                <c:pt idx="8">
                  <c:v>0.17721787627569499</c:v>
                </c:pt>
                <c:pt idx="9">
                  <c:v>0.18150076334253401</c:v>
                </c:pt>
                <c:pt idx="10">
                  <c:v>0.18715586841658499</c:v>
                </c:pt>
                <c:pt idx="11">
                  <c:v>0.19307690136731401</c:v>
                </c:pt>
                <c:pt idx="12">
                  <c:v>0.20187670095881599</c:v>
                </c:pt>
                <c:pt idx="13">
                  <c:v>0.21087896619962701</c:v>
                </c:pt>
                <c:pt idx="14">
                  <c:v>0.21995084934961801</c:v>
                </c:pt>
                <c:pt idx="15">
                  <c:v>0.22909000766907001</c:v>
                </c:pt>
                <c:pt idx="16">
                  <c:v>0.238291586047331</c:v>
                </c:pt>
                <c:pt idx="17">
                  <c:v>0.24754815802695601</c:v>
                </c:pt>
                <c:pt idx="18">
                  <c:v>0.25684977229306499</c:v>
                </c:pt>
                <c:pt idx="19">
                  <c:v>0.26618413208724601</c:v>
                </c:pt>
                <c:pt idx="20">
                  <c:v>0.27553782964330298</c:v>
                </c:pt>
                <c:pt idx="21">
                  <c:v>0.28809895631374199</c:v>
                </c:pt>
                <c:pt idx="22">
                  <c:v>0.30372448714581701</c:v>
                </c:pt>
                <c:pt idx="23">
                  <c:v>0.31989385757670702</c:v>
                </c:pt>
                <c:pt idx="24">
                  <c:v>0.33664183010750098</c:v>
                </c:pt>
                <c:pt idx="25">
                  <c:v>0.35400059465488598</c:v>
                </c:pt>
                <c:pt idx="26">
                  <c:v>0.37199870123074602</c:v>
                </c:pt>
                <c:pt idx="27">
                  <c:v>0.39066003543605499</c:v>
                </c:pt>
                <c:pt idx="28">
                  <c:v>0.41000298351495801</c:v>
                </c:pt>
                <c:pt idx="29">
                  <c:v>0.43003983927873701</c:v>
                </c:pt>
                <c:pt idx="30">
                  <c:v>0.45077641964134202</c:v>
                </c:pt>
                <c:pt idx="31">
                  <c:v>0.47221240770184097</c:v>
                </c:pt>
                <c:pt idx="32">
                  <c:v>0.49434187701572901</c:v>
                </c:pt>
                <c:pt idx="33">
                  <c:v>0.51715420192698702</c:v>
                </c:pt>
                <c:pt idx="34">
                  <c:v>0.54063518765380503</c:v>
                </c:pt>
                <c:pt idx="35">
                  <c:v>0.56476828870016105</c:v>
                </c:pt>
                <c:pt idx="36">
                  <c:v>0.58953579182208204</c:v>
                </c:pt>
                <c:pt idx="37">
                  <c:v>0.61491986743304095</c:v>
                </c:pt>
                <c:pt idx="38">
                  <c:v>0.640903430585683</c:v>
                </c:pt>
                <c:pt idx="39">
                  <c:v>0.667470789332265</c:v>
                </c:pt>
                <c:pt idx="40">
                  <c:v>0.69362072312407697</c:v>
                </c:pt>
                <c:pt idx="41">
                  <c:v>0.71979376168251097</c:v>
                </c:pt>
                <c:pt idx="42">
                  <c:v>0.74664038126440602</c:v>
                </c:pt>
                <c:pt idx="43">
                  <c:v>0.77421170080179402</c:v>
                </c:pt>
                <c:pt idx="44">
                  <c:v>0.80388830722362603</c:v>
                </c:pt>
                <c:pt idx="45">
                  <c:v>0.83473920077366304</c:v>
                </c:pt>
                <c:pt idx="46">
                  <c:v>0.86613868689736895</c:v>
                </c:pt>
                <c:pt idx="47">
                  <c:v>0.89858889467689995</c:v>
                </c:pt>
                <c:pt idx="48">
                  <c:v>0.93262842108465305</c:v>
                </c:pt>
                <c:pt idx="49">
                  <c:v>0.96717163476093604</c:v>
                </c:pt>
                <c:pt idx="50">
                  <c:v>1.00222928900918</c:v>
                </c:pt>
                <c:pt idx="51">
                  <c:v>1.0378132932178901</c:v>
                </c:pt>
                <c:pt idx="52">
                  <c:v>1.0739373490564801</c:v>
                </c:pt>
                <c:pt idx="53">
                  <c:v>1.1106195574167499</c:v>
                </c:pt>
                <c:pt idx="54">
                  <c:v>1.1385854880186499</c:v>
                </c:pt>
                <c:pt idx="55">
                  <c:v>1.16637176504031</c:v>
                </c:pt>
                <c:pt idx="56">
                  <c:v>1.19417269419745</c:v>
                </c:pt>
                <c:pt idx="57">
                  <c:v>1.22203586112602</c:v>
                </c:pt>
                <c:pt idx="58">
                  <c:v>1.2500076301663401</c:v>
                </c:pt>
                <c:pt idx="59">
                  <c:v>1.2781334599108201</c:v>
                </c:pt>
                <c:pt idx="60">
                  <c:v>1.3064581715494099</c:v>
                </c:pt>
                <c:pt idx="61">
                  <c:v>1.3350261787142099</c:v>
                </c:pt>
                <c:pt idx="62">
                  <c:v>1.36388168672711</c:v>
                </c:pt>
                <c:pt idx="63">
                  <c:v>1.3930688687821799</c:v>
                </c:pt>
                <c:pt idx="64">
                  <c:v>1.4226320260876</c:v>
                </c:pt>
                <c:pt idx="65">
                  <c:v>1.45261573863397</c:v>
                </c:pt>
                <c:pt idx="66">
                  <c:v>1.4830650128291401</c:v>
                </c:pt>
                <c:pt idx="67">
                  <c:v>1.25060269388408</c:v>
                </c:pt>
                <c:pt idx="68">
                  <c:v>1.1899850785329</c:v>
                </c:pt>
                <c:pt idx="69">
                  <c:v>1.09918320262519</c:v>
                </c:pt>
                <c:pt idx="70">
                  <c:v>0.99141207171450296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DB-42AC-B116-41B4AC0FFD6A}"/>
            </c:ext>
          </c:extLst>
        </c:ser>
        <c:ser>
          <c:idx val="7"/>
          <c:order val="7"/>
          <c:tx>
            <c:strRef>
              <c:f>liquid!$X$1</c:f>
              <c:strCache>
                <c:ptCount val="1"/>
                <c:pt idx="0">
                  <c:v>MgO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liquid!$X$2:$X$72</c:f>
              <c:numCache>
                <c:formatCode>General</c:formatCode>
                <c:ptCount val="71"/>
                <c:pt idx="0">
                  <c:v>9.8656524326227899</c:v>
                </c:pt>
                <c:pt idx="1">
                  <c:v>9.7001274811062004</c:v>
                </c:pt>
                <c:pt idx="2">
                  <c:v>9.5236623855063502</c:v>
                </c:pt>
                <c:pt idx="3">
                  <c:v>9.34904432561944</c:v>
                </c:pt>
                <c:pt idx="4">
                  <c:v>9.1762606463935192</c:v>
                </c:pt>
                <c:pt idx="5">
                  <c:v>9.0052982645725095</c:v>
                </c:pt>
                <c:pt idx="6">
                  <c:v>8.8361435485297601</c:v>
                </c:pt>
                <c:pt idx="7">
                  <c:v>8.6687821824863907</c:v>
                </c:pt>
                <c:pt idx="8">
                  <c:v>8.5031990125904997</c:v>
                </c:pt>
                <c:pt idx="9">
                  <c:v>8.3073727962407897</c:v>
                </c:pt>
                <c:pt idx="10">
                  <c:v>8.0809863965529303</c:v>
                </c:pt>
                <c:pt idx="11">
                  <c:v>7.7631531384512096</c:v>
                </c:pt>
                <c:pt idx="12">
                  <c:v>7.3930399790455104</c:v>
                </c:pt>
                <c:pt idx="13">
                  <c:v>7.0355348196800502</c:v>
                </c:pt>
                <c:pt idx="14">
                  <c:v>6.6929970830482004</c:v>
                </c:pt>
                <c:pt idx="15">
                  <c:v>6.3651437454328503</c:v>
                </c:pt>
                <c:pt idx="16">
                  <c:v>6.0517181925122197</c:v>
                </c:pt>
                <c:pt idx="17">
                  <c:v>5.7524788228995698</c:v>
                </c:pt>
                <c:pt idx="18">
                  <c:v>5.46718761985146</c:v>
                </c:pt>
                <c:pt idx="19">
                  <c:v>5.1955987920379503</c:v>
                </c:pt>
                <c:pt idx="20">
                  <c:v>4.9374159557573698</c:v>
                </c:pt>
                <c:pt idx="21">
                  <c:v>4.7266253416552901</c:v>
                </c:pt>
                <c:pt idx="22">
                  <c:v>4.5527426244605502</c:v>
                </c:pt>
                <c:pt idx="23">
                  <c:v>4.3857543590900301</c:v>
                </c:pt>
                <c:pt idx="24">
                  <c:v>4.2255715972121397</c:v>
                </c:pt>
                <c:pt idx="25">
                  <c:v>4.0721111570869697</c:v>
                </c:pt>
                <c:pt idx="26">
                  <c:v>3.9252899108005002</c:v>
                </c:pt>
                <c:pt idx="27">
                  <c:v>3.7850185838788302</c:v>
                </c:pt>
                <c:pt idx="28">
                  <c:v>3.6511956799668601</c:v>
                </c:pt>
                <c:pt idx="29">
                  <c:v>3.5237016386435802</c:v>
                </c:pt>
                <c:pt idx="30">
                  <c:v>3.4023933401502302</c:v>
                </c:pt>
                <c:pt idx="31">
                  <c:v>3.28710223014577</c:v>
                </c:pt>
                <c:pt idx="32">
                  <c:v>3.1776331517205398</c:v>
                </c:pt>
                <c:pt idx="33">
                  <c:v>3.07376573291568</c:v>
                </c:pt>
                <c:pt idx="34">
                  <c:v>2.9752577384925698</c:v>
                </c:pt>
                <c:pt idx="35">
                  <c:v>2.8818498926488001</c:v>
                </c:pt>
                <c:pt idx="36">
                  <c:v>2.7932715393188001</c:v>
                </c:pt>
                <c:pt idx="37">
                  <c:v>2.7092464995783798</c:v>
                </c:pt>
                <c:pt idx="38">
                  <c:v>2.6294985863614002</c:v>
                </c:pt>
                <c:pt idx="39">
                  <c:v>2.5537563972245598</c:v>
                </c:pt>
                <c:pt idx="40">
                  <c:v>2.4720038431236899</c:v>
                </c:pt>
                <c:pt idx="41">
                  <c:v>2.3875280776418202</c:v>
                </c:pt>
                <c:pt idx="42">
                  <c:v>2.3060254564606502</c:v>
                </c:pt>
                <c:pt idx="43">
                  <c:v>2.2273428102302901</c:v>
                </c:pt>
                <c:pt idx="44">
                  <c:v>2.1608584913008402</c:v>
                </c:pt>
                <c:pt idx="45">
                  <c:v>2.10131509167016</c:v>
                </c:pt>
                <c:pt idx="46">
                  <c:v>2.0443747425964802</c:v>
                </c:pt>
                <c:pt idx="47">
                  <c:v>1.9890032616984099</c:v>
                </c:pt>
                <c:pt idx="48">
                  <c:v>1.9346765241416699</c:v>
                </c:pt>
                <c:pt idx="49">
                  <c:v>1.8826935128441999</c:v>
                </c:pt>
                <c:pt idx="50">
                  <c:v>1.83289239042198</c:v>
                </c:pt>
                <c:pt idx="51">
                  <c:v>1.78512691008085</c:v>
                </c:pt>
                <c:pt idx="52">
                  <c:v>1.7392654006431201</c:v>
                </c:pt>
                <c:pt idx="53">
                  <c:v>1.69519189864513</c:v>
                </c:pt>
                <c:pt idx="54">
                  <c:v>1.6548829325733001</c:v>
                </c:pt>
                <c:pt idx="55">
                  <c:v>1.6165289165463801</c:v>
                </c:pt>
                <c:pt idx="56">
                  <c:v>1.5799637460077101</c:v>
                </c:pt>
                <c:pt idx="57">
                  <c:v>1.5450650956946901</c:v>
                </c:pt>
                <c:pt idx="58">
                  <c:v>1.5117220624654699</c:v>
                </c:pt>
                <c:pt idx="59">
                  <c:v>1.4798337678567499</c:v>
                </c:pt>
                <c:pt idx="60">
                  <c:v>1.44930815797473</c:v>
                </c:pt>
                <c:pt idx="61">
                  <c:v>1.42006097466662</c:v>
                </c:pt>
                <c:pt idx="62">
                  <c:v>1.3920148754148001</c:v>
                </c:pt>
                <c:pt idx="63">
                  <c:v>1.3650986821520801</c:v>
                </c:pt>
                <c:pt idx="64">
                  <c:v>1.33924674145752</c:v>
                </c:pt>
                <c:pt idx="65">
                  <c:v>1.3143983804861401</c:v>
                </c:pt>
                <c:pt idx="66">
                  <c:v>1.29049744462181</c:v>
                </c:pt>
                <c:pt idx="67">
                  <c:v>1.2573158780037701</c:v>
                </c:pt>
                <c:pt idx="68">
                  <c:v>1.23212188640766</c:v>
                </c:pt>
                <c:pt idx="69">
                  <c:v>1.19045373037145</c:v>
                </c:pt>
                <c:pt idx="70">
                  <c:v>1.1273071412339799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DB-42AC-B116-41B4AC0FFD6A}"/>
            </c:ext>
          </c:extLst>
        </c:ser>
        <c:ser>
          <c:idx val="8"/>
          <c:order val="8"/>
          <c:tx>
            <c:strRef>
              <c:f>liquid!$Y$1</c:f>
              <c:strCache>
                <c:ptCount val="1"/>
                <c:pt idx="0">
                  <c:v>NiO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liquid!$Y$2:$Y$72</c:f>
              <c:numCache>
                <c:formatCode>General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DB-42AC-B116-41B4AC0FFD6A}"/>
            </c:ext>
          </c:extLst>
        </c:ser>
        <c:ser>
          <c:idx val="9"/>
          <c:order val="9"/>
          <c:tx>
            <c:strRef>
              <c:f>liquid!$Z$1</c:f>
              <c:strCache>
                <c:ptCount val="1"/>
                <c:pt idx="0">
                  <c:v>CoO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liquid!$Z$2:$Z$72</c:f>
              <c:numCache>
                <c:formatCode>General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0DB-42AC-B116-41B4AC0FFD6A}"/>
            </c:ext>
          </c:extLst>
        </c:ser>
        <c:ser>
          <c:idx val="10"/>
          <c:order val="10"/>
          <c:tx>
            <c:strRef>
              <c:f>liquid!$AA$1</c:f>
              <c:strCache>
                <c:ptCount val="1"/>
                <c:pt idx="0">
                  <c:v>CaO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liquid!$AA$2:$AA$72</c:f>
              <c:numCache>
                <c:formatCode>General</c:formatCode>
                <c:ptCount val="71"/>
                <c:pt idx="0">
                  <c:v>9.5236710346740807</c:v>
                </c:pt>
                <c:pt idx="1">
                  <c:v>9.5889030830052793</c:v>
                </c:pt>
                <c:pt idx="2">
                  <c:v>9.6587684498522393</c:v>
                </c:pt>
                <c:pt idx="3">
                  <c:v>9.7282209723276498</c:v>
                </c:pt>
                <c:pt idx="4">
                  <c:v>9.7972463062001793</c:v>
                </c:pt>
                <c:pt idx="5">
                  <c:v>9.8658271599998599</c:v>
                </c:pt>
                <c:pt idx="6">
                  <c:v>9.9339428562459506</c:v>
                </c:pt>
                <c:pt idx="7">
                  <c:v>10.001568817105699</c:v>
                </c:pt>
                <c:pt idx="8">
                  <c:v>10.068675960262301</c:v>
                </c:pt>
                <c:pt idx="9">
                  <c:v>10.007970167315699</c:v>
                </c:pt>
                <c:pt idx="10">
                  <c:v>9.8965498796339801</c:v>
                </c:pt>
                <c:pt idx="11">
                  <c:v>9.8503336410953004</c:v>
                </c:pt>
                <c:pt idx="12">
                  <c:v>9.6253558337959095</c:v>
                </c:pt>
                <c:pt idx="13">
                  <c:v>9.3939157308951096</c:v>
                </c:pt>
                <c:pt idx="14">
                  <c:v>9.16570282548407</c:v>
                </c:pt>
                <c:pt idx="15">
                  <c:v>8.9406934664048201</c:v>
                </c:pt>
                <c:pt idx="16">
                  <c:v>8.7189034505970593</c:v>
                </c:pt>
                <c:pt idx="17">
                  <c:v>8.5003866251677493</c:v>
                </c:pt>
                <c:pt idx="18">
                  <c:v>8.2852321218265494</c:v>
                </c:pt>
                <c:pt idx="19">
                  <c:v>8.0735599495185308</c:v>
                </c:pt>
                <c:pt idx="20">
                  <c:v>7.8655104188215299</c:v>
                </c:pt>
                <c:pt idx="21">
                  <c:v>7.6659357210615902</c:v>
                </c:pt>
                <c:pt idx="22">
                  <c:v>7.4750208095148203</c:v>
                </c:pt>
                <c:pt idx="23">
                  <c:v>7.2891285968810804</c:v>
                </c:pt>
                <c:pt idx="24">
                  <c:v>7.1083085420821304</c:v>
                </c:pt>
                <c:pt idx="25">
                  <c:v>6.9326459673316503</c:v>
                </c:pt>
                <c:pt idx="26">
                  <c:v>6.76225582537639</c:v>
                </c:pt>
                <c:pt idx="27">
                  <c:v>6.5972741522285698</c:v>
                </c:pt>
                <c:pt idx="28">
                  <c:v>6.4378475662193999</c:v>
                </c:pt>
                <c:pt idx="29">
                  <c:v>6.28412124776996</c:v>
                </c:pt>
                <c:pt idx="30">
                  <c:v>6.1362259485344</c:v>
                </c:pt>
                <c:pt idx="31">
                  <c:v>5.9942670693685498</c:v>
                </c:pt>
                <c:pt idx="32">
                  <c:v>5.8583150232408201</c:v>
                </c:pt>
                <c:pt idx="33">
                  <c:v>5.7283988308805904</c:v>
                </c:pt>
                <c:pt idx="34">
                  <c:v>5.6045032085076096</c:v>
                </c:pt>
                <c:pt idx="35">
                  <c:v>5.4865690713915303</c:v>
                </c:pt>
                <c:pt idx="36">
                  <c:v>5.3744969250945296</c:v>
                </c:pt>
                <c:pt idx="37">
                  <c:v>5.2681523359786402</c:v>
                </c:pt>
                <c:pt idx="38">
                  <c:v>5.1673725884894397</c:v>
                </c:pt>
                <c:pt idx="39">
                  <c:v>5.0719737147195003</c:v>
                </c:pt>
                <c:pt idx="40">
                  <c:v>4.98737858354023</c:v>
                </c:pt>
                <c:pt idx="41">
                  <c:v>4.9121740492734798</c:v>
                </c:pt>
                <c:pt idx="42">
                  <c:v>4.8431651834143796</c:v>
                </c:pt>
                <c:pt idx="43">
                  <c:v>4.7804397452864</c:v>
                </c:pt>
                <c:pt idx="44">
                  <c:v>4.7164458431989704</c:v>
                </c:pt>
                <c:pt idx="45">
                  <c:v>4.6533086261436303</c:v>
                </c:pt>
                <c:pt idx="46">
                  <c:v>4.5938502097542102</c:v>
                </c:pt>
                <c:pt idx="47">
                  <c:v>4.5231733857521697</c:v>
                </c:pt>
                <c:pt idx="48">
                  <c:v>4.43335098480929</c:v>
                </c:pt>
                <c:pt idx="49">
                  <c:v>4.3476668651099803</c:v>
                </c:pt>
                <c:pt idx="50">
                  <c:v>4.2658739491114002</c:v>
                </c:pt>
                <c:pt idx="51">
                  <c:v>4.1877500810669703</c:v>
                </c:pt>
                <c:pt idx="52">
                  <c:v>4.1130968101891501</c:v>
                </c:pt>
                <c:pt idx="53">
                  <c:v>4.0417422828803904</c:v>
                </c:pt>
                <c:pt idx="54">
                  <c:v>3.90004882160753</c:v>
                </c:pt>
                <c:pt idx="55">
                  <c:v>3.76471734833448</c:v>
                </c:pt>
                <c:pt idx="56">
                  <c:v>3.6364930521661298</c:v>
                </c:pt>
                <c:pt idx="57">
                  <c:v>3.5149377707238498</c:v>
                </c:pt>
                <c:pt idx="58">
                  <c:v>3.3996525308567902</c:v>
                </c:pt>
                <c:pt idx="59">
                  <c:v>3.2902734821242099</c:v>
                </c:pt>
                <c:pt idx="60">
                  <c:v>3.1864682994043099</c:v>
                </c:pt>
                <c:pt idx="61">
                  <c:v>3.0879330155565801</c:v>
                </c:pt>
                <c:pt idx="62">
                  <c:v>2.9943892449203502</c:v>
                </c:pt>
                <c:pt idx="63">
                  <c:v>2.90558176098012</c:v>
                </c:pt>
                <c:pt idx="64">
                  <c:v>2.8212763937297902</c:v>
                </c:pt>
                <c:pt idx="65">
                  <c:v>2.7412582151557299</c:v>
                </c:pt>
                <c:pt idx="66">
                  <c:v>2.6653299841544298</c:v>
                </c:pt>
                <c:pt idx="67">
                  <c:v>2.5735840891544202</c:v>
                </c:pt>
                <c:pt idx="68">
                  <c:v>2.49954131774542</c:v>
                </c:pt>
                <c:pt idx="69">
                  <c:v>2.40881853554703</c:v>
                </c:pt>
                <c:pt idx="70">
                  <c:v>2.3054906039212599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0DB-42AC-B116-41B4AC0FFD6A}"/>
            </c:ext>
          </c:extLst>
        </c:ser>
        <c:ser>
          <c:idx val="11"/>
          <c:order val="11"/>
          <c:tx>
            <c:strRef>
              <c:f>liquid!$AB$1</c:f>
              <c:strCache>
                <c:ptCount val="1"/>
                <c:pt idx="0">
                  <c:v>Na2O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liquid!$AB$2:$AB$72</c:f>
              <c:numCache>
                <c:formatCode>General</c:formatCode>
                <c:ptCount val="71"/>
                <c:pt idx="0">
                  <c:v>2.6944011207392</c:v>
                </c:pt>
                <c:pt idx="1">
                  <c:v>2.71546834480765</c:v>
                </c:pt>
                <c:pt idx="2">
                  <c:v>2.73822384963115</c:v>
                </c:pt>
                <c:pt idx="3">
                  <c:v>2.7610593930922902</c:v>
                </c:pt>
                <c:pt idx="4">
                  <c:v>2.7839866055407501</c:v>
                </c:pt>
                <c:pt idx="5">
                  <c:v>2.8070180512890199</c:v>
                </c:pt>
                <c:pt idx="6">
                  <c:v>2.8301673428958201</c:v>
                </c:pt>
                <c:pt idx="7">
                  <c:v>2.8534492704301599</c:v>
                </c:pt>
                <c:pt idx="8">
                  <c:v>2.87687994781388</c:v>
                </c:pt>
                <c:pt idx="9">
                  <c:v>2.9388592294921998</c:v>
                </c:pt>
                <c:pt idx="10">
                  <c:v>3.0195393366766798</c:v>
                </c:pt>
                <c:pt idx="11">
                  <c:v>3.1062410872158601</c:v>
                </c:pt>
                <c:pt idx="12">
                  <c:v>3.2315445087877199</c:v>
                </c:pt>
                <c:pt idx="13">
                  <c:v>3.35842254367497</c:v>
                </c:pt>
                <c:pt idx="14">
                  <c:v>3.4850387352438799</c:v>
                </c:pt>
                <c:pt idx="15">
                  <c:v>3.6113239134735702</c:v>
                </c:pt>
                <c:pt idx="16">
                  <c:v>3.73717222226376</c:v>
                </c:pt>
                <c:pt idx="17">
                  <c:v>3.8624414288311999</c:v>
                </c:pt>
                <c:pt idx="18">
                  <c:v>3.9869547320836798</c:v>
                </c:pt>
                <c:pt idx="19">
                  <c:v>4.1105043862848403</c:v>
                </c:pt>
                <c:pt idx="20">
                  <c:v>4.2328675954730697</c:v>
                </c:pt>
                <c:pt idx="21">
                  <c:v>4.3583227570427701</c:v>
                </c:pt>
                <c:pt idx="22">
                  <c:v>4.4857825995929996</c:v>
                </c:pt>
                <c:pt idx="23">
                  <c:v>4.6113508138825097</c:v>
                </c:pt>
                <c:pt idx="24">
                  <c:v>4.7349159400569301</c:v>
                </c:pt>
                <c:pt idx="25">
                  <c:v>4.8563295446844599</c:v>
                </c:pt>
                <c:pt idx="26">
                  <c:v>4.9754068632011297</c:v>
                </c:pt>
                <c:pt idx="27">
                  <c:v>5.0919294763250802</c:v>
                </c:pt>
                <c:pt idx="28">
                  <c:v>5.2056503711989102</c:v>
                </c:pt>
                <c:pt idx="29">
                  <c:v>5.3163013609622203</c:v>
                </c:pt>
                <c:pt idx="30">
                  <c:v>5.4236023761551104</c:v>
                </c:pt>
                <c:pt idx="31">
                  <c:v>5.52727227488809</c:v>
                </c:pt>
                <c:pt idx="32">
                  <c:v>5.6270397408385104</c:v>
                </c:pt>
                <c:pt idx="33">
                  <c:v>5.7226534071393198</c:v>
                </c:pt>
                <c:pt idx="34">
                  <c:v>5.8138902272339701</c:v>
                </c:pt>
                <c:pt idx="35">
                  <c:v>5.9005614641378497</c:v>
                </c:pt>
                <c:pt idx="36">
                  <c:v>5.9825160558092296</c:v>
                </c:pt>
                <c:pt idx="37">
                  <c:v>6.0596414785599304</c:v>
                </c:pt>
                <c:pt idx="38">
                  <c:v>6.1318624996332298</c:v>
                </c:pt>
                <c:pt idx="39">
                  <c:v>6.1991383541928604</c:v>
                </c:pt>
                <c:pt idx="40">
                  <c:v>6.2447466592628098</c:v>
                </c:pt>
                <c:pt idx="41">
                  <c:v>6.2733549071144701</c:v>
                </c:pt>
                <c:pt idx="42">
                  <c:v>6.2943057411368599</c:v>
                </c:pt>
                <c:pt idx="43">
                  <c:v>6.30703426849505</c:v>
                </c:pt>
                <c:pt idx="44">
                  <c:v>6.3420634438539798</c:v>
                </c:pt>
                <c:pt idx="45">
                  <c:v>6.3858782065128503</c:v>
                </c:pt>
                <c:pt idx="46">
                  <c:v>6.4255618814967699</c:v>
                </c:pt>
                <c:pt idx="47">
                  <c:v>6.4642379390524898</c:v>
                </c:pt>
                <c:pt idx="48">
                  <c:v>6.50823849641547</c:v>
                </c:pt>
                <c:pt idx="49">
                  <c:v>6.5479552681944</c:v>
                </c:pt>
                <c:pt idx="50">
                  <c:v>6.5835113042144897</c:v>
                </c:pt>
                <c:pt idx="51">
                  <c:v>6.6150224392624501</c:v>
                </c:pt>
                <c:pt idx="52">
                  <c:v>6.6425953981745396</c:v>
                </c:pt>
                <c:pt idx="53">
                  <c:v>6.6663201732110098</c:v>
                </c:pt>
                <c:pt idx="54">
                  <c:v>6.88780107795702</c:v>
                </c:pt>
                <c:pt idx="55">
                  <c:v>7.1058977808398103</c:v>
                </c:pt>
                <c:pt idx="56">
                  <c:v>7.3175133089364497</c:v>
                </c:pt>
                <c:pt idx="57">
                  <c:v>7.5228236233965404</c:v>
                </c:pt>
                <c:pt idx="58">
                  <c:v>7.7219938008793196</c:v>
                </c:pt>
                <c:pt idx="59">
                  <c:v>7.9151786328515099</c:v>
                </c:pt>
                <c:pt idx="60">
                  <c:v>8.1025234634948902</c:v>
                </c:pt>
                <c:pt idx="61">
                  <c:v>8.2841651772356997</c:v>
                </c:pt>
                <c:pt idx="62">
                  <c:v>8.46023326659774</c:v>
                </c:pt>
                <c:pt idx="63">
                  <c:v>8.6308509230997803</c:v>
                </c:pt>
                <c:pt idx="64">
                  <c:v>8.7961361050080296</c:v>
                </c:pt>
                <c:pt idx="65">
                  <c:v>8.9562025431238901</c:v>
                </c:pt>
                <c:pt idx="66">
                  <c:v>9.1111606551132507</c:v>
                </c:pt>
                <c:pt idx="67">
                  <c:v>9.3327265638669807</c:v>
                </c:pt>
                <c:pt idx="68">
                  <c:v>9.5008518269976996</c:v>
                </c:pt>
                <c:pt idx="69">
                  <c:v>9.5907486680056504</c:v>
                </c:pt>
                <c:pt idx="70">
                  <c:v>9.6450475509846196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0DB-42AC-B116-41B4AC0FFD6A}"/>
            </c:ext>
          </c:extLst>
        </c:ser>
        <c:ser>
          <c:idx val="12"/>
          <c:order val="12"/>
          <c:tx>
            <c:strRef>
              <c:f>liquid!$AC$1</c:f>
              <c:strCache>
                <c:ptCount val="1"/>
                <c:pt idx="0">
                  <c:v>K2O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liquid!$AC$2:$AC$72</c:f>
              <c:numCache>
                <c:formatCode>General</c:formatCode>
                <c:ptCount val="71"/>
                <c:pt idx="0">
                  <c:v>0.43524950351776198</c:v>
                </c:pt>
                <c:pt idx="1">
                  <c:v>0.43869819805778199</c:v>
                </c:pt>
                <c:pt idx="2">
                  <c:v>0.44242563325446499</c:v>
                </c:pt>
                <c:pt idx="3">
                  <c:v>0.44616875340454198</c:v>
                </c:pt>
                <c:pt idx="4">
                  <c:v>0.44992960038705099</c:v>
                </c:pt>
                <c:pt idx="5">
                  <c:v>0.45371038146021198</c:v>
                </c:pt>
                <c:pt idx="6">
                  <c:v>0.45751348936090502</c:v>
                </c:pt>
                <c:pt idx="7">
                  <c:v>0.46134152504123299</c:v>
                </c:pt>
                <c:pt idx="8">
                  <c:v>0.46519732341367898</c:v>
                </c:pt>
                <c:pt idx="9">
                  <c:v>0.47643991158733601</c:v>
                </c:pt>
                <c:pt idx="10">
                  <c:v>0.49128457511316298</c:v>
                </c:pt>
                <c:pt idx="11">
                  <c:v>0.50682729991278097</c:v>
                </c:pt>
                <c:pt idx="12">
                  <c:v>0.52992679361271799</c:v>
                </c:pt>
                <c:pt idx="13">
                  <c:v>0.55355776009700897</c:v>
                </c:pt>
                <c:pt idx="14">
                  <c:v>0.57737147374931996</c:v>
                </c:pt>
                <c:pt idx="15">
                  <c:v>0.60136178487262704</c:v>
                </c:pt>
                <c:pt idx="16">
                  <c:v>0.62551594879056105</c:v>
                </c:pt>
                <c:pt idx="17">
                  <c:v>0.64981447103564505</c:v>
                </c:pt>
                <c:pt idx="18">
                  <c:v>0.67423122938395097</c:v>
                </c:pt>
                <c:pt idx="19">
                  <c:v>0.698733944817026</c:v>
                </c:pt>
                <c:pt idx="20">
                  <c:v>0.72328742191847395</c:v>
                </c:pt>
                <c:pt idx="21">
                  <c:v>0.75524435696714098</c:v>
                </c:pt>
                <c:pt idx="22">
                  <c:v>0.79417532823804704</c:v>
                </c:pt>
                <c:pt idx="23">
                  <c:v>0.83421844398365197</c:v>
                </c:pt>
                <c:pt idx="24">
                  <c:v>0.87543148228487799</c:v>
                </c:pt>
                <c:pt idx="25">
                  <c:v>0.91786272141633696</c:v>
                </c:pt>
                <c:pt idx="26">
                  <c:v>0.96154850760489097</c:v>
                </c:pt>
                <c:pt idx="27">
                  <c:v>1.0065111055092999</c:v>
                </c:pt>
                <c:pt idx="28">
                  <c:v>1.0527570074780399</c:v>
                </c:pt>
                <c:pt idx="29">
                  <c:v>1.10027609137918</c:v>
                </c:pt>
                <c:pt idx="30">
                  <c:v>1.1490423714373299</c:v>
                </c:pt>
                <c:pt idx="31">
                  <c:v>1.1990147908959301</c:v>
                </c:pt>
                <c:pt idx="32">
                  <c:v>1.25013959737785</c:v>
                </c:pt>
                <c:pt idx="33">
                  <c:v>1.30235327774641</c:v>
                </c:pt>
                <c:pt idx="34">
                  <c:v>1.35558586397369</c:v>
                </c:pt>
                <c:pt idx="35">
                  <c:v>1.4097642596153701</c:v>
                </c:pt>
                <c:pt idx="36">
                  <c:v>1.4648152837135</c:v>
                </c:pt>
                <c:pt idx="37">
                  <c:v>1.5206682198802901</c:v>
                </c:pt>
                <c:pt idx="38">
                  <c:v>1.57725676373932</c:v>
                </c:pt>
                <c:pt idx="39">
                  <c:v>1.6345203565569699</c:v>
                </c:pt>
                <c:pt idx="40">
                  <c:v>1.6891864877774301</c:v>
                </c:pt>
                <c:pt idx="41">
                  <c:v>1.74238975420602</c:v>
                </c:pt>
                <c:pt idx="42">
                  <c:v>1.7960810762028501</c:v>
                </c:pt>
                <c:pt idx="43">
                  <c:v>1.85029135108981</c:v>
                </c:pt>
                <c:pt idx="44">
                  <c:v>1.9098531481073899</c:v>
                </c:pt>
                <c:pt idx="45">
                  <c:v>1.97202878614733</c:v>
                </c:pt>
                <c:pt idx="46">
                  <c:v>2.0346728764929698</c:v>
                </c:pt>
                <c:pt idx="47">
                  <c:v>2.0987761834741598</c:v>
                </c:pt>
                <c:pt idx="48">
                  <c:v>2.1652956366709999</c:v>
                </c:pt>
                <c:pt idx="49">
                  <c:v>2.2320913261541002</c:v>
                </c:pt>
                <c:pt idx="50">
                  <c:v>2.2991768259489702</c:v>
                </c:pt>
                <c:pt idx="51">
                  <c:v>2.36656739723899</c:v>
                </c:pt>
                <c:pt idx="52">
                  <c:v>2.4342809573275699</c:v>
                </c:pt>
                <c:pt idx="53">
                  <c:v>2.5023424301606001</c:v>
                </c:pt>
                <c:pt idx="54">
                  <c:v>2.5591323822540599</c:v>
                </c:pt>
                <c:pt idx="55">
                  <c:v>2.6149724219574901</c:v>
                </c:pt>
                <c:pt idx="56">
                  <c:v>2.6701341165377501</c:v>
                </c:pt>
                <c:pt idx="57">
                  <c:v>2.7247032742281099</c:v>
                </c:pt>
                <c:pt idx="58">
                  <c:v>2.7787594598027399</c:v>
                </c:pt>
                <c:pt idx="59">
                  <c:v>2.83237671495597</c:v>
                </c:pt>
                <c:pt idx="60">
                  <c:v>2.88562414831943</c:v>
                </c:pt>
                <c:pt idx="61">
                  <c:v>2.93856641650203</c:v>
                </c:pt>
                <c:pt idx="62">
                  <c:v>2.9912641148856198</c:v>
                </c:pt>
                <c:pt idx="63">
                  <c:v>3.0437740947001202</c:v>
                </c:pt>
                <c:pt idx="64">
                  <c:v>3.0961497206791599</c:v>
                </c:pt>
                <c:pt idx="65">
                  <c:v>3.1484410815550201</c:v>
                </c:pt>
                <c:pt idx="66">
                  <c:v>3.2006951635209901</c:v>
                </c:pt>
                <c:pt idx="67">
                  <c:v>3.2825987906752898</c:v>
                </c:pt>
                <c:pt idx="68">
                  <c:v>3.34542344392985</c:v>
                </c:pt>
                <c:pt idx="69">
                  <c:v>3.53646454296603</c:v>
                </c:pt>
                <c:pt idx="70">
                  <c:v>3.7836124223791798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0DB-42AC-B116-41B4AC0FFD6A}"/>
            </c:ext>
          </c:extLst>
        </c:ser>
        <c:ser>
          <c:idx val="13"/>
          <c:order val="13"/>
          <c:tx>
            <c:strRef>
              <c:f>liquid!$AD$1</c:f>
              <c:strCache>
                <c:ptCount val="1"/>
                <c:pt idx="0">
                  <c:v>P2O5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liquid!$AD$2:$AD$72</c:f>
              <c:numCache>
                <c:formatCode>General</c:formatCode>
                <c:ptCount val="71"/>
                <c:pt idx="0">
                  <c:v>0.11399413047701799</c:v>
                </c:pt>
                <c:pt idx="1">
                  <c:v>0.114897361686221</c:v>
                </c:pt>
                <c:pt idx="2">
                  <c:v>0.115873596537079</c:v>
                </c:pt>
                <c:pt idx="3">
                  <c:v>0.116853939359592</c:v>
                </c:pt>
                <c:pt idx="4">
                  <c:v>0.11783892493260401</c:v>
                </c:pt>
                <c:pt idx="5">
                  <c:v>0.118829131348633</c:v>
                </c:pt>
                <c:pt idx="6">
                  <c:v>0.119825185278021</c:v>
                </c:pt>
                <c:pt idx="7">
                  <c:v>0.120827767923791</c:v>
                </c:pt>
                <c:pt idx="8">
                  <c:v>0.121837621764408</c:v>
                </c:pt>
                <c:pt idx="9">
                  <c:v>0.124782114642181</c:v>
                </c:pt>
                <c:pt idx="10">
                  <c:v>0.12867000996926101</c:v>
                </c:pt>
                <c:pt idx="11">
                  <c:v>0.13274073120948199</c:v>
                </c:pt>
                <c:pt idx="12">
                  <c:v>0.13879060990546899</c:v>
                </c:pt>
                <c:pt idx="13">
                  <c:v>0.144979684114458</c:v>
                </c:pt>
                <c:pt idx="14">
                  <c:v>0.151216620766361</c:v>
                </c:pt>
                <c:pt idx="15">
                  <c:v>0.15749980922323301</c:v>
                </c:pt>
                <c:pt idx="16">
                  <c:v>0.163825911587412</c:v>
                </c:pt>
                <c:pt idx="17">
                  <c:v>0.170189822155496</c:v>
                </c:pt>
                <c:pt idx="18">
                  <c:v>0.176584699379876</c:v>
                </c:pt>
                <c:pt idx="19">
                  <c:v>0.18300208921611699</c:v>
                </c:pt>
                <c:pt idx="20">
                  <c:v>0.18943277379985601</c:v>
                </c:pt>
                <c:pt idx="21">
                  <c:v>0.19806857190536001</c:v>
                </c:pt>
                <c:pt idx="22">
                  <c:v>0.20881115360981001</c:v>
                </c:pt>
                <c:pt idx="23">
                  <c:v>0.21992762605673599</c:v>
                </c:pt>
                <c:pt idx="24">
                  <c:v>0.23144188853071701</c:v>
                </c:pt>
                <c:pt idx="25">
                  <c:v>0.243376071659754</c:v>
                </c:pt>
                <c:pt idx="26">
                  <c:v>0.255749803630483</c:v>
                </c:pt>
                <c:pt idx="27">
                  <c:v>0.26857950583829199</c:v>
                </c:pt>
                <c:pt idx="28">
                  <c:v>0.28187781886045898</c:v>
                </c:pt>
                <c:pt idx="29">
                  <c:v>0.29565319471525597</c:v>
                </c:pt>
                <c:pt idx="30">
                  <c:v>0.30990963254190701</c:v>
                </c:pt>
                <c:pt idx="31">
                  <c:v>0.32464691447044203</c:v>
                </c:pt>
                <c:pt idx="32">
                  <c:v>0.339860966059155</c:v>
                </c:pt>
                <c:pt idx="33">
                  <c:v>0.35554448214964701</c:v>
                </c:pt>
                <c:pt idx="34">
                  <c:v>0.37168770380282501</c:v>
                </c:pt>
                <c:pt idx="35">
                  <c:v>0.38827925595922402</c:v>
                </c:pt>
                <c:pt idx="36">
                  <c:v>0.40530696073042899</c:v>
                </c:pt>
                <c:pt idx="37">
                  <c:v>0.42275856024233499</c:v>
                </c:pt>
                <c:pt idx="38">
                  <c:v>0.44062230856162399</c:v>
                </c:pt>
                <c:pt idx="39">
                  <c:v>0.45888741744484801</c:v>
                </c:pt>
                <c:pt idx="40">
                  <c:v>0.47686554589007801</c:v>
                </c:pt>
                <c:pt idx="41">
                  <c:v>0.494859558905619</c:v>
                </c:pt>
                <c:pt idx="42">
                  <c:v>0.51331666013600696</c:v>
                </c:pt>
                <c:pt idx="43">
                  <c:v>0.53227199394272295</c:v>
                </c:pt>
                <c:pt idx="44">
                  <c:v>0.55267471642444499</c:v>
                </c:pt>
                <c:pt idx="45">
                  <c:v>0.57388476350557505</c:v>
                </c:pt>
                <c:pt idx="46">
                  <c:v>0.59547196900830401</c:v>
                </c:pt>
                <c:pt idx="47">
                  <c:v>0.60506874577630998</c:v>
                </c:pt>
                <c:pt idx="48">
                  <c:v>0.59641122655412404</c:v>
                </c:pt>
                <c:pt idx="49">
                  <c:v>0.58874924722493205</c:v>
                </c:pt>
                <c:pt idx="50">
                  <c:v>0.58202420041330905</c:v>
                </c:pt>
                <c:pt idx="51">
                  <c:v>0.57618591688788701</c:v>
                </c:pt>
                <c:pt idx="52">
                  <c:v>0.57119193872700702</c:v>
                </c:pt>
                <c:pt idx="53">
                  <c:v>0.567007596940591</c:v>
                </c:pt>
                <c:pt idx="54">
                  <c:v>0.557322940531917</c:v>
                </c:pt>
                <c:pt idx="55">
                  <c:v>0.54837188162525696</c:v>
                </c:pt>
                <c:pt idx="56">
                  <c:v>0.54020917603633101</c:v>
                </c:pt>
                <c:pt idx="57">
                  <c:v>0.53279390294016205</c:v>
                </c:pt>
                <c:pt idx="58">
                  <c:v>0.52609107249433296</c:v>
                </c:pt>
                <c:pt idx="59">
                  <c:v>0.520070980132878</c:v>
                </c:pt>
                <c:pt idx="60">
                  <c:v>0.51470867280051102</c:v>
                </c:pt>
                <c:pt idx="61">
                  <c:v>0.509983509597004</c:v>
                </c:pt>
                <c:pt idx="62">
                  <c:v>0.50587880303577604</c:v>
                </c:pt>
                <c:pt idx="63">
                  <c:v>0.50238153020723597</c:v>
                </c:pt>
                <c:pt idx="64">
                  <c:v>0.49948210541080901</c:v>
                </c:pt>
                <c:pt idx="65">
                  <c:v>0.49717420791384198</c:v>
                </c:pt>
                <c:pt idx="66">
                  <c:v>0.49545466001931199</c:v>
                </c:pt>
                <c:pt idx="67">
                  <c:v>0.48493969150404798</c:v>
                </c:pt>
                <c:pt idx="68">
                  <c:v>0.48129926439343301</c:v>
                </c:pt>
                <c:pt idx="69">
                  <c:v>0.47745435149415699</c:v>
                </c:pt>
                <c:pt idx="70">
                  <c:v>0.47226786705858498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0DB-42AC-B116-41B4AC0FFD6A}"/>
            </c:ext>
          </c:extLst>
        </c:ser>
        <c:ser>
          <c:idx val="14"/>
          <c:order val="14"/>
          <c:tx>
            <c:strRef>
              <c:f>liquid!$AE$1</c:f>
              <c:strCache>
                <c:ptCount val="1"/>
                <c:pt idx="0">
                  <c:v>H2O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liquid!$AE$2:$AE$72</c:f>
              <c:numCache>
                <c:formatCode>General</c:formatCode>
                <c:ptCount val="71"/>
                <c:pt idx="0">
                  <c:v>0.496741082066813</c:v>
                </c:pt>
                <c:pt idx="1">
                  <c:v>0.500677004437041</c:v>
                </c:pt>
                <c:pt idx="2">
                  <c:v>0.50493104764207397</c:v>
                </c:pt>
                <c:pt idx="3">
                  <c:v>0.50920299175373096</c:v>
                </c:pt>
                <c:pt idx="4">
                  <c:v>0.51349516712551002</c:v>
                </c:pt>
                <c:pt idx="5">
                  <c:v>0.51781009285468504</c:v>
                </c:pt>
                <c:pt idx="6">
                  <c:v>0.52215049972140504</c:v>
                </c:pt>
                <c:pt idx="7">
                  <c:v>0.52651935613747303</c:v>
                </c:pt>
                <c:pt idx="8">
                  <c:v>0.53091989752873903</c:v>
                </c:pt>
                <c:pt idx="9">
                  <c:v>0.54375082638558103</c:v>
                </c:pt>
                <c:pt idx="10">
                  <c:v>0.56069272789985403</c:v>
                </c:pt>
                <c:pt idx="11">
                  <c:v>0.57843131202878495</c:v>
                </c:pt>
                <c:pt idx="12">
                  <c:v>0.60479427718545797</c:v>
                </c:pt>
                <c:pt idx="13">
                  <c:v>0.63176380102595597</c:v>
                </c:pt>
                <c:pt idx="14">
                  <c:v>0.65894189035648698</c:v>
                </c:pt>
                <c:pt idx="15">
                  <c:v>0.68632152665748603</c:v>
                </c:pt>
                <c:pt idx="16">
                  <c:v>0.71388816469851002</c:v>
                </c:pt>
                <c:pt idx="17">
                  <c:v>0.74161955585482398</c:v>
                </c:pt>
                <c:pt idx="18">
                  <c:v>0.76948588738299295</c:v>
                </c:pt>
                <c:pt idx="19">
                  <c:v>0.79745031991978799</c:v>
                </c:pt>
                <c:pt idx="20">
                  <c:v>0.82547268567849597</c:v>
                </c:pt>
                <c:pt idx="21">
                  <c:v>0.86310405913171595</c:v>
                </c:pt>
                <c:pt idx="22">
                  <c:v>0.90991595758429999</c:v>
                </c:pt>
                <c:pt idx="23">
                  <c:v>0.95835712318613298</c:v>
                </c:pt>
                <c:pt idx="24">
                  <c:v>1.0085316995140501</c:v>
                </c:pt>
                <c:pt idx="25">
                  <c:v>1.06053612304292</c:v>
                </c:pt>
                <c:pt idx="26">
                  <c:v>1.1144559256033899</c:v>
                </c:pt>
                <c:pt idx="27">
                  <c:v>1.17036266510536</c:v>
                </c:pt>
                <c:pt idx="28">
                  <c:v>1.2283114241570801</c:v>
                </c:pt>
                <c:pt idx="29">
                  <c:v>1.2883390332926301</c:v>
                </c:pt>
                <c:pt idx="30">
                  <c:v>1.3504629191702</c:v>
                </c:pt>
                <c:pt idx="31">
                  <c:v>1.4146821323990499</c:v>
                </c:pt>
                <c:pt idx="32">
                  <c:v>1.4809789181827999</c:v>
                </c:pt>
                <c:pt idx="33">
                  <c:v>1.5493214435465701</c:v>
                </c:pt>
                <c:pt idx="34">
                  <c:v>1.61966718291527</c:v>
                </c:pt>
                <c:pt idx="35">
                  <c:v>1.6919665683037799</c:v>
                </c:pt>
                <c:pt idx="36">
                  <c:v>1.7661665333179399</c:v>
                </c:pt>
                <c:pt idx="37">
                  <c:v>1.84221366301762</c:v>
                </c:pt>
                <c:pt idx="38">
                  <c:v>1.92005677329719</c:v>
                </c:pt>
                <c:pt idx="39">
                  <c:v>1.9996488532824599</c:v>
                </c:pt>
                <c:pt idx="40">
                  <c:v>2.0779903866588199</c:v>
                </c:pt>
                <c:pt idx="41">
                  <c:v>2.1564011386748998</c:v>
                </c:pt>
                <c:pt idx="42">
                  <c:v>2.23682984494857</c:v>
                </c:pt>
                <c:pt idx="43">
                  <c:v>2.3194296506293499</c:v>
                </c:pt>
                <c:pt idx="44">
                  <c:v>2.4083366004902098</c:v>
                </c:pt>
                <c:pt idx="45">
                  <c:v>2.5007615498603601</c:v>
                </c:pt>
                <c:pt idx="46">
                  <c:v>2.5948300056256701</c:v>
                </c:pt>
                <c:pt idx="47">
                  <c:v>2.6915084517048702</c:v>
                </c:pt>
                <c:pt idx="48">
                  <c:v>2.7921297863533501</c:v>
                </c:pt>
                <c:pt idx="49">
                  <c:v>2.8942875645650599</c:v>
                </c:pt>
                <c:pt idx="50">
                  <c:v>2.99801120953805</c:v>
                </c:pt>
                <c:pt idx="51">
                  <c:v>3.1033339312958299</c:v>
                </c:pt>
                <c:pt idx="52">
                  <c:v>3.21029458338784</c:v>
                </c:pt>
                <c:pt idx="53">
                  <c:v>3.3189454003804499</c:v>
                </c:pt>
                <c:pt idx="54">
                  <c:v>3.4015042923669601</c:v>
                </c:pt>
                <c:pt idx="55">
                  <c:v>3.48356122807983</c:v>
                </c:pt>
                <c:pt idx="56">
                  <c:v>3.5656949852372199</c:v>
                </c:pt>
                <c:pt idx="57">
                  <c:v>3.64804500850276</c:v>
                </c:pt>
                <c:pt idx="58">
                  <c:v>3.7307473701460498</c:v>
                </c:pt>
                <c:pt idx="59">
                  <c:v>3.8139356788842398</c:v>
                </c:pt>
                <c:pt idx="60">
                  <c:v>3.8977418534214201</c:v>
                </c:pt>
                <c:pt idx="61">
                  <c:v>3.9822967857582698</c:v>
                </c:pt>
                <c:pt idx="62">
                  <c:v>4.0677309171381104</c:v>
                </c:pt>
                <c:pt idx="63">
                  <c:v>4.1541747485209504</c:v>
                </c:pt>
                <c:pt idx="64">
                  <c:v>4.2417593060692997</c:v>
                </c:pt>
                <c:pt idx="65">
                  <c:v>4.3306165811571802</c:v>
                </c:pt>
                <c:pt idx="66">
                  <c:v>4.4208799632108304</c:v>
                </c:pt>
                <c:pt idx="67">
                  <c:v>4.5571665708820204</c:v>
                </c:pt>
                <c:pt idx="68">
                  <c:v>4.6671157156116898</c:v>
                </c:pt>
                <c:pt idx="69">
                  <c:v>4.7162424534960499</c:v>
                </c:pt>
                <c:pt idx="70">
                  <c:v>4.7113156628414004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0DB-42AC-B116-41B4AC0FFD6A}"/>
            </c:ext>
          </c:extLst>
        </c:ser>
        <c:ser>
          <c:idx val="15"/>
          <c:order val="15"/>
          <c:tx>
            <c:strRef>
              <c:f>liquid!$AF$1</c:f>
              <c:strCache>
                <c:ptCount val="1"/>
                <c:pt idx="0">
                  <c:v>CO2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liquid!$AF$2:$AF$72</c:f>
              <c:numCache>
                <c:formatCode>General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0DB-42AC-B116-41B4AC0FFD6A}"/>
            </c:ext>
          </c:extLst>
        </c:ser>
        <c:ser>
          <c:idx val="16"/>
          <c:order val="16"/>
          <c:tx>
            <c:strRef>
              <c:f>liquid!$AG$1</c:f>
              <c:strCache>
                <c:ptCount val="1"/>
                <c:pt idx="0">
                  <c:v>SO3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liquid!$AG$2:$AG$72</c:f>
              <c:numCache>
                <c:formatCode>General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0DB-42AC-B116-41B4AC0FFD6A}"/>
            </c:ext>
          </c:extLst>
        </c:ser>
        <c:ser>
          <c:idx val="17"/>
          <c:order val="17"/>
          <c:tx>
            <c:strRef>
              <c:f>liquid!$AH$1</c:f>
              <c:strCache>
                <c:ptCount val="1"/>
                <c:pt idx="0">
                  <c:v>Cl2O-1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liquid!$AH$2:$AH$72</c:f>
              <c:numCache>
                <c:formatCode>General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DB-42AC-B116-41B4AC0FFD6A}"/>
            </c:ext>
          </c:extLst>
        </c:ser>
        <c:ser>
          <c:idx val="18"/>
          <c:order val="18"/>
          <c:tx>
            <c:strRef>
              <c:f>liquid!$AI$1</c:f>
              <c:strCache>
                <c:ptCount val="1"/>
                <c:pt idx="0">
                  <c:v>F2O -1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liquid!$AI$2:$AI$72</c:f>
              <c:numCache>
                <c:formatCode>General</c:formatCode>
                <c:ptCount val="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0DB-42AC-B116-41B4AC0FF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508808"/>
        <c:axId val="716509136"/>
      </c:scatterChart>
      <c:scatterChart>
        <c:scatterStyle val="lineMarker"/>
        <c:varyColors val="0"/>
        <c:ser>
          <c:idx val="0"/>
          <c:order val="0"/>
          <c:tx>
            <c:strRef>
              <c:f>liquid!$Q$1</c:f>
              <c:strCache>
                <c:ptCount val="1"/>
                <c:pt idx="0">
                  <c:v>SiO2 (wt%)</c:v>
                </c:pt>
              </c:strCache>
            </c:strRef>
          </c:tx>
          <c:xVal>
            <c:numRef>
              <c:f>x_axes!$B$2:$B$72</c:f>
              <c:numCache>
                <c:formatCode>General</c:formatCode>
                <c:ptCount val="71"/>
                <c:pt idx="0">
                  <c:v>1302</c:v>
                </c:pt>
                <c:pt idx="1">
                  <c:v>1296.9714285714199</c:v>
                </c:pt>
                <c:pt idx="2">
                  <c:v>1291.94285714285</c:v>
                </c:pt>
                <c:pt idx="3">
                  <c:v>1286.9142857142799</c:v>
                </c:pt>
                <c:pt idx="4">
                  <c:v>1281.88571428571</c:v>
                </c:pt>
                <c:pt idx="5">
                  <c:v>1276.8571428571299</c:v>
                </c:pt>
                <c:pt idx="6">
                  <c:v>1271.8285714285601</c:v>
                </c:pt>
                <c:pt idx="7">
                  <c:v>1266.79999999999</c:v>
                </c:pt>
                <c:pt idx="8">
                  <c:v>1261.7714285714301</c:v>
                </c:pt>
                <c:pt idx="9">
                  <c:v>1256.74285714285</c:v>
                </c:pt>
                <c:pt idx="10">
                  <c:v>1251.7142857142801</c:v>
                </c:pt>
                <c:pt idx="11">
                  <c:v>1246.6857142857</c:v>
                </c:pt>
                <c:pt idx="12">
                  <c:v>1241.6571428571301</c:v>
                </c:pt>
                <c:pt idx="13">
                  <c:v>1236.62857142857</c:v>
                </c:pt>
                <c:pt idx="14">
                  <c:v>1231.5999999999899</c:v>
                </c:pt>
                <c:pt idx="15">
                  <c:v>1226.57142857142</c:v>
                </c:pt>
                <c:pt idx="16">
                  <c:v>1221.5428571428499</c:v>
                </c:pt>
                <c:pt idx="17">
                  <c:v>1216.5142857142901</c:v>
                </c:pt>
                <c:pt idx="18">
                  <c:v>1211.4857142856999</c:v>
                </c:pt>
                <c:pt idx="19">
                  <c:v>1206.4571428571301</c:v>
                </c:pt>
                <c:pt idx="20">
                  <c:v>1201.42857142856</c:v>
                </c:pt>
                <c:pt idx="21">
                  <c:v>1196.4000000000001</c:v>
                </c:pt>
                <c:pt idx="22">
                  <c:v>1191.37142857142</c:v>
                </c:pt>
                <c:pt idx="23">
                  <c:v>1186.3428571428501</c:v>
                </c:pt>
                <c:pt idx="24">
                  <c:v>1181.31428571428</c:v>
                </c:pt>
                <c:pt idx="25">
                  <c:v>1176.2857142856999</c:v>
                </c:pt>
                <c:pt idx="26">
                  <c:v>1171.25714285714</c:v>
                </c:pt>
                <c:pt idx="27">
                  <c:v>1166.2285714285599</c:v>
                </c:pt>
                <c:pt idx="28">
                  <c:v>1161.19999999999</c:v>
                </c:pt>
                <c:pt idx="29">
                  <c:v>1156.1714285714199</c:v>
                </c:pt>
                <c:pt idx="30">
                  <c:v>1151.1428571428601</c:v>
                </c:pt>
                <c:pt idx="31">
                  <c:v>1146.11428571428</c:v>
                </c:pt>
                <c:pt idx="32">
                  <c:v>1141.0857142857001</c:v>
                </c:pt>
                <c:pt idx="33">
                  <c:v>1136.05714285713</c:v>
                </c:pt>
                <c:pt idx="34">
                  <c:v>1131.0285714285701</c:v>
                </c:pt>
                <c:pt idx="35">
                  <c:v>1126</c:v>
                </c:pt>
                <c:pt idx="36">
                  <c:v>1120.9714285714199</c:v>
                </c:pt>
                <c:pt idx="37">
                  <c:v>1115.94285714285</c:v>
                </c:pt>
                <c:pt idx="38">
                  <c:v>1110.9142857142799</c:v>
                </c:pt>
                <c:pt idx="39">
                  <c:v>1105.88571428571</c:v>
                </c:pt>
                <c:pt idx="40">
                  <c:v>1100.8571428571299</c:v>
                </c:pt>
                <c:pt idx="41">
                  <c:v>1095.8285714285601</c:v>
                </c:pt>
                <c:pt idx="42">
                  <c:v>1090.79999999999</c:v>
                </c:pt>
                <c:pt idx="43">
                  <c:v>1085.7714285714301</c:v>
                </c:pt>
                <c:pt idx="44">
                  <c:v>1080.74285714285</c:v>
                </c:pt>
                <c:pt idx="45">
                  <c:v>1075.7142857142801</c:v>
                </c:pt>
                <c:pt idx="46">
                  <c:v>1070.6857142857</c:v>
                </c:pt>
                <c:pt idx="47">
                  <c:v>1065.6571428571301</c:v>
                </c:pt>
                <c:pt idx="48">
                  <c:v>1060.62857142857</c:v>
                </c:pt>
                <c:pt idx="49">
                  <c:v>1055.5999999999899</c:v>
                </c:pt>
                <c:pt idx="50">
                  <c:v>1050.57142857142</c:v>
                </c:pt>
                <c:pt idx="51">
                  <c:v>1045.5428571428499</c:v>
                </c:pt>
                <c:pt idx="52">
                  <c:v>1040.5142857142901</c:v>
                </c:pt>
                <c:pt idx="53">
                  <c:v>1035.4857142856999</c:v>
                </c:pt>
                <c:pt idx="54">
                  <c:v>1030.4571428571301</c:v>
                </c:pt>
                <c:pt idx="55">
                  <c:v>1025.42857142856</c:v>
                </c:pt>
                <c:pt idx="56">
                  <c:v>1020.39999999999</c:v>
                </c:pt>
                <c:pt idx="57">
                  <c:v>1015.37142857143</c:v>
                </c:pt>
                <c:pt idx="58">
                  <c:v>1010.34285714285</c:v>
                </c:pt>
                <c:pt idx="59">
                  <c:v>1005.31428571428</c:v>
                </c:pt>
                <c:pt idx="60">
                  <c:v>1000.28571428571</c:v>
                </c:pt>
                <c:pt idx="61">
                  <c:v>995.25714285714196</c:v>
                </c:pt>
                <c:pt idx="62">
                  <c:v>990.22857142857094</c:v>
                </c:pt>
                <c:pt idx="63">
                  <c:v>985.19999999999902</c:v>
                </c:pt>
                <c:pt idx="64">
                  <c:v>980.17142857142801</c:v>
                </c:pt>
                <c:pt idx="65">
                  <c:v>975.14285714285597</c:v>
                </c:pt>
                <c:pt idx="66">
                  <c:v>970.11428571428496</c:v>
                </c:pt>
                <c:pt idx="67">
                  <c:v>965.08571428571395</c:v>
                </c:pt>
                <c:pt idx="68">
                  <c:v>960.05714285714305</c:v>
                </c:pt>
                <c:pt idx="69">
                  <c:v>955.02857142857204</c:v>
                </c:pt>
                <c:pt idx="70">
                  <c:v>950</c:v>
                </c:pt>
              </c:numCache>
            </c:numRef>
          </c:xVal>
          <c:yVal>
            <c:numRef>
              <c:f>liquid!$Q$2:$Q$72</c:f>
              <c:numCache>
                <c:formatCode>General</c:formatCode>
                <c:ptCount val="71"/>
                <c:pt idx="0">
                  <c:v>46.747856166334202</c:v>
                </c:pt>
                <c:pt idx="1">
                  <c:v>46.690524242141997</c:v>
                </c:pt>
                <c:pt idx="2">
                  <c:v>46.6299071287389</c:v>
                </c:pt>
                <c:pt idx="3">
                  <c:v>46.5704304525281</c:v>
                </c:pt>
                <c:pt idx="4">
                  <c:v>46.512073809978801</c:v>
                </c:pt>
                <c:pt idx="5">
                  <c:v>46.454814856642699</c:v>
                </c:pt>
                <c:pt idx="6">
                  <c:v>46.398629126051901</c:v>
                </c:pt>
                <c:pt idx="7">
                  <c:v>46.343489832910102</c:v>
                </c:pt>
                <c:pt idx="8">
                  <c:v>46.289367658714802</c:v>
                </c:pt>
                <c:pt idx="9">
                  <c:v>46.226741681718302</c:v>
                </c:pt>
                <c:pt idx="10">
                  <c:v>46.159789533471702</c:v>
                </c:pt>
                <c:pt idx="11">
                  <c:v>46.298607906725699</c:v>
                </c:pt>
                <c:pt idx="12">
                  <c:v>46.545749707574501</c:v>
                </c:pt>
                <c:pt idx="13">
                  <c:v>46.8104919464419</c:v>
                </c:pt>
                <c:pt idx="14">
                  <c:v>47.088478004395199</c:v>
                </c:pt>
                <c:pt idx="15">
                  <c:v>47.379361463162297</c:v>
                </c:pt>
                <c:pt idx="16">
                  <c:v>47.682653434011698</c:v>
                </c:pt>
                <c:pt idx="17">
                  <c:v>47.997707616002501</c:v>
                </c:pt>
                <c:pt idx="18">
                  <c:v>48.323712078690399</c:v>
                </c:pt>
                <c:pt idx="19">
                  <c:v>48.6596895761231</c:v>
                </c:pt>
                <c:pt idx="20">
                  <c:v>49.004472717064502</c:v>
                </c:pt>
                <c:pt idx="21">
                  <c:v>49.2571468834333</c:v>
                </c:pt>
                <c:pt idx="22">
                  <c:v>49.436641157207198</c:v>
                </c:pt>
                <c:pt idx="23">
                  <c:v>49.626474861001299</c:v>
                </c:pt>
                <c:pt idx="24">
                  <c:v>49.826113493373697</c:v>
                </c:pt>
                <c:pt idx="25">
                  <c:v>50.034867527991501</c:v>
                </c:pt>
                <c:pt idx="26">
                  <c:v>50.251884973355097</c:v>
                </c:pt>
                <c:pt idx="27">
                  <c:v>50.476153720014203</c:v>
                </c:pt>
                <c:pt idx="28">
                  <c:v>50.706514809619101</c:v>
                </c:pt>
                <c:pt idx="29">
                  <c:v>50.9416884404353</c:v>
                </c:pt>
                <c:pt idx="30">
                  <c:v>51.180312989008698</c:v>
                </c:pt>
                <c:pt idx="31">
                  <c:v>51.420985742584001</c:v>
                </c:pt>
                <c:pt idx="32">
                  <c:v>51.662310907642201</c:v>
                </c:pt>
                <c:pt idx="33">
                  <c:v>51.902944644524801</c:v>
                </c:pt>
                <c:pt idx="34">
                  <c:v>52.141633808462601</c:v>
                </c:pt>
                <c:pt idx="35">
                  <c:v>52.377245303118798</c:v>
                </c:pt>
                <c:pt idx="36">
                  <c:v>52.6087846468808</c:v>
                </c:pt>
                <c:pt idx="37">
                  <c:v>52.8354039813875</c:v>
                </c:pt>
                <c:pt idx="38">
                  <c:v>53.056400978547899</c:v>
                </c:pt>
                <c:pt idx="39">
                  <c:v>53.271210784910501</c:v>
                </c:pt>
                <c:pt idx="40">
                  <c:v>53.452806725499102</c:v>
                </c:pt>
                <c:pt idx="41">
                  <c:v>53.614876885209299</c:v>
                </c:pt>
                <c:pt idx="42">
                  <c:v>53.774713810204901</c:v>
                </c:pt>
                <c:pt idx="43">
                  <c:v>53.932732680765</c:v>
                </c:pt>
                <c:pt idx="44">
                  <c:v>54.103846609157401</c:v>
                </c:pt>
                <c:pt idx="45">
                  <c:v>54.274253822527299</c:v>
                </c:pt>
                <c:pt idx="46">
                  <c:v>54.436477799592303</c:v>
                </c:pt>
                <c:pt idx="47">
                  <c:v>54.606357797042101</c:v>
                </c:pt>
                <c:pt idx="48">
                  <c:v>54.791645339398201</c:v>
                </c:pt>
                <c:pt idx="49">
                  <c:v>54.967507062050998</c:v>
                </c:pt>
                <c:pt idx="50">
                  <c:v>55.134196602021603</c:v>
                </c:pt>
                <c:pt idx="51">
                  <c:v>55.291947706163803</c:v>
                </c:pt>
                <c:pt idx="52">
                  <c:v>55.440970505173603</c:v>
                </c:pt>
                <c:pt idx="53">
                  <c:v>55.581439119763203</c:v>
                </c:pt>
                <c:pt idx="54">
                  <c:v>55.705661622398701</c:v>
                </c:pt>
                <c:pt idx="55">
                  <c:v>55.819281956139299</c:v>
                </c:pt>
                <c:pt idx="56">
                  <c:v>55.9230719774758</c:v>
                </c:pt>
                <c:pt idx="57">
                  <c:v>56.017609921954303</c:v>
                </c:pt>
                <c:pt idx="58">
                  <c:v>56.103397603051299</c:v>
                </c:pt>
                <c:pt idx="59">
                  <c:v>56.180869707263298</c:v>
                </c:pt>
                <c:pt idx="60">
                  <c:v>56.250401544646401</c:v>
                </c:pt>
                <c:pt idx="61">
                  <c:v>56.312315519149699</c:v>
                </c:pt>
                <c:pt idx="62">
                  <c:v>56.3668865359855</c:v>
                </c:pt>
                <c:pt idx="63">
                  <c:v>56.414346523707003</c:v>
                </c:pt>
                <c:pt idx="64">
                  <c:v>56.454888216466799</c:v>
                </c:pt>
                <c:pt idx="65">
                  <c:v>56.488668313907397</c:v>
                </c:pt>
                <c:pt idx="66">
                  <c:v>56.515810113472902</c:v>
                </c:pt>
                <c:pt idx="67">
                  <c:v>56.753195283063903</c:v>
                </c:pt>
                <c:pt idx="68">
                  <c:v>56.840562602531897</c:v>
                </c:pt>
                <c:pt idx="69">
                  <c:v>56.952264020198697</c:v>
                </c:pt>
                <c:pt idx="70">
                  <c:v>57.123120360465897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DB-42AC-B116-41B4AC0FF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488144"/>
        <c:axId val="716494048"/>
      </c:scatterChart>
      <c:valAx>
        <c:axId val="71650880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6509136"/>
        <c:crosses val="autoZero"/>
        <c:crossBetween val="midCat"/>
      </c:valAx>
      <c:valAx>
        <c:axId val="7165091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(others)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16508808"/>
        <c:crosses val="max"/>
        <c:crossBetween val="midCat"/>
      </c:valAx>
      <c:valAx>
        <c:axId val="7164940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(SiO2)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16488144"/>
        <c:crosses val="autoZero"/>
        <c:crossBetween val="midCat"/>
      </c:valAx>
      <c:valAx>
        <c:axId val="716488144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649404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biotite!$AJ$1</c:f>
              <c:strCache>
                <c:ptCount val="1"/>
                <c:pt idx="0">
                  <c:v>annite</c:v>
                </c:pt>
              </c:strCache>
            </c:strRef>
          </c:tx>
          <c:xVal>
            <c:strRef>
              <c:f>x_axes!$C$2</c:f>
              <c:strCache>
                <c:ptCount val="1"/>
                <c:pt idx="0">
                  <c:v>biotite</c:v>
                </c:pt>
              </c:strCache>
            </c:strRef>
          </c:xVal>
          <c:yVal>
            <c:numRef>
              <c:f>biotite!$AJ$2</c:f>
              <c:numCache>
                <c:formatCode>General</c:formatCode>
                <c:ptCount val="1"/>
                <c:pt idx="0">
                  <c:v>8.13160836180323E-3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B5-4C30-8D32-012E43612BF3}"/>
            </c:ext>
          </c:extLst>
        </c:ser>
        <c:ser>
          <c:idx val="1"/>
          <c:order val="1"/>
          <c:tx>
            <c:strRef>
              <c:f>biotite!$AK$1</c:f>
              <c:strCache>
                <c:ptCount val="1"/>
                <c:pt idx="0">
                  <c:v>phlogopite</c:v>
                </c:pt>
              </c:strCache>
            </c:strRef>
          </c:tx>
          <c:xVal>
            <c:strRef>
              <c:f>x_axes!$C$2</c:f>
              <c:strCache>
                <c:ptCount val="1"/>
                <c:pt idx="0">
                  <c:v>biotite</c:v>
                </c:pt>
              </c:strCache>
            </c:strRef>
          </c:xVal>
          <c:yVal>
            <c:numRef>
              <c:f>biotite!$AK$2</c:f>
              <c:numCache>
                <c:formatCode>General</c:formatCode>
                <c:ptCount val="1"/>
                <c:pt idx="0">
                  <c:v>0.99186839163819596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B5-4C30-8D32-012E4361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94904"/>
        <c:axId val="714495888"/>
      </c:scatterChart>
      <c:valAx>
        <c:axId val="71449490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95888"/>
        <c:crosses val="autoZero"/>
        <c:crossBetween val="midCat"/>
      </c:valAx>
      <c:valAx>
        <c:axId val="714495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9490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hornblende!$AJ$1</c:f>
              <c:strCache>
                <c:ptCount val="1"/>
                <c:pt idx="0">
                  <c:v>pargasite</c:v>
                </c:pt>
              </c:strCache>
            </c:strRef>
          </c:tx>
          <c:xVal>
            <c:numRef>
              <c:f>x_axes!$D$2:$D$3</c:f>
              <c:numCache>
                <c:formatCode>General</c:formatCode>
                <c:ptCount val="2"/>
                <c:pt idx="0">
                  <c:v>955.02857142857204</c:v>
                </c:pt>
                <c:pt idx="1">
                  <c:v>950</c:v>
                </c:pt>
              </c:numCache>
            </c:numRef>
          </c:xVal>
          <c:yVal>
            <c:numRef>
              <c:f>hornblende!$AJ$2:$AJ$3</c:f>
              <c:numCache>
                <c:formatCode>General</c:formatCode>
                <c:ptCount val="2"/>
                <c:pt idx="0">
                  <c:v>0.80002777622676802</c:v>
                </c:pt>
                <c:pt idx="1">
                  <c:v>0.79544312063284806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64-4183-ABC2-97202617DA7E}"/>
            </c:ext>
          </c:extLst>
        </c:ser>
        <c:ser>
          <c:idx val="1"/>
          <c:order val="1"/>
          <c:tx>
            <c:strRef>
              <c:f>hornblende!$AK$1</c:f>
              <c:strCache>
                <c:ptCount val="1"/>
                <c:pt idx="0">
                  <c:v>ferropargasite</c:v>
                </c:pt>
              </c:strCache>
            </c:strRef>
          </c:tx>
          <c:xVal>
            <c:numRef>
              <c:f>x_axes!$D$2:$D$3</c:f>
              <c:numCache>
                <c:formatCode>General</c:formatCode>
                <c:ptCount val="2"/>
                <c:pt idx="0">
                  <c:v>955.02857142857204</c:v>
                </c:pt>
                <c:pt idx="1">
                  <c:v>950</c:v>
                </c:pt>
              </c:numCache>
            </c:numRef>
          </c:xVal>
          <c:yVal>
            <c:numRef>
              <c:f>hornblende!$AK$2:$AK$3</c:f>
              <c:numCache>
                <c:formatCode>General</c:formatCode>
                <c:ptCount val="2"/>
                <c:pt idx="0">
                  <c:v>0.19754028272156501</c:v>
                </c:pt>
                <c:pt idx="1">
                  <c:v>0.20208408760663801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64-4183-ABC2-97202617DA7E}"/>
            </c:ext>
          </c:extLst>
        </c:ser>
        <c:ser>
          <c:idx val="2"/>
          <c:order val="2"/>
          <c:tx>
            <c:strRef>
              <c:f>hornblende!$AL$1</c:f>
              <c:strCache>
                <c:ptCount val="1"/>
                <c:pt idx="0">
                  <c:v>magnesiohastingsite</c:v>
                </c:pt>
              </c:strCache>
            </c:strRef>
          </c:tx>
          <c:xVal>
            <c:numRef>
              <c:f>x_axes!$D$2:$D$3</c:f>
              <c:numCache>
                <c:formatCode>General</c:formatCode>
                <c:ptCount val="2"/>
                <c:pt idx="0">
                  <c:v>955.02857142857204</c:v>
                </c:pt>
                <c:pt idx="1">
                  <c:v>950</c:v>
                </c:pt>
              </c:numCache>
            </c:numRef>
          </c:xVal>
          <c:yVal>
            <c:numRef>
              <c:f>hornblende!$AL$2:$AL$3</c:f>
              <c:numCache>
                <c:formatCode>General</c:formatCode>
                <c:ptCount val="2"/>
                <c:pt idx="0">
                  <c:v>2.4319410516659202E-3</c:v>
                </c:pt>
                <c:pt idx="1">
                  <c:v>2.4727917605124302E-3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64-4183-ABC2-97202617D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50296"/>
        <c:axId val="714441112"/>
      </c:scatterChart>
      <c:valAx>
        <c:axId val="71445029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41112"/>
        <c:crosses val="autoZero"/>
        <c:crossBetween val="midCat"/>
      </c:valAx>
      <c:valAx>
        <c:axId val="714441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5029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olivine!$AJ$1</c:f>
              <c:strCache>
                <c:ptCount val="1"/>
                <c:pt idx="0">
                  <c:v>tephroite</c:v>
                </c:pt>
              </c:strCache>
            </c:strRef>
          </c:tx>
          <c:xVal>
            <c:numRef>
              <c:f>x_axes!$E$2:$E$5</c:f>
              <c:numCache>
                <c:formatCode>General</c:formatCode>
                <c:ptCount val="4"/>
                <c:pt idx="0">
                  <c:v>965.08571428571395</c:v>
                </c:pt>
                <c:pt idx="1">
                  <c:v>960.05714285714305</c:v>
                </c:pt>
                <c:pt idx="2">
                  <c:v>955.02857142857204</c:v>
                </c:pt>
                <c:pt idx="3">
                  <c:v>950</c:v>
                </c:pt>
              </c:numCache>
            </c:numRef>
          </c:xVal>
          <c:yVal>
            <c:numRef>
              <c:f>olivine!$AJ$2:$AJ$5</c:f>
              <c:numCache>
                <c:formatCode>General</c:formatCode>
                <c:ptCount val="4"/>
                <c:pt idx="0">
                  <c:v>6.6064440608820302E-2</c:v>
                </c:pt>
                <c:pt idx="1">
                  <c:v>6.3668828211418296E-2</c:v>
                </c:pt>
                <c:pt idx="2">
                  <c:v>6.0603938528984602E-2</c:v>
                </c:pt>
                <c:pt idx="3">
                  <c:v>5.7635144271213398E-2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0D-43CD-B26A-2EC921770F3A}"/>
            </c:ext>
          </c:extLst>
        </c:ser>
        <c:ser>
          <c:idx val="1"/>
          <c:order val="1"/>
          <c:tx>
            <c:strRef>
              <c:f>olivine!$AK$1</c:f>
              <c:strCache>
                <c:ptCount val="1"/>
                <c:pt idx="0">
                  <c:v>fayalite</c:v>
                </c:pt>
              </c:strCache>
            </c:strRef>
          </c:tx>
          <c:xVal>
            <c:numRef>
              <c:f>x_axes!$E$2:$E$5</c:f>
              <c:numCache>
                <c:formatCode>General</c:formatCode>
                <c:ptCount val="4"/>
                <c:pt idx="0">
                  <c:v>965.08571428571395</c:v>
                </c:pt>
                <c:pt idx="1">
                  <c:v>960.05714285714305</c:v>
                </c:pt>
                <c:pt idx="2">
                  <c:v>955.02857142857204</c:v>
                </c:pt>
                <c:pt idx="3">
                  <c:v>950</c:v>
                </c:pt>
              </c:numCache>
            </c:numRef>
          </c:xVal>
          <c:yVal>
            <c:numRef>
              <c:f>olivine!$AK$2:$AK$5</c:f>
              <c:numCache>
                <c:formatCode>General</c:formatCode>
                <c:ptCount val="4"/>
                <c:pt idx="0">
                  <c:v>0.30419842155943899</c:v>
                </c:pt>
                <c:pt idx="1">
                  <c:v>0.30106453825312202</c:v>
                </c:pt>
                <c:pt idx="2">
                  <c:v>0.30056957112014998</c:v>
                </c:pt>
                <c:pt idx="3">
                  <c:v>0.308470222880113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0D-43CD-B26A-2EC921770F3A}"/>
            </c:ext>
          </c:extLst>
        </c:ser>
        <c:ser>
          <c:idx val="2"/>
          <c:order val="2"/>
          <c:tx>
            <c:strRef>
              <c:f>olivine!$AL$1</c:f>
              <c:strCache>
                <c:ptCount val="1"/>
                <c:pt idx="0">
                  <c:v>co-olivine</c:v>
                </c:pt>
              </c:strCache>
            </c:strRef>
          </c:tx>
          <c:xVal>
            <c:numRef>
              <c:f>x_axes!$E$2:$E$5</c:f>
              <c:numCache>
                <c:formatCode>General</c:formatCode>
                <c:ptCount val="4"/>
                <c:pt idx="0">
                  <c:v>965.08571428571395</c:v>
                </c:pt>
                <c:pt idx="1">
                  <c:v>960.05714285714305</c:v>
                </c:pt>
                <c:pt idx="2">
                  <c:v>955.02857142857204</c:v>
                </c:pt>
                <c:pt idx="3">
                  <c:v>950</c:v>
                </c:pt>
              </c:numCache>
            </c:numRef>
          </c:xVal>
          <c:yVal>
            <c:numRef>
              <c:f>olivine!$AL$2:$AL$5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0D-43CD-B26A-2EC921770F3A}"/>
            </c:ext>
          </c:extLst>
        </c:ser>
        <c:ser>
          <c:idx val="3"/>
          <c:order val="3"/>
          <c:tx>
            <c:strRef>
              <c:f>olivine!$AM$1</c:f>
              <c:strCache>
                <c:ptCount val="1"/>
                <c:pt idx="0">
                  <c:v>ni-olivine</c:v>
                </c:pt>
              </c:strCache>
            </c:strRef>
          </c:tx>
          <c:xVal>
            <c:numRef>
              <c:f>x_axes!$E$2:$E$5</c:f>
              <c:numCache>
                <c:formatCode>General</c:formatCode>
                <c:ptCount val="4"/>
                <c:pt idx="0">
                  <c:v>965.08571428571395</c:v>
                </c:pt>
                <c:pt idx="1">
                  <c:v>960.05714285714305</c:v>
                </c:pt>
                <c:pt idx="2">
                  <c:v>955.02857142857204</c:v>
                </c:pt>
                <c:pt idx="3">
                  <c:v>950</c:v>
                </c:pt>
              </c:numCache>
            </c:numRef>
          </c:xVal>
          <c:yVal>
            <c:numRef>
              <c:f>olivine!$AM$2:$AM$5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0D-43CD-B26A-2EC921770F3A}"/>
            </c:ext>
          </c:extLst>
        </c:ser>
        <c:ser>
          <c:idx val="4"/>
          <c:order val="4"/>
          <c:tx>
            <c:strRef>
              <c:f>olivine!$AN$1</c:f>
              <c:strCache>
                <c:ptCount val="1"/>
                <c:pt idx="0">
                  <c:v>monticellite</c:v>
                </c:pt>
              </c:strCache>
            </c:strRef>
          </c:tx>
          <c:xVal>
            <c:numRef>
              <c:f>x_axes!$E$2:$E$5</c:f>
              <c:numCache>
                <c:formatCode>General</c:formatCode>
                <c:ptCount val="4"/>
                <c:pt idx="0">
                  <c:v>965.08571428571395</c:v>
                </c:pt>
                <c:pt idx="1">
                  <c:v>960.05714285714305</c:v>
                </c:pt>
                <c:pt idx="2">
                  <c:v>955.02857142857204</c:v>
                </c:pt>
                <c:pt idx="3">
                  <c:v>950</c:v>
                </c:pt>
              </c:numCache>
            </c:numRef>
          </c:xVal>
          <c:yVal>
            <c:numRef>
              <c:f>olivine!$AN$2:$AN$5</c:f>
              <c:numCache>
                <c:formatCode>General</c:formatCode>
                <c:ptCount val="4"/>
                <c:pt idx="0">
                  <c:v>3.9533951960210303E-3</c:v>
                </c:pt>
                <c:pt idx="1">
                  <c:v>3.8004009114906401E-3</c:v>
                </c:pt>
                <c:pt idx="2">
                  <c:v>3.66570566204242E-3</c:v>
                </c:pt>
                <c:pt idx="3">
                  <c:v>3.6010680593083801E-3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0D-43CD-B26A-2EC921770F3A}"/>
            </c:ext>
          </c:extLst>
        </c:ser>
        <c:ser>
          <c:idx val="5"/>
          <c:order val="5"/>
          <c:tx>
            <c:strRef>
              <c:f>olivine!$AO$1</c:f>
              <c:strCache>
                <c:ptCount val="1"/>
                <c:pt idx="0">
                  <c:v>forsterite</c:v>
                </c:pt>
              </c:strCache>
            </c:strRef>
          </c:tx>
          <c:xVal>
            <c:numRef>
              <c:f>x_axes!$E$2:$E$5</c:f>
              <c:numCache>
                <c:formatCode>General</c:formatCode>
                <c:ptCount val="4"/>
                <c:pt idx="0">
                  <c:v>965.08571428571395</c:v>
                </c:pt>
                <c:pt idx="1">
                  <c:v>960.05714285714305</c:v>
                </c:pt>
                <c:pt idx="2">
                  <c:v>955.02857142857204</c:v>
                </c:pt>
                <c:pt idx="3">
                  <c:v>950</c:v>
                </c:pt>
              </c:numCache>
            </c:numRef>
          </c:xVal>
          <c:yVal>
            <c:numRef>
              <c:f>olivine!$AO$2:$AO$5</c:f>
              <c:numCache>
                <c:formatCode>General</c:formatCode>
                <c:ptCount val="4"/>
                <c:pt idx="0">
                  <c:v>0.62578374263571901</c:v>
                </c:pt>
                <c:pt idx="1">
                  <c:v>0.63146623262396795</c:v>
                </c:pt>
                <c:pt idx="2">
                  <c:v>0.63516078468882198</c:v>
                </c:pt>
                <c:pt idx="3">
                  <c:v>0.63029356478936405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0D-43CD-B26A-2EC92177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46032"/>
        <c:axId val="714446688"/>
      </c:scatterChart>
      <c:valAx>
        <c:axId val="71444603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46688"/>
        <c:crosses val="autoZero"/>
        <c:crossBetween val="midCat"/>
      </c:valAx>
      <c:valAx>
        <c:axId val="714446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4603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garnet!$AJ$1</c:f>
              <c:strCache>
                <c:ptCount val="1"/>
                <c:pt idx="0">
                  <c:v>almandine</c:v>
                </c:pt>
              </c:strCache>
            </c:strRef>
          </c:tx>
          <c:xVal>
            <c:numRef>
              <c:f>x_axes!$F$2:$F$18</c:f>
              <c:numCache>
                <c:formatCode>General</c:formatCode>
                <c:ptCount val="17"/>
                <c:pt idx="0">
                  <c:v>1030.4571428571301</c:v>
                </c:pt>
                <c:pt idx="1">
                  <c:v>1025.42857142856</c:v>
                </c:pt>
                <c:pt idx="2">
                  <c:v>1020.39999999999</c:v>
                </c:pt>
                <c:pt idx="3">
                  <c:v>1015.37142857143</c:v>
                </c:pt>
                <c:pt idx="4">
                  <c:v>1010.34285714285</c:v>
                </c:pt>
                <c:pt idx="5">
                  <c:v>1005.31428571428</c:v>
                </c:pt>
                <c:pt idx="6">
                  <c:v>1000.28571428571</c:v>
                </c:pt>
                <c:pt idx="7">
                  <c:v>995.25714285714196</c:v>
                </c:pt>
                <c:pt idx="8">
                  <c:v>990.22857142857094</c:v>
                </c:pt>
                <c:pt idx="9">
                  <c:v>985.19999999999902</c:v>
                </c:pt>
                <c:pt idx="10">
                  <c:v>980.17142857142801</c:v>
                </c:pt>
                <c:pt idx="11">
                  <c:v>975.14285714285597</c:v>
                </c:pt>
                <c:pt idx="12">
                  <c:v>970.11428571428496</c:v>
                </c:pt>
                <c:pt idx="13">
                  <c:v>965.08571428571395</c:v>
                </c:pt>
                <c:pt idx="14">
                  <c:v>960.05714285714305</c:v>
                </c:pt>
                <c:pt idx="15">
                  <c:v>955.02857142857204</c:v>
                </c:pt>
                <c:pt idx="16">
                  <c:v>950</c:v>
                </c:pt>
              </c:numCache>
            </c:numRef>
          </c:xVal>
          <c:yVal>
            <c:numRef>
              <c:f>garnet!$AJ$2:$AJ$18</c:f>
              <c:numCache>
                <c:formatCode>General</c:formatCode>
                <c:ptCount val="17"/>
                <c:pt idx="0">
                  <c:v>0.39260070267925401</c:v>
                </c:pt>
                <c:pt idx="1">
                  <c:v>0.39262311937870997</c:v>
                </c:pt>
                <c:pt idx="2">
                  <c:v>0.392651341268904</c:v>
                </c:pt>
                <c:pt idx="3">
                  <c:v>0.39268375666402799</c:v>
                </c:pt>
                <c:pt idx="4">
                  <c:v>0.39271894896050102</c:v>
                </c:pt>
                <c:pt idx="5">
                  <c:v>0.39275569875469302</c:v>
                </c:pt>
                <c:pt idx="6">
                  <c:v>0.39279298500932103</c:v>
                </c:pt>
                <c:pt idx="7">
                  <c:v>0.39282998487606302</c:v>
                </c:pt>
                <c:pt idx="8">
                  <c:v>0.39286607170926002</c:v>
                </c:pt>
                <c:pt idx="9">
                  <c:v>0.392900810827289</c:v>
                </c:pt>
                <c:pt idx="10">
                  <c:v>0.39293395267829201</c:v>
                </c:pt>
                <c:pt idx="11">
                  <c:v>0.39296542321526101</c:v>
                </c:pt>
                <c:pt idx="12">
                  <c:v>0.39299531148377598</c:v>
                </c:pt>
                <c:pt idx="13">
                  <c:v>0.39223460643628399</c:v>
                </c:pt>
                <c:pt idx="14">
                  <c:v>0.39191857498726201</c:v>
                </c:pt>
                <c:pt idx="15">
                  <c:v>0.39325921078376302</c:v>
                </c:pt>
                <c:pt idx="16">
                  <c:v>0.39962234689828302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5F-440C-9C4A-1E7509B5626F}"/>
            </c:ext>
          </c:extLst>
        </c:ser>
        <c:ser>
          <c:idx val="1"/>
          <c:order val="1"/>
          <c:tx>
            <c:strRef>
              <c:f>garnet!$AK$1</c:f>
              <c:strCache>
                <c:ptCount val="1"/>
                <c:pt idx="0">
                  <c:v>grossular</c:v>
                </c:pt>
              </c:strCache>
            </c:strRef>
          </c:tx>
          <c:xVal>
            <c:numRef>
              <c:f>x_axes!$F$2:$F$18</c:f>
              <c:numCache>
                <c:formatCode>General</c:formatCode>
                <c:ptCount val="17"/>
                <c:pt idx="0">
                  <c:v>1030.4571428571301</c:v>
                </c:pt>
                <c:pt idx="1">
                  <c:v>1025.42857142856</c:v>
                </c:pt>
                <c:pt idx="2">
                  <c:v>1020.39999999999</c:v>
                </c:pt>
                <c:pt idx="3">
                  <c:v>1015.37142857143</c:v>
                </c:pt>
                <c:pt idx="4">
                  <c:v>1010.34285714285</c:v>
                </c:pt>
                <c:pt idx="5">
                  <c:v>1005.31428571428</c:v>
                </c:pt>
                <c:pt idx="6">
                  <c:v>1000.28571428571</c:v>
                </c:pt>
                <c:pt idx="7">
                  <c:v>995.25714285714196</c:v>
                </c:pt>
                <c:pt idx="8">
                  <c:v>990.22857142857094</c:v>
                </c:pt>
                <c:pt idx="9">
                  <c:v>985.19999999999902</c:v>
                </c:pt>
                <c:pt idx="10">
                  <c:v>980.17142857142801</c:v>
                </c:pt>
                <c:pt idx="11">
                  <c:v>975.14285714285597</c:v>
                </c:pt>
                <c:pt idx="12">
                  <c:v>970.11428571428496</c:v>
                </c:pt>
                <c:pt idx="13">
                  <c:v>965.08571428571395</c:v>
                </c:pt>
                <c:pt idx="14">
                  <c:v>960.05714285714305</c:v>
                </c:pt>
                <c:pt idx="15">
                  <c:v>955.02857142857204</c:v>
                </c:pt>
                <c:pt idx="16">
                  <c:v>950</c:v>
                </c:pt>
              </c:numCache>
            </c:numRef>
          </c:xVal>
          <c:yVal>
            <c:numRef>
              <c:f>garnet!$AK$2:$AK$18</c:f>
              <c:numCache>
                <c:formatCode>General</c:formatCode>
                <c:ptCount val="17"/>
                <c:pt idx="0">
                  <c:v>0.15612138988438601</c:v>
                </c:pt>
                <c:pt idx="1">
                  <c:v>0.155630984494316</c:v>
                </c:pt>
                <c:pt idx="2">
                  <c:v>0.15513382532245201</c:v>
                </c:pt>
                <c:pt idx="3">
                  <c:v>0.154629752401303</c:v>
                </c:pt>
                <c:pt idx="4">
                  <c:v>0.15411862716788599</c:v>
                </c:pt>
                <c:pt idx="5">
                  <c:v>0.15360033030329701</c:v>
                </c:pt>
                <c:pt idx="6">
                  <c:v>0.15307475961687</c:v>
                </c:pt>
                <c:pt idx="7">
                  <c:v>0.15254182796874499</c:v>
                </c:pt>
                <c:pt idx="8">
                  <c:v>0.15200146122664901</c:v>
                </c:pt>
                <c:pt idx="9">
                  <c:v>0.151453596262695</c:v>
                </c:pt>
                <c:pt idx="10">
                  <c:v>0.150898179003883</c:v>
                </c:pt>
                <c:pt idx="11">
                  <c:v>0.15033516255616899</c:v>
                </c:pt>
                <c:pt idx="12">
                  <c:v>0.14976450543137801</c:v>
                </c:pt>
                <c:pt idx="13">
                  <c:v>0.14919239658753899</c:v>
                </c:pt>
                <c:pt idx="14">
                  <c:v>0.14861036885413301</c:v>
                </c:pt>
                <c:pt idx="15">
                  <c:v>0.14803820025289499</c:v>
                </c:pt>
                <c:pt idx="16">
                  <c:v>0.14766473744987199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5F-440C-9C4A-1E7509B5626F}"/>
            </c:ext>
          </c:extLst>
        </c:ser>
        <c:ser>
          <c:idx val="2"/>
          <c:order val="2"/>
          <c:tx>
            <c:strRef>
              <c:f>garnet!$AL$1</c:f>
              <c:strCache>
                <c:ptCount val="1"/>
                <c:pt idx="0">
                  <c:v>pyrope</c:v>
                </c:pt>
              </c:strCache>
            </c:strRef>
          </c:tx>
          <c:xVal>
            <c:numRef>
              <c:f>x_axes!$F$2:$F$18</c:f>
              <c:numCache>
                <c:formatCode>General</c:formatCode>
                <c:ptCount val="17"/>
                <c:pt idx="0">
                  <c:v>1030.4571428571301</c:v>
                </c:pt>
                <c:pt idx="1">
                  <c:v>1025.42857142856</c:v>
                </c:pt>
                <c:pt idx="2">
                  <c:v>1020.39999999999</c:v>
                </c:pt>
                <c:pt idx="3">
                  <c:v>1015.37142857143</c:v>
                </c:pt>
                <c:pt idx="4">
                  <c:v>1010.34285714285</c:v>
                </c:pt>
                <c:pt idx="5">
                  <c:v>1005.31428571428</c:v>
                </c:pt>
                <c:pt idx="6">
                  <c:v>1000.28571428571</c:v>
                </c:pt>
                <c:pt idx="7">
                  <c:v>995.25714285714196</c:v>
                </c:pt>
                <c:pt idx="8">
                  <c:v>990.22857142857094</c:v>
                </c:pt>
                <c:pt idx="9">
                  <c:v>985.19999999999902</c:v>
                </c:pt>
                <c:pt idx="10">
                  <c:v>980.17142857142801</c:v>
                </c:pt>
                <c:pt idx="11">
                  <c:v>975.14285714285597</c:v>
                </c:pt>
                <c:pt idx="12">
                  <c:v>970.11428571428496</c:v>
                </c:pt>
                <c:pt idx="13">
                  <c:v>965.08571428571395</c:v>
                </c:pt>
                <c:pt idx="14">
                  <c:v>960.05714285714305</c:v>
                </c:pt>
                <c:pt idx="15">
                  <c:v>955.02857142857204</c:v>
                </c:pt>
                <c:pt idx="16">
                  <c:v>950</c:v>
                </c:pt>
              </c:numCache>
            </c:numRef>
          </c:xVal>
          <c:yVal>
            <c:numRef>
              <c:f>garnet!$AL$2:$AL$18</c:f>
              <c:numCache>
                <c:formatCode>General</c:formatCode>
                <c:ptCount val="17"/>
                <c:pt idx="0">
                  <c:v>0.45127790743635898</c:v>
                </c:pt>
                <c:pt idx="1">
                  <c:v>0.45174589612697202</c:v>
                </c:pt>
                <c:pt idx="2">
                  <c:v>0.45221483340864199</c:v>
                </c:pt>
                <c:pt idx="3">
                  <c:v>0.45268649093466701</c:v>
                </c:pt>
                <c:pt idx="4">
                  <c:v>0.45316242387161099</c:v>
                </c:pt>
                <c:pt idx="5">
                  <c:v>0.45364397094200798</c:v>
                </c:pt>
                <c:pt idx="6">
                  <c:v>0.45413225537380802</c:v>
                </c:pt>
                <c:pt idx="7">
                  <c:v>0.45462818715518999</c:v>
                </c:pt>
                <c:pt idx="8">
                  <c:v>0.455132467064089</c:v>
                </c:pt>
                <c:pt idx="9">
                  <c:v>0.455645592910015</c:v>
                </c:pt>
                <c:pt idx="10">
                  <c:v>0.45616786831782302</c:v>
                </c:pt>
                <c:pt idx="11">
                  <c:v>0.45669941422856802</c:v>
                </c:pt>
                <c:pt idx="12">
                  <c:v>0.45724018308484399</c:v>
                </c:pt>
                <c:pt idx="13">
                  <c:v>0.45857299697617498</c:v>
                </c:pt>
                <c:pt idx="14">
                  <c:v>0.45947105615860401</c:v>
                </c:pt>
                <c:pt idx="15">
                  <c:v>0.45870258896333999</c:v>
                </c:pt>
                <c:pt idx="16">
                  <c:v>0.45271291565184302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5F-440C-9C4A-1E7509B56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542400"/>
        <c:axId val="771544368"/>
      </c:scatterChart>
      <c:valAx>
        <c:axId val="771542400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71544368"/>
        <c:crosses val="autoZero"/>
        <c:crossBetween val="midCat"/>
      </c:valAx>
      <c:valAx>
        <c:axId val="77154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7154240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D117340-532D-4D98-A1E1-FC77DA1D2D6D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5B59C4-3954-4F43-A295-D87765A6E663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FACD22D-5846-46FC-936E-DF04F6E74963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1709C1-637D-4E4E-AA35-3A32D0CED394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D9D3CD-BCDB-455E-8CCE-D6580FE7D6A5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4A85DF-D23D-411B-9E2F-9B5D75635FE1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C9D683E-CFCC-4D15-AAC2-9B5393AAE0C5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DEF4D4B-3C71-4EF2-A36B-A23FEC82B51A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B6CE97D-0892-496C-B841-CC52D581B8A8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94EA0C-383B-47ED-B09D-A3D59CFE9C99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CFBEB6-2E35-4303-B870-41594BDB9663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37209A9-118D-4A35-8617-2A70B1C472DA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70C531-6656-40A8-B221-C17A9071CF3A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D4008CC-65EB-402F-AD3D-24E3101543D1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B305C3-14D0-49BD-91E3-92F6ADB0C2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EB02EB-BBC9-43EE-8440-56AE0072E9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7C5261-7A62-4076-8626-3FB88A9BA0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E08E2A-A39A-460C-98CD-08323C27EE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3189DC-C74E-4F99-A066-7FF3F8AEE5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F02115-7F90-44D6-8BE7-2F0776FCE3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5E9D2E-18B2-4072-B693-ACE52D1344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DDC8A-6D42-450D-8C9A-CDD8E4E44A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742AF1-9F25-4559-A4EF-6AD8984233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555A35-E101-48D4-AF47-E867B046E7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59AB95-9220-4FDA-A645-E8E61EF65A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55DDC8-3725-422E-98C8-A34D7D87C8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031194-A676-4048-8EDC-9A18E9294F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589B0A-0264-4993-98BE-576AB9C37E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0FA40-41A3-4AE6-80AE-3B123487BEBA}">
  <dimension ref="A1:AZ73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72" sqref="A72:XFD72"/>
    </sheetView>
  </sheetViews>
  <sheetFormatPr defaultRowHeight="14.4" x14ac:dyDescent="0.3"/>
  <cols>
    <col min="1" max="1" width="5.6640625" style="5" bestFit="1" customWidth="1"/>
    <col min="2" max="2" width="5" style="5" bestFit="1" customWidth="1"/>
    <col min="3" max="3" width="4" style="5" bestFit="1" customWidth="1"/>
    <col min="4" max="4" width="9.21875" style="4" bestFit="1" customWidth="1"/>
    <col min="5" max="5" width="8.88671875" style="4"/>
    <col min="6" max="6" width="6.5546875" style="4" bestFit="1" customWidth="1"/>
    <col min="7" max="7" width="6.44140625" style="4" bestFit="1" customWidth="1"/>
    <col min="8" max="8" width="6.109375" style="4" bestFit="1" customWidth="1"/>
    <col min="9" max="9" width="6.88671875" style="4" bestFit="1" customWidth="1"/>
    <col min="10" max="10" width="10.77734375" style="4" bestFit="1" customWidth="1"/>
    <col min="11" max="11" width="6.88671875" style="4" bestFit="1" customWidth="1"/>
    <col min="12" max="12" width="7" style="4" bestFit="1" customWidth="1"/>
    <col min="13" max="13" width="7.44140625" style="4" bestFit="1" customWidth="1"/>
    <col min="14" max="14" width="8.21875" style="4" bestFit="1" customWidth="1"/>
    <col min="15" max="15" width="6.33203125" style="4" bestFit="1" customWidth="1"/>
    <col min="16" max="17" width="13.88671875" style="4" bestFit="1" customWidth="1"/>
    <col min="18" max="19" width="14.5546875" style="4" bestFit="1" customWidth="1"/>
    <col min="20" max="20" width="6.5546875" style="4" bestFit="1" customWidth="1"/>
    <col min="21" max="21" width="8.88671875" style="4"/>
    <col min="22" max="22" width="6" style="4" bestFit="1" customWidth="1"/>
    <col min="23" max="23" width="6.44140625" style="4" bestFit="1" customWidth="1"/>
    <col min="24" max="24" width="6.109375" style="4" bestFit="1" customWidth="1"/>
    <col min="25" max="25" width="6.88671875" style="4" bestFit="1" customWidth="1"/>
    <col min="26" max="26" width="10.77734375" style="4" bestFit="1" customWidth="1"/>
    <col min="27" max="27" width="6.88671875" style="4" bestFit="1" customWidth="1"/>
    <col min="28" max="28" width="7" style="4" bestFit="1" customWidth="1"/>
    <col min="29" max="29" width="7.44140625" style="4" bestFit="1" customWidth="1"/>
    <col min="30" max="30" width="8.21875" style="4" bestFit="1" customWidth="1"/>
    <col min="31" max="31" width="6.33203125" style="4" bestFit="1" customWidth="1"/>
    <col min="32" max="33" width="13.88671875" style="4" bestFit="1" customWidth="1"/>
    <col min="34" max="35" width="14.5546875" style="4" bestFit="1" customWidth="1"/>
    <col min="36" max="36" width="5.5546875" style="4" bestFit="1" customWidth="1"/>
    <col min="37" max="37" width="8.88671875" style="4"/>
    <col min="38" max="38" width="6" style="4" bestFit="1" customWidth="1"/>
    <col min="39" max="39" width="6.44140625" style="4" bestFit="1" customWidth="1"/>
    <col min="40" max="40" width="6.109375" style="4" bestFit="1" customWidth="1"/>
    <col min="41" max="41" width="6.88671875" style="4" bestFit="1" customWidth="1"/>
    <col min="42" max="42" width="10.77734375" style="4" bestFit="1" customWidth="1"/>
    <col min="43" max="43" width="6.88671875" style="4" bestFit="1" customWidth="1"/>
    <col min="44" max="44" width="7" style="4" bestFit="1" customWidth="1"/>
    <col min="45" max="45" width="7.44140625" style="4" bestFit="1" customWidth="1"/>
    <col min="46" max="46" width="8.21875" style="4" bestFit="1" customWidth="1"/>
    <col min="47" max="47" width="6.33203125" style="4" bestFit="1" customWidth="1"/>
    <col min="48" max="49" width="13.88671875" style="4" bestFit="1" customWidth="1"/>
    <col min="50" max="51" width="14.5546875" style="4" bestFit="1" customWidth="1"/>
    <col min="52" max="52" width="5.5546875" style="4" bestFit="1" customWidth="1"/>
    <col min="53" max="16384" width="8.88671875" style="4"/>
  </cols>
  <sheetData>
    <row r="1" spans="1:52" s="2" customFormat="1" x14ac:dyDescent="0.3">
      <c r="A1" s="7" t="s">
        <v>34</v>
      </c>
      <c r="B1" s="7" t="s">
        <v>142</v>
      </c>
      <c r="C1" s="7" t="s">
        <v>144</v>
      </c>
      <c r="D1" s="8" t="s">
        <v>37</v>
      </c>
      <c r="F1" s="6" t="s">
        <v>145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 t="s">
        <v>152</v>
      </c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 t="s">
        <v>153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2" s="3" customFormat="1" x14ac:dyDescent="0.3">
      <c r="A2" s="7"/>
      <c r="B2" s="7"/>
      <c r="C2" s="7"/>
      <c r="D2" s="8"/>
      <c r="F2" s="3" t="s">
        <v>143</v>
      </c>
      <c r="G2" s="3" t="s">
        <v>102</v>
      </c>
      <c r="H2" s="3" t="s">
        <v>146</v>
      </c>
      <c r="I2" s="3" t="s">
        <v>77</v>
      </c>
      <c r="J2" s="3" t="s">
        <v>85</v>
      </c>
      <c r="K2" s="3" t="s">
        <v>91</v>
      </c>
      <c r="L2" s="3" t="s">
        <v>84</v>
      </c>
      <c r="M2" s="3" t="s">
        <v>76</v>
      </c>
      <c r="N2" s="3" t="s">
        <v>83</v>
      </c>
      <c r="O2" s="3" t="s">
        <v>100</v>
      </c>
      <c r="P2" s="3" t="s">
        <v>147</v>
      </c>
      <c r="Q2" s="3" t="s">
        <v>148</v>
      </c>
      <c r="R2" s="3" t="s">
        <v>149</v>
      </c>
      <c r="S2" s="3" t="s">
        <v>150</v>
      </c>
      <c r="T2" s="3" t="s">
        <v>151</v>
      </c>
      <c r="V2" s="3" t="s">
        <v>143</v>
      </c>
      <c r="W2" s="3" t="s">
        <v>102</v>
      </c>
      <c r="X2" s="3" t="s">
        <v>146</v>
      </c>
      <c r="Y2" s="3" t="s">
        <v>77</v>
      </c>
      <c r="Z2" s="3" t="s">
        <v>85</v>
      </c>
      <c r="AA2" s="3" t="s">
        <v>91</v>
      </c>
      <c r="AB2" s="3" t="s">
        <v>84</v>
      </c>
      <c r="AC2" s="3" t="s">
        <v>76</v>
      </c>
      <c r="AD2" s="3" t="s">
        <v>83</v>
      </c>
      <c r="AE2" s="3" t="s">
        <v>100</v>
      </c>
      <c r="AF2" s="3" t="s">
        <v>147</v>
      </c>
      <c r="AG2" s="3" t="s">
        <v>148</v>
      </c>
      <c r="AH2" s="3" t="s">
        <v>149</v>
      </c>
      <c r="AI2" s="3" t="s">
        <v>150</v>
      </c>
      <c r="AJ2" s="3" t="s">
        <v>151</v>
      </c>
      <c r="AL2" s="3" t="s">
        <v>143</v>
      </c>
      <c r="AM2" s="3" t="s">
        <v>102</v>
      </c>
      <c r="AN2" s="3" t="s">
        <v>146</v>
      </c>
      <c r="AO2" s="3" t="s">
        <v>77</v>
      </c>
      <c r="AP2" s="3" t="s">
        <v>85</v>
      </c>
      <c r="AQ2" s="3" t="s">
        <v>91</v>
      </c>
      <c r="AR2" s="3" t="s">
        <v>84</v>
      </c>
      <c r="AS2" s="3" t="s">
        <v>76</v>
      </c>
      <c r="AT2" s="3" t="s">
        <v>83</v>
      </c>
      <c r="AU2" s="3" t="s">
        <v>100</v>
      </c>
      <c r="AV2" s="3" t="s">
        <v>147</v>
      </c>
      <c r="AW2" s="3" t="s">
        <v>148</v>
      </c>
      <c r="AX2" s="3" t="s">
        <v>149</v>
      </c>
      <c r="AY2" s="3" t="s">
        <v>150</v>
      </c>
      <c r="AZ2" s="3" t="s">
        <v>151</v>
      </c>
    </row>
    <row r="3" spans="1:52" x14ac:dyDescent="0.3">
      <c r="A3" s="5">
        <f>system!A2</f>
        <v>1</v>
      </c>
      <c r="B3" s="5">
        <f>INDEX(system!A:Q,ROW()-1,MATCH($B$1&amp; "*",system!$1:$1,0))</f>
        <v>1302</v>
      </c>
      <c r="C3" s="5">
        <f>INDEX(system!A:Q,ROW()-1,MATCH($C$1&amp; "*",system!$1:$1,0))</f>
        <v>700</v>
      </c>
      <c r="D3" s="4">
        <f>INDEX(system!A:Q,ROW()-1,MATCH($D$1&amp; "*",system!$1:$1,0))</f>
        <v>0</v>
      </c>
      <c r="F3" s="4">
        <f>liquid!E2</f>
        <v>100.15529123218499</v>
      </c>
      <c r="H3" s="4">
        <f>IF(ISNA(VLOOKUP($A3,tot_solids!$A:$A,1,0)),0,VLOOKUP($A3,tot_solids!$A:$AD,5,0))-IFERROR(G3,0)</f>
        <v>0</v>
      </c>
      <c r="I3" s="4">
        <f>IF(ISNA(VLOOKUP(Combine!$A3,biotite!$A:$A,1,0)),0,VLOOKUP(Combine!$A3,biotite!$A:$AD,5,0))</f>
        <v>0</v>
      </c>
      <c r="J3" s="4">
        <f>IF(ISNA(VLOOKUP(Combine!$A3,hornblende!$A:$A,1,0)),0,VLOOKUP(Combine!$A3,hornblende!$A:$AD,5,0))</f>
        <v>0</v>
      </c>
      <c r="K3" s="4">
        <f>IF(ISNA(VLOOKUP(Combine!$A3,olivine!$A:$A,1,0)),0,VLOOKUP(Combine!$A3,olivine!$A:$AD,5,0))</f>
        <v>0</v>
      </c>
      <c r="L3" s="4">
        <f>IF(ISNA(VLOOKUP(Combine!$A3,garnet!$A:$A,1,0)),0,VLOOKUP(Combine!$A3,garnet!$A:$AD,5,0))</f>
        <v>0</v>
      </c>
      <c r="M3" s="4">
        <f>IF(ISNA(VLOOKUP(Combine!$A3,apatite!$A:$A,1,0)),0,VLOOKUP(Combine!$A3,apatite!$A:$AD,5,0))</f>
        <v>0</v>
      </c>
      <c r="N3" s="4">
        <f>IF(ISNA(VLOOKUP(Combine!$A3,feldspar!$A:$A,1,0)),0,VLOOKUP(Combine!$A3,feldspar!$A:$AD,5,0))</f>
        <v>0</v>
      </c>
      <c r="O3" s="4">
        <f>IF(ISNA(VLOOKUP(Combine!$A3,spinel!$A:$A,1,0)),0,VLOOKUP(Combine!$A3,spinel!$A:$AD,5,0))</f>
        <v>0</v>
      </c>
      <c r="P3" s="4">
        <f>IF(ISNA(VLOOKUP(Combine!$A3,clinopyroxene1!$A:$A,1,0)),0,VLOOKUP(Combine!$A3,clinopyroxene1!$A:$AD,5,0))</f>
        <v>0</v>
      </c>
      <c r="Q3" s="4">
        <f>IF(ISNA(VLOOKUP(Combine!$A3,clinopyroxene2!$A:$A,1,0)),0,VLOOKUP(Combine!$A3,clinopyroxene2!$A:$AD,5,0))</f>
        <v>0</v>
      </c>
      <c r="R3" s="4">
        <f>IF(ISNA(VLOOKUP(Combine!$A3,orthopyroxene1!$A:$A,1,0)),0,VLOOKUP(Combine!$A3,orthopyroxene1!$A:$AD,5,0))</f>
        <v>0</v>
      </c>
      <c r="S3" s="4">
        <f>IF(ISNA(VLOOKUP(Combine!$A3,orthopyroxene2!$A:$A,1,0)),0,VLOOKUP(Combine!$A3,orthopyroxene2!$A:$AD,5,0))</f>
        <v>0</v>
      </c>
      <c r="T3" s="4">
        <f>SUM(F3:H3)</f>
        <v>100.15529123218499</v>
      </c>
      <c r="V3" s="4">
        <f>liquid!F2</f>
        <v>2.7605099611436001</v>
      </c>
      <c r="X3" s="4">
        <f>IF(H3=0,0,H3/AN3)</f>
        <v>0</v>
      </c>
      <c r="Y3" s="4">
        <f>IF(ISNA(VLOOKUP(Combine!$A3,biotite!$A:$A,1,0)),0,VLOOKUP(Combine!$A3,biotite!$A:$AD,6,0))</f>
        <v>0</v>
      </c>
      <c r="Z3" s="4">
        <f>IF(ISNA(VLOOKUP(Combine!$A3,hornblende!$A:$A,1,0)),0,VLOOKUP(Combine!$A3,hornblende!$A:$AD,6,0))</f>
        <v>0</v>
      </c>
      <c r="AA3" s="4">
        <f>IF(ISNA(VLOOKUP(Combine!$A3,olivine!$A:$A,1,0)),0,VLOOKUP(Combine!$A3,olivine!$A:$AD,6,0))</f>
        <v>0</v>
      </c>
      <c r="AB3" s="4">
        <f>IF(ISNA(VLOOKUP(Combine!$A3,garnet!$A:$A,1,0)),0,VLOOKUP(Combine!$A3,garnet!$A:$AD,6,0))</f>
        <v>0</v>
      </c>
      <c r="AC3" s="4">
        <f>IF(ISNA(VLOOKUP(Combine!$A3,apatite!$A:$A,1,0)),0,VLOOKUP(Combine!$A3,apatite!$A:$AD,6,0))</f>
        <v>0</v>
      </c>
      <c r="AD3" s="4">
        <f>IF(ISNA(VLOOKUP(Combine!$A3,feldspar!$A:$A,1,0)),0,VLOOKUP(Combine!$A3,feldspar!$A:$AD,6,0))</f>
        <v>0</v>
      </c>
      <c r="AE3" s="4">
        <f>IF(ISNA(VLOOKUP(Combine!$A3,spinel!$A:$A,1,0)),0,VLOOKUP(Combine!$A3,spinel!$A:$AD,6,0))</f>
        <v>0</v>
      </c>
      <c r="AF3" s="4">
        <f>IF(ISNA(VLOOKUP(Combine!$A3,clinopyroxene1!$A:$A,1,0)),0,VLOOKUP(Combine!$A3,clinopyroxene1!$A:$AD,6,0))</f>
        <v>0</v>
      </c>
      <c r="AG3" s="4">
        <f>IF(ISNA(VLOOKUP(Combine!$A3,clinopyroxene2!$A:$A,1,0)),0,VLOOKUP(Combine!$A3,clinopyroxene2!$A:$AD,6,0))</f>
        <v>0</v>
      </c>
      <c r="AH3" s="4">
        <f>IF(ISNA(VLOOKUP(Combine!$A3,orthopyroxene1!$A:$A,1,0)),0,VLOOKUP(Combine!$A3,orthopyroxene1!$A:$AD,6,0))</f>
        <v>0</v>
      </c>
      <c r="AI3" s="4">
        <f>IF(ISNA(VLOOKUP(Combine!$A3,orthopyroxene2!$A:$A,1,0)),0,VLOOKUP(Combine!$A3,orthopyroxene2!$A:$AD,6,0))</f>
        <v>0</v>
      </c>
      <c r="AJ3" s="4">
        <f>IF(T3=0,0,T3/AZ3)</f>
        <v>2.7605099611436001</v>
      </c>
      <c r="AL3" s="4">
        <f>IF(F3=0,0,F3/V3)</f>
        <v>36.281445327838455</v>
      </c>
      <c r="AM3" s="4">
        <f>IF(G3=0,0,G3/W3)</f>
        <v>0</v>
      </c>
      <c r="AN3" s="4">
        <f>SUM(AO3:AY3)</f>
        <v>0</v>
      </c>
      <c r="AO3" s="4">
        <f t="shared" ref="AO3:AX3" si="0">IF(I3=0,0,I3/Y3)</f>
        <v>0</v>
      </c>
      <c r="AP3" s="4">
        <f t="shared" si="0"/>
        <v>0</v>
      </c>
      <c r="AQ3" s="4">
        <f t="shared" si="0"/>
        <v>0</v>
      </c>
      <c r="AR3" s="4">
        <f t="shared" si="0"/>
        <v>0</v>
      </c>
      <c r="AS3" s="4">
        <f t="shared" si="0"/>
        <v>0</v>
      </c>
      <c r="AT3" s="4">
        <f t="shared" si="0"/>
        <v>0</v>
      </c>
      <c r="AU3" s="4">
        <f t="shared" si="0"/>
        <v>0</v>
      </c>
      <c r="AV3" s="4">
        <f t="shared" si="0"/>
        <v>0</v>
      </c>
      <c r="AW3" s="4">
        <f t="shared" si="0"/>
        <v>0</v>
      </c>
      <c r="AX3" s="4">
        <f t="shared" si="0"/>
        <v>0</v>
      </c>
      <c r="AZ3" s="4">
        <f>SUM(AL3:AN3)</f>
        <v>36.281445327838455</v>
      </c>
    </row>
    <row r="4" spans="1:52" x14ac:dyDescent="0.3">
      <c r="A4" s="5">
        <f>system!A3</f>
        <v>2</v>
      </c>
      <c r="B4" s="5">
        <f>INDEX(system!A:Q,ROW()-1,MATCH($B$1&amp; "*",system!$1:$1,0))</f>
        <v>1296.9714285714199</v>
      </c>
      <c r="C4" s="5">
        <f>INDEX(system!A:Q,ROW()-1,MATCH($C$1&amp; "*",system!$1:$1,0))</f>
        <v>700</v>
      </c>
      <c r="D4" s="4">
        <f>INDEX(system!A:Q,ROW()-1,MATCH($D$1&amp; "*",system!$1:$1,0))</f>
        <v>0</v>
      </c>
      <c r="F4" s="4">
        <f>liquid!E3</f>
        <v>99.367950396149496</v>
      </c>
      <c r="H4" s="4">
        <f>IF(ISNA(VLOOKUP($A4,tot_solids!$A:$A,1,0)),0,VLOOKUP($A4,tot_solids!$A:$AD,5,0))-IFERROR(G4,0)</f>
        <v>0.78770580369457699</v>
      </c>
      <c r="I4" s="4">
        <f>IF(ISNA(VLOOKUP(Combine!$A4,biotite!$A:$A,1,0)),0,VLOOKUP(Combine!$A4,biotite!$A:$AD,5,0))</f>
        <v>0</v>
      </c>
      <c r="J4" s="4">
        <f>IF(ISNA(VLOOKUP(Combine!$A4,hornblende!$A:$A,1,0)),0,VLOOKUP(Combine!$A4,hornblende!$A:$AD,5,0))</f>
        <v>0</v>
      </c>
      <c r="K4" s="4">
        <f>IF(ISNA(VLOOKUP(Combine!$A4,olivine!$A:$A,1,0)),0,VLOOKUP(Combine!$A4,olivine!$A:$AD,5,0))</f>
        <v>0</v>
      </c>
      <c r="L4" s="4">
        <f>IF(ISNA(VLOOKUP(Combine!$A4,garnet!$A:$A,1,0)),0,VLOOKUP(Combine!$A4,garnet!$A:$AD,5,0))</f>
        <v>0</v>
      </c>
      <c r="M4" s="4">
        <f>IF(ISNA(VLOOKUP(Combine!$A4,apatite!$A:$A,1,0)),0,VLOOKUP(Combine!$A4,apatite!$A:$AD,5,0))</f>
        <v>0</v>
      </c>
      <c r="N4" s="4">
        <f>IF(ISNA(VLOOKUP(Combine!$A4,feldspar!$A:$A,1,0)),0,VLOOKUP(Combine!$A4,feldspar!$A:$AD,5,0))</f>
        <v>0</v>
      </c>
      <c r="O4" s="4">
        <f>IF(ISNA(VLOOKUP(Combine!$A4,spinel!$A:$A,1,0)),0,VLOOKUP(Combine!$A4,spinel!$A:$AD,5,0))</f>
        <v>0</v>
      </c>
      <c r="P4" s="4">
        <f>IF(ISNA(VLOOKUP(Combine!$A4,clinopyroxene1!$A:$A,1,0)),0,VLOOKUP(Combine!$A4,clinopyroxene1!$A:$AD,5,0))</f>
        <v>0</v>
      </c>
      <c r="Q4" s="4">
        <f>IF(ISNA(VLOOKUP(Combine!$A4,clinopyroxene2!$A:$A,1,0)),0,VLOOKUP(Combine!$A4,clinopyroxene2!$A:$AD,5,0))</f>
        <v>0</v>
      </c>
      <c r="R4" s="4">
        <f>IF(ISNA(VLOOKUP(Combine!$A4,orthopyroxene1!$A:$A,1,0)),0,VLOOKUP(Combine!$A4,orthopyroxene1!$A:$AD,5,0))</f>
        <v>0.78770580369457699</v>
      </c>
      <c r="S4" s="4">
        <f>IF(ISNA(VLOOKUP(Combine!$A4,orthopyroxene2!$A:$A,1,0)),0,VLOOKUP(Combine!$A4,orthopyroxene2!$A:$AD,5,0))</f>
        <v>0</v>
      </c>
      <c r="T4" s="4">
        <f t="shared" ref="T4:T67" si="1">SUM(F4:H4)</f>
        <v>100.15565619984407</v>
      </c>
      <c r="V4" s="4">
        <f>liquid!F3</f>
        <v>2.76120248725003</v>
      </c>
      <c r="X4" s="4">
        <f t="shared" ref="X4:X67" si="2">IF(H4=0,0,H4/AN4)</f>
        <v>3.2153145672021601</v>
      </c>
      <c r="Y4" s="4">
        <f>IF(ISNA(VLOOKUP(Combine!$A4,biotite!$A:$A,1,0)),0,VLOOKUP(Combine!$A4,biotite!$A:$AD,6,0))</f>
        <v>0</v>
      </c>
      <c r="Z4" s="4">
        <f>IF(ISNA(VLOOKUP(Combine!$A4,hornblende!$A:$A,1,0)),0,VLOOKUP(Combine!$A4,hornblende!$A:$AD,6,0))</f>
        <v>0</v>
      </c>
      <c r="AA4" s="4">
        <f>IF(ISNA(VLOOKUP(Combine!$A4,olivine!$A:$A,1,0)),0,VLOOKUP(Combine!$A4,olivine!$A:$AD,6,0))</f>
        <v>0</v>
      </c>
      <c r="AB4" s="4">
        <f>IF(ISNA(VLOOKUP(Combine!$A4,garnet!$A:$A,1,0)),0,VLOOKUP(Combine!$A4,garnet!$A:$AD,6,0))</f>
        <v>0</v>
      </c>
      <c r="AC4" s="4">
        <f>IF(ISNA(VLOOKUP(Combine!$A4,apatite!$A:$A,1,0)),0,VLOOKUP(Combine!$A4,apatite!$A:$AD,6,0))</f>
        <v>0</v>
      </c>
      <c r="AD4" s="4">
        <f>IF(ISNA(VLOOKUP(Combine!$A4,feldspar!$A:$A,1,0)),0,VLOOKUP(Combine!$A4,feldspar!$A:$AD,6,0))</f>
        <v>0</v>
      </c>
      <c r="AE4" s="4">
        <f>IF(ISNA(VLOOKUP(Combine!$A4,spinel!$A:$A,1,0)),0,VLOOKUP(Combine!$A4,spinel!$A:$AD,6,0))</f>
        <v>0</v>
      </c>
      <c r="AF4" s="4">
        <f>IF(ISNA(VLOOKUP(Combine!$A4,clinopyroxene1!$A:$A,1,0)),0,VLOOKUP(Combine!$A4,clinopyroxene1!$A:$AD,6,0))</f>
        <v>0</v>
      </c>
      <c r="AG4" s="4">
        <f>IF(ISNA(VLOOKUP(Combine!$A4,clinopyroxene2!$A:$A,1,0)),0,VLOOKUP(Combine!$A4,clinopyroxene2!$A:$AD,6,0))</f>
        <v>0</v>
      </c>
      <c r="AH4" s="4">
        <f>IF(ISNA(VLOOKUP(Combine!$A4,orthopyroxene1!$A:$A,1,0)),0,VLOOKUP(Combine!$A4,orthopyroxene1!$A:$AD,6,0))</f>
        <v>3.2153145672021601</v>
      </c>
      <c r="AI4" s="4">
        <f>IF(ISNA(VLOOKUP(Combine!$A4,orthopyroxene2!$A:$A,1,0)),0,VLOOKUP(Combine!$A4,orthopyroxene2!$A:$AD,6,0))</f>
        <v>0</v>
      </c>
      <c r="AJ4" s="4">
        <f t="shared" ref="AJ4:AJ67" si="3">IF(T4=0,0,T4/AZ4)</f>
        <v>2.764272987104111</v>
      </c>
      <c r="AL4" s="4">
        <f t="shared" ref="AL4:AL67" si="4">IF(F4=0,0,F4/V4)</f>
        <v>35.987201538092634</v>
      </c>
      <c r="AM4" s="4">
        <f t="shared" ref="AM4:AM67" si="5">IF(G4=0,0,G4/W4)</f>
        <v>0</v>
      </c>
      <c r="AN4" s="4">
        <f t="shared" ref="AN4:AN67" si="6">SUM(AO4:AY4)</f>
        <v>0.24498561096621022</v>
      </c>
      <c r="AO4" s="4">
        <f t="shared" ref="AO4:AO67" si="7">IF(I4=0,0,I4/Y4)</f>
        <v>0</v>
      </c>
      <c r="AP4" s="4">
        <f t="shared" ref="AP4:AP67" si="8">IF(J4=0,0,J4/Z4)</f>
        <v>0</v>
      </c>
      <c r="AQ4" s="4">
        <f t="shared" ref="AQ4:AQ67" si="9">IF(K4=0,0,K4/AA4)</f>
        <v>0</v>
      </c>
      <c r="AR4" s="4">
        <f t="shared" ref="AR4:AR67" si="10">IF(L4=0,0,L4/AB4)</f>
        <v>0</v>
      </c>
      <c r="AS4" s="4">
        <f t="shared" ref="AS4:AS67" si="11">IF(M4=0,0,M4/AC4)</f>
        <v>0</v>
      </c>
      <c r="AT4" s="4">
        <f t="shared" ref="AT4:AT67" si="12">IF(N4=0,0,N4/AD4)</f>
        <v>0</v>
      </c>
      <c r="AU4" s="4">
        <f t="shared" ref="AU4:AU67" si="13">IF(O4=0,0,O4/AE4)</f>
        <v>0</v>
      </c>
      <c r="AV4" s="4">
        <f t="shared" ref="AV4:AV67" si="14">IF(P4=0,0,P4/AF4)</f>
        <v>0</v>
      </c>
      <c r="AW4" s="4">
        <f t="shared" ref="AW4:AW67" si="15">IF(Q4=0,0,Q4/AG4)</f>
        <v>0</v>
      </c>
      <c r="AX4" s="4">
        <f t="shared" ref="AX4:AX67" si="16">IF(R4=0,0,R4/AH4)</f>
        <v>0.24498561096621022</v>
      </c>
      <c r="AZ4" s="4">
        <f t="shared" ref="AZ4:AZ67" si="17">SUM(AL4:AN4)</f>
        <v>36.232187149058845</v>
      </c>
    </row>
    <row r="5" spans="1:52" x14ac:dyDescent="0.3">
      <c r="A5" s="5">
        <f>system!A4</f>
        <v>3</v>
      </c>
      <c r="B5" s="5">
        <f>INDEX(system!A:Q,ROW()-1,MATCH($B$1&amp; "*",system!$1:$1,0))</f>
        <v>1291.94285714285</v>
      </c>
      <c r="C5" s="5">
        <f>INDEX(system!A:Q,ROW()-1,MATCH($C$1&amp; "*",system!$1:$1,0))</f>
        <v>700</v>
      </c>
      <c r="D5" s="4">
        <f>INDEX(system!A:Q,ROW()-1,MATCH($D$1&amp; "*",system!$1:$1,0))</f>
        <v>0</v>
      </c>
      <c r="F5" s="4">
        <f>liquid!E4</f>
        <v>98.530775585539303</v>
      </c>
      <c r="H5" s="4">
        <f>IF(ISNA(VLOOKUP($A5,tot_solids!$A:$A,1,0)),0,VLOOKUP($A5,tot_solids!$A:$AD,5,0))-IFERROR(G5,0)</f>
        <v>1.6252533146474899</v>
      </c>
      <c r="I5" s="4">
        <f>IF(ISNA(VLOOKUP(Combine!$A5,biotite!$A:$A,1,0)),0,VLOOKUP(Combine!$A5,biotite!$A:$AD,5,0))</f>
        <v>0</v>
      </c>
      <c r="J5" s="4">
        <f>IF(ISNA(VLOOKUP(Combine!$A5,hornblende!$A:$A,1,0)),0,VLOOKUP(Combine!$A5,hornblende!$A:$AD,5,0))</f>
        <v>0</v>
      </c>
      <c r="K5" s="4">
        <f>IF(ISNA(VLOOKUP(Combine!$A5,olivine!$A:$A,1,0)),0,VLOOKUP(Combine!$A5,olivine!$A:$AD,5,0))</f>
        <v>0</v>
      </c>
      <c r="L5" s="4">
        <f>IF(ISNA(VLOOKUP(Combine!$A5,garnet!$A:$A,1,0)),0,VLOOKUP(Combine!$A5,garnet!$A:$AD,5,0))</f>
        <v>0</v>
      </c>
      <c r="M5" s="4">
        <f>IF(ISNA(VLOOKUP(Combine!$A5,apatite!$A:$A,1,0)),0,VLOOKUP(Combine!$A5,apatite!$A:$AD,5,0))</f>
        <v>0</v>
      </c>
      <c r="N5" s="4">
        <f>IF(ISNA(VLOOKUP(Combine!$A5,feldspar!$A:$A,1,0)),0,VLOOKUP(Combine!$A5,feldspar!$A:$AD,5,0))</f>
        <v>0</v>
      </c>
      <c r="O5" s="4">
        <f>IF(ISNA(VLOOKUP(Combine!$A5,spinel!$A:$A,1,0)),0,VLOOKUP(Combine!$A5,spinel!$A:$AD,5,0))</f>
        <v>0</v>
      </c>
      <c r="P5" s="4">
        <f>IF(ISNA(VLOOKUP(Combine!$A5,clinopyroxene1!$A:$A,1,0)),0,VLOOKUP(Combine!$A5,clinopyroxene1!$A:$AD,5,0))</f>
        <v>0</v>
      </c>
      <c r="Q5" s="4">
        <f>IF(ISNA(VLOOKUP(Combine!$A5,clinopyroxene2!$A:$A,1,0)),0,VLOOKUP(Combine!$A5,clinopyroxene2!$A:$AD,5,0))</f>
        <v>0</v>
      </c>
      <c r="R5" s="4">
        <f>IF(ISNA(VLOOKUP(Combine!$A5,orthopyroxene1!$A:$A,1,0)),0,VLOOKUP(Combine!$A5,orthopyroxene1!$A:$AD,5,0))</f>
        <v>1.6252533146474899</v>
      </c>
      <c r="S5" s="4">
        <f>IF(ISNA(VLOOKUP(Combine!$A5,orthopyroxene2!$A:$A,1,0)),0,VLOOKUP(Combine!$A5,orthopyroxene2!$A:$AD,5,0))</f>
        <v>0</v>
      </c>
      <c r="T5" s="4">
        <f t="shared" si="1"/>
        <v>100.1560289001868</v>
      </c>
      <c r="V5" s="4">
        <f>liquid!F4</f>
        <v>2.7618387200044001</v>
      </c>
      <c r="X5" s="4">
        <f t="shared" si="2"/>
        <v>3.2179214883580394</v>
      </c>
      <c r="Y5" s="4">
        <f>IF(ISNA(VLOOKUP(Combine!$A5,biotite!$A:$A,1,0)),0,VLOOKUP(Combine!$A5,biotite!$A:$AD,6,0))</f>
        <v>0</v>
      </c>
      <c r="Z5" s="4">
        <f>IF(ISNA(VLOOKUP(Combine!$A5,hornblende!$A:$A,1,0)),0,VLOOKUP(Combine!$A5,hornblende!$A:$AD,6,0))</f>
        <v>0</v>
      </c>
      <c r="AA5" s="4">
        <f>IF(ISNA(VLOOKUP(Combine!$A5,olivine!$A:$A,1,0)),0,VLOOKUP(Combine!$A5,olivine!$A:$AD,6,0))</f>
        <v>0</v>
      </c>
      <c r="AB5" s="4">
        <f>IF(ISNA(VLOOKUP(Combine!$A5,garnet!$A:$A,1,0)),0,VLOOKUP(Combine!$A5,garnet!$A:$AD,6,0))</f>
        <v>0</v>
      </c>
      <c r="AC5" s="4">
        <f>IF(ISNA(VLOOKUP(Combine!$A5,apatite!$A:$A,1,0)),0,VLOOKUP(Combine!$A5,apatite!$A:$AD,6,0))</f>
        <v>0</v>
      </c>
      <c r="AD5" s="4">
        <f>IF(ISNA(VLOOKUP(Combine!$A5,feldspar!$A:$A,1,0)),0,VLOOKUP(Combine!$A5,feldspar!$A:$AD,6,0))</f>
        <v>0</v>
      </c>
      <c r="AE5" s="4">
        <f>IF(ISNA(VLOOKUP(Combine!$A5,spinel!$A:$A,1,0)),0,VLOOKUP(Combine!$A5,spinel!$A:$AD,6,0))</f>
        <v>0</v>
      </c>
      <c r="AF5" s="4">
        <f>IF(ISNA(VLOOKUP(Combine!$A5,clinopyroxene1!$A:$A,1,0)),0,VLOOKUP(Combine!$A5,clinopyroxene1!$A:$AD,6,0))</f>
        <v>0</v>
      </c>
      <c r="AG5" s="4">
        <f>IF(ISNA(VLOOKUP(Combine!$A5,clinopyroxene2!$A:$A,1,0)),0,VLOOKUP(Combine!$A5,clinopyroxene2!$A:$AD,6,0))</f>
        <v>0</v>
      </c>
      <c r="AH5" s="4">
        <f>IF(ISNA(VLOOKUP(Combine!$A5,orthopyroxene1!$A:$A,1,0)),0,VLOOKUP(Combine!$A5,orthopyroxene1!$A:$AD,6,0))</f>
        <v>3.2179214883580398</v>
      </c>
      <c r="AI5" s="4">
        <f>IF(ISNA(VLOOKUP(Combine!$A5,orthopyroxene2!$A:$A,1,0)),0,VLOOKUP(Combine!$A5,orthopyroxene2!$A:$AD,6,0))</f>
        <v>0</v>
      </c>
      <c r="AJ5" s="4">
        <f t="shared" si="3"/>
        <v>2.7682053628785339</v>
      </c>
      <c r="AL5" s="4">
        <f t="shared" si="4"/>
        <v>35.675789057437186</v>
      </c>
      <c r="AM5" s="4">
        <f t="shared" si="5"/>
        <v>0</v>
      </c>
      <c r="AN5" s="4">
        <f t="shared" si="6"/>
        <v>0.50506307270932937</v>
      </c>
      <c r="AO5" s="4">
        <f t="shared" si="7"/>
        <v>0</v>
      </c>
      <c r="AP5" s="4">
        <f t="shared" si="8"/>
        <v>0</v>
      </c>
      <c r="AQ5" s="4">
        <f t="shared" si="9"/>
        <v>0</v>
      </c>
      <c r="AR5" s="4">
        <f t="shared" si="10"/>
        <v>0</v>
      </c>
      <c r="AS5" s="4">
        <f t="shared" si="11"/>
        <v>0</v>
      </c>
      <c r="AT5" s="4">
        <f t="shared" si="12"/>
        <v>0</v>
      </c>
      <c r="AU5" s="4">
        <f t="shared" si="13"/>
        <v>0</v>
      </c>
      <c r="AV5" s="4">
        <f t="shared" si="14"/>
        <v>0</v>
      </c>
      <c r="AW5" s="4">
        <f t="shared" si="15"/>
        <v>0</v>
      </c>
      <c r="AX5" s="4">
        <f t="shared" si="16"/>
        <v>0.50506307270932937</v>
      </c>
      <c r="AZ5" s="4">
        <f t="shared" si="17"/>
        <v>36.180852130146512</v>
      </c>
    </row>
    <row r="6" spans="1:52" x14ac:dyDescent="0.3">
      <c r="A6" s="5">
        <f>system!A5</f>
        <v>4</v>
      </c>
      <c r="B6" s="5">
        <f>INDEX(system!A:Q,ROW()-1,MATCH($B$1&amp; "*",system!$1:$1,0))</f>
        <v>1286.9142857142799</v>
      </c>
      <c r="C6" s="5">
        <f>INDEX(system!A:Q,ROW()-1,MATCH($C$1&amp; "*",system!$1:$1,0))</f>
        <v>700</v>
      </c>
      <c r="D6" s="4">
        <f>INDEX(system!A:Q,ROW()-1,MATCH($D$1&amp; "*",system!$1:$1,0))</f>
        <v>0</v>
      </c>
      <c r="F6" s="4">
        <f>liquid!E5</f>
        <v>97.704154427776501</v>
      </c>
      <c r="H6" s="4">
        <f>IF(ISNA(VLOOKUP($A6,tot_solids!$A:$A,1,0)),0,VLOOKUP($A6,tot_solids!$A:$AD,5,0))-IFERROR(G6,0)</f>
        <v>2.4522432390539199</v>
      </c>
      <c r="I6" s="4">
        <f>IF(ISNA(VLOOKUP(Combine!$A6,biotite!$A:$A,1,0)),0,VLOOKUP(Combine!$A6,biotite!$A:$AD,5,0))</f>
        <v>0</v>
      </c>
      <c r="J6" s="4">
        <f>IF(ISNA(VLOOKUP(Combine!$A6,hornblende!$A:$A,1,0)),0,VLOOKUP(Combine!$A6,hornblende!$A:$AD,5,0))</f>
        <v>0</v>
      </c>
      <c r="K6" s="4">
        <f>IF(ISNA(VLOOKUP(Combine!$A6,olivine!$A:$A,1,0)),0,VLOOKUP(Combine!$A6,olivine!$A:$AD,5,0))</f>
        <v>0</v>
      </c>
      <c r="L6" s="4">
        <f>IF(ISNA(VLOOKUP(Combine!$A6,garnet!$A:$A,1,0)),0,VLOOKUP(Combine!$A6,garnet!$A:$AD,5,0))</f>
        <v>0</v>
      </c>
      <c r="M6" s="4">
        <f>IF(ISNA(VLOOKUP(Combine!$A6,apatite!$A:$A,1,0)),0,VLOOKUP(Combine!$A6,apatite!$A:$AD,5,0))</f>
        <v>0</v>
      </c>
      <c r="N6" s="4">
        <f>IF(ISNA(VLOOKUP(Combine!$A6,feldspar!$A:$A,1,0)),0,VLOOKUP(Combine!$A6,feldspar!$A:$AD,5,0))</f>
        <v>0</v>
      </c>
      <c r="O6" s="4">
        <f>IF(ISNA(VLOOKUP(Combine!$A6,spinel!$A:$A,1,0)),0,VLOOKUP(Combine!$A6,spinel!$A:$AD,5,0))</f>
        <v>0</v>
      </c>
      <c r="P6" s="4">
        <f>IF(ISNA(VLOOKUP(Combine!$A6,clinopyroxene1!$A:$A,1,0)),0,VLOOKUP(Combine!$A6,clinopyroxene1!$A:$AD,5,0))</f>
        <v>0</v>
      </c>
      <c r="Q6" s="4">
        <f>IF(ISNA(VLOOKUP(Combine!$A6,clinopyroxene2!$A:$A,1,0)),0,VLOOKUP(Combine!$A6,clinopyroxene2!$A:$AD,5,0))</f>
        <v>0</v>
      </c>
      <c r="R6" s="4">
        <f>IF(ISNA(VLOOKUP(Combine!$A6,orthopyroxene1!$A:$A,1,0)),0,VLOOKUP(Combine!$A6,orthopyroxene1!$A:$AD,5,0))</f>
        <v>2.4522432390539199</v>
      </c>
      <c r="S6" s="4">
        <f>IF(ISNA(VLOOKUP(Combine!$A6,orthopyroxene2!$A:$A,1,0)),0,VLOOKUP(Combine!$A6,orthopyroxene2!$A:$AD,5,0))</f>
        <v>0</v>
      </c>
      <c r="T6" s="4">
        <f t="shared" si="1"/>
        <v>100.15639766683042</v>
      </c>
      <c r="V6" s="4">
        <f>liquid!F5</f>
        <v>2.7624497058945998</v>
      </c>
      <c r="X6" s="4">
        <f t="shared" si="2"/>
        <v>3.22054783393004</v>
      </c>
      <c r="Y6" s="4">
        <f>IF(ISNA(VLOOKUP(Combine!$A6,biotite!$A:$A,1,0)),0,VLOOKUP(Combine!$A6,biotite!$A:$AD,6,0))</f>
        <v>0</v>
      </c>
      <c r="Z6" s="4">
        <f>IF(ISNA(VLOOKUP(Combine!$A6,hornblende!$A:$A,1,0)),0,VLOOKUP(Combine!$A6,hornblende!$A:$AD,6,0))</f>
        <v>0</v>
      </c>
      <c r="AA6" s="4">
        <f>IF(ISNA(VLOOKUP(Combine!$A6,olivine!$A:$A,1,0)),0,VLOOKUP(Combine!$A6,olivine!$A:$AD,6,0))</f>
        <v>0</v>
      </c>
      <c r="AB6" s="4">
        <f>IF(ISNA(VLOOKUP(Combine!$A6,garnet!$A:$A,1,0)),0,VLOOKUP(Combine!$A6,garnet!$A:$AD,6,0))</f>
        <v>0</v>
      </c>
      <c r="AC6" s="4">
        <f>IF(ISNA(VLOOKUP(Combine!$A6,apatite!$A:$A,1,0)),0,VLOOKUP(Combine!$A6,apatite!$A:$AD,6,0))</f>
        <v>0</v>
      </c>
      <c r="AD6" s="4">
        <f>IF(ISNA(VLOOKUP(Combine!$A6,feldspar!$A:$A,1,0)),0,VLOOKUP(Combine!$A6,feldspar!$A:$AD,6,0))</f>
        <v>0</v>
      </c>
      <c r="AE6" s="4">
        <f>IF(ISNA(VLOOKUP(Combine!$A6,spinel!$A:$A,1,0)),0,VLOOKUP(Combine!$A6,spinel!$A:$AD,6,0))</f>
        <v>0</v>
      </c>
      <c r="AF6" s="4">
        <f>IF(ISNA(VLOOKUP(Combine!$A6,clinopyroxene1!$A:$A,1,0)),0,VLOOKUP(Combine!$A6,clinopyroxene1!$A:$AD,6,0))</f>
        <v>0</v>
      </c>
      <c r="AG6" s="4">
        <f>IF(ISNA(VLOOKUP(Combine!$A6,clinopyroxene2!$A:$A,1,0)),0,VLOOKUP(Combine!$A6,clinopyroxene2!$A:$AD,6,0))</f>
        <v>0</v>
      </c>
      <c r="AH6" s="4">
        <f>IF(ISNA(VLOOKUP(Combine!$A6,orthopyroxene1!$A:$A,1,0)),0,VLOOKUP(Combine!$A6,orthopyroxene1!$A:$AD,6,0))</f>
        <v>3.22054783393004</v>
      </c>
      <c r="AI6" s="4">
        <f>IF(ISNA(VLOOKUP(Combine!$A6,orthopyroxene2!$A:$A,1,0)),0,VLOOKUP(Combine!$A6,orthopyroxene2!$A:$AD,6,0))</f>
        <v>0</v>
      </c>
      <c r="AJ6" s="4">
        <f t="shared" si="3"/>
        <v>2.7721040581714469</v>
      </c>
      <c r="AL6" s="4">
        <f t="shared" si="4"/>
        <v>35.368663624641705</v>
      </c>
      <c r="AM6" s="4">
        <f t="shared" si="5"/>
        <v>0</v>
      </c>
      <c r="AN6" s="4">
        <f t="shared" si="6"/>
        <v>0.76143667646179425</v>
      </c>
      <c r="AO6" s="4">
        <f t="shared" si="7"/>
        <v>0</v>
      </c>
      <c r="AP6" s="4">
        <f t="shared" si="8"/>
        <v>0</v>
      </c>
      <c r="AQ6" s="4">
        <f t="shared" si="9"/>
        <v>0</v>
      </c>
      <c r="AR6" s="4">
        <f t="shared" si="10"/>
        <v>0</v>
      </c>
      <c r="AS6" s="4">
        <f t="shared" si="11"/>
        <v>0</v>
      </c>
      <c r="AT6" s="4">
        <f t="shared" si="12"/>
        <v>0</v>
      </c>
      <c r="AU6" s="4">
        <f t="shared" si="13"/>
        <v>0</v>
      </c>
      <c r="AV6" s="4">
        <f t="shared" si="14"/>
        <v>0</v>
      </c>
      <c r="AW6" s="4">
        <f t="shared" si="15"/>
        <v>0</v>
      </c>
      <c r="AX6" s="4">
        <f t="shared" si="16"/>
        <v>0.76143667646179425</v>
      </c>
      <c r="AZ6" s="4">
        <f t="shared" si="17"/>
        <v>36.130100301103496</v>
      </c>
    </row>
    <row r="7" spans="1:52" x14ac:dyDescent="0.3">
      <c r="A7" s="5">
        <f>system!A6</f>
        <v>5</v>
      </c>
      <c r="B7" s="5">
        <f>INDEX(system!A:Q,ROW()-1,MATCH($B$1&amp; "*",system!$1:$1,0))</f>
        <v>1281.88571428571</v>
      </c>
      <c r="C7" s="5">
        <f>INDEX(system!A:Q,ROW()-1,MATCH($C$1&amp; "*",system!$1:$1,0))</f>
        <v>700</v>
      </c>
      <c r="D7" s="4">
        <f>INDEX(system!A:Q,ROW()-1,MATCH($D$1&amp; "*",system!$1:$1,0))</f>
        <v>0</v>
      </c>
      <c r="F7" s="4">
        <f>liquid!E6</f>
        <v>96.887470275317696</v>
      </c>
      <c r="H7" s="4">
        <f>IF(ISNA(VLOOKUP($A7,tot_solids!$A:$A,1,0)),0,VLOOKUP($A7,tot_solids!$A:$AD,5,0))-IFERROR(G7,0)</f>
        <v>3.2692907105592699</v>
      </c>
      <c r="I7" s="4">
        <f>IF(ISNA(VLOOKUP(Combine!$A7,biotite!$A:$A,1,0)),0,VLOOKUP(Combine!$A7,biotite!$A:$AD,5,0))</f>
        <v>0</v>
      </c>
      <c r="J7" s="4">
        <f>IF(ISNA(VLOOKUP(Combine!$A7,hornblende!$A:$A,1,0)),0,VLOOKUP(Combine!$A7,hornblende!$A:$AD,5,0))</f>
        <v>0</v>
      </c>
      <c r="K7" s="4">
        <f>IF(ISNA(VLOOKUP(Combine!$A7,olivine!$A:$A,1,0)),0,VLOOKUP(Combine!$A7,olivine!$A:$AD,5,0))</f>
        <v>0</v>
      </c>
      <c r="L7" s="4">
        <f>IF(ISNA(VLOOKUP(Combine!$A7,garnet!$A:$A,1,0)),0,VLOOKUP(Combine!$A7,garnet!$A:$AD,5,0))</f>
        <v>0</v>
      </c>
      <c r="M7" s="4">
        <f>IF(ISNA(VLOOKUP(Combine!$A7,apatite!$A:$A,1,0)),0,VLOOKUP(Combine!$A7,apatite!$A:$AD,5,0))</f>
        <v>0</v>
      </c>
      <c r="N7" s="4">
        <f>IF(ISNA(VLOOKUP(Combine!$A7,feldspar!$A:$A,1,0)),0,VLOOKUP(Combine!$A7,feldspar!$A:$AD,5,0))</f>
        <v>0</v>
      </c>
      <c r="O7" s="4">
        <f>IF(ISNA(VLOOKUP(Combine!$A7,spinel!$A:$A,1,0)),0,VLOOKUP(Combine!$A7,spinel!$A:$AD,5,0))</f>
        <v>0</v>
      </c>
      <c r="P7" s="4">
        <f>IF(ISNA(VLOOKUP(Combine!$A7,clinopyroxene1!$A:$A,1,0)),0,VLOOKUP(Combine!$A7,clinopyroxene1!$A:$AD,5,0))</f>
        <v>0</v>
      </c>
      <c r="Q7" s="4">
        <f>IF(ISNA(VLOOKUP(Combine!$A7,clinopyroxene2!$A:$A,1,0)),0,VLOOKUP(Combine!$A7,clinopyroxene2!$A:$AD,5,0))</f>
        <v>0</v>
      </c>
      <c r="R7" s="4">
        <f>IF(ISNA(VLOOKUP(Combine!$A7,orthopyroxene1!$A:$A,1,0)),0,VLOOKUP(Combine!$A7,orthopyroxene1!$A:$AD,5,0))</f>
        <v>3.2692907105592699</v>
      </c>
      <c r="S7" s="4">
        <f>IF(ISNA(VLOOKUP(Combine!$A7,orthopyroxene2!$A:$A,1,0)),0,VLOOKUP(Combine!$A7,orthopyroxene2!$A:$AD,5,0))</f>
        <v>0</v>
      </c>
      <c r="T7" s="4">
        <f t="shared" si="1"/>
        <v>100.15676098587697</v>
      </c>
      <c r="V7" s="4">
        <f>liquid!F6</f>
        <v>2.7630346852483298</v>
      </c>
      <c r="X7" s="4">
        <f t="shared" si="2"/>
        <v>3.2231935871523305</v>
      </c>
      <c r="Y7" s="4">
        <f>IF(ISNA(VLOOKUP(Combine!$A7,biotite!$A:$A,1,0)),0,VLOOKUP(Combine!$A7,biotite!$A:$AD,6,0))</f>
        <v>0</v>
      </c>
      <c r="Z7" s="4">
        <f>IF(ISNA(VLOOKUP(Combine!$A7,hornblende!$A:$A,1,0)),0,VLOOKUP(Combine!$A7,hornblende!$A:$AD,6,0))</f>
        <v>0</v>
      </c>
      <c r="AA7" s="4">
        <f>IF(ISNA(VLOOKUP(Combine!$A7,olivine!$A:$A,1,0)),0,VLOOKUP(Combine!$A7,olivine!$A:$AD,6,0))</f>
        <v>0</v>
      </c>
      <c r="AB7" s="4">
        <f>IF(ISNA(VLOOKUP(Combine!$A7,garnet!$A:$A,1,0)),0,VLOOKUP(Combine!$A7,garnet!$A:$AD,6,0))</f>
        <v>0</v>
      </c>
      <c r="AC7" s="4">
        <f>IF(ISNA(VLOOKUP(Combine!$A7,apatite!$A:$A,1,0)),0,VLOOKUP(Combine!$A7,apatite!$A:$AD,6,0))</f>
        <v>0</v>
      </c>
      <c r="AD7" s="4">
        <f>IF(ISNA(VLOOKUP(Combine!$A7,feldspar!$A:$A,1,0)),0,VLOOKUP(Combine!$A7,feldspar!$A:$AD,6,0))</f>
        <v>0</v>
      </c>
      <c r="AE7" s="4">
        <f>IF(ISNA(VLOOKUP(Combine!$A7,spinel!$A:$A,1,0)),0,VLOOKUP(Combine!$A7,spinel!$A:$AD,6,0))</f>
        <v>0</v>
      </c>
      <c r="AF7" s="4">
        <f>IF(ISNA(VLOOKUP(Combine!$A7,clinopyroxene1!$A:$A,1,0)),0,VLOOKUP(Combine!$A7,clinopyroxene1!$A:$AD,6,0))</f>
        <v>0</v>
      </c>
      <c r="AG7" s="4">
        <f>IF(ISNA(VLOOKUP(Combine!$A7,clinopyroxene2!$A:$A,1,0)),0,VLOOKUP(Combine!$A7,clinopyroxene2!$A:$AD,6,0))</f>
        <v>0</v>
      </c>
      <c r="AH7" s="4">
        <f>IF(ISNA(VLOOKUP(Combine!$A7,orthopyroxene1!$A:$A,1,0)),0,VLOOKUP(Combine!$A7,orthopyroxene1!$A:$AD,6,0))</f>
        <v>3.2231935871523301</v>
      </c>
      <c r="AI7" s="4">
        <f>IF(ISNA(VLOOKUP(Combine!$A7,orthopyroxene2!$A:$A,1,0)),0,VLOOKUP(Combine!$A7,orthopyroxene2!$A:$AD,6,0))</f>
        <v>0</v>
      </c>
      <c r="AJ7" s="4">
        <f t="shared" si="3"/>
        <v>2.7759709718070784</v>
      </c>
      <c r="AL7" s="4">
        <f t="shared" si="4"/>
        <v>35.065600440194928</v>
      </c>
      <c r="AM7" s="4">
        <f t="shared" si="5"/>
        <v>0</v>
      </c>
      <c r="AN7" s="4">
        <f t="shared" si="6"/>
        <v>1.0143016924551733</v>
      </c>
      <c r="AO7" s="4">
        <f t="shared" si="7"/>
        <v>0</v>
      </c>
      <c r="AP7" s="4">
        <f t="shared" si="8"/>
        <v>0</v>
      </c>
      <c r="AQ7" s="4">
        <f t="shared" si="9"/>
        <v>0</v>
      </c>
      <c r="AR7" s="4">
        <f t="shared" si="10"/>
        <v>0</v>
      </c>
      <c r="AS7" s="4">
        <f t="shared" si="11"/>
        <v>0</v>
      </c>
      <c r="AT7" s="4">
        <f t="shared" si="12"/>
        <v>0</v>
      </c>
      <c r="AU7" s="4">
        <f t="shared" si="13"/>
        <v>0</v>
      </c>
      <c r="AV7" s="4">
        <f t="shared" si="14"/>
        <v>0</v>
      </c>
      <c r="AW7" s="4">
        <f t="shared" si="15"/>
        <v>0</v>
      </c>
      <c r="AX7" s="4">
        <f t="shared" si="16"/>
        <v>1.0143016924551733</v>
      </c>
      <c r="AZ7" s="4">
        <f t="shared" si="17"/>
        <v>36.079902132650098</v>
      </c>
    </row>
    <row r="8" spans="1:52" x14ac:dyDescent="0.3">
      <c r="A8" s="5">
        <f>system!A7</f>
        <v>6</v>
      </c>
      <c r="B8" s="5">
        <f>INDEX(system!A:Q,ROW()-1,MATCH($B$1&amp; "*",system!$1:$1,0))</f>
        <v>1276.8571428571299</v>
      </c>
      <c r="C8" s="5">
        <f>INDEX(system!A:Q,ROW()-1,MATCH($C$1&amp; "*",system!$1:$1,0))</f>
        <v>700</v>
      </c>
      <c r="D8" s="4">
        <f>INDEX(system!A:Q,ROW()-1,MATCH($D$1&amp; "*",system!$1:$1,0))</f>
        <v>0</v>
      </c>
      <c r="F8" s="4">
        <f>liquid!E7</f>
        <v>96.080104323794998</v>
      </c>
      <c r="H8" s="4">
        <f>IF(ISNA(VLOOKUP($A8,tot_solids!$A:$A,1,0)),0,VLOOKUP($A8,tot_solids!$A:$AD,5,0))-IFERROR(G8,0)</f>
        <v>4.0770129140628599</v>
      </c>
      <c r="I8" s="4">
        <f>IF(ISNA(VLOOKUP(Combine!$A8,biotite!$A:$A,1,0)),0,VLOOKUP(Combine!$A8,biotite!$A:$AD,5,0))</f>
        <v>0</v>
      </c>
      <c r="J8" s="4">
        <f>IF(ISNA(VLOOKUP(Combine!$A8,hornblende!$A:$A,1,0)),0,VLOOKUP(Combine!$A8,hornblende!$A:$AD,5,0))</f>
        <v>0</v>
      </c>
      <c r="K8" s="4">
        <f>IF(ISNA(VLOOKUP(Combine!$A8,olivine!$A:$A,1,0)),0,VLOOKUP(Combine!$A8,olivine!$A:$AD,5,0))</f>
        <v>0</v>
      </c>
      <c r="L8" s="4">
        <f>IF(ISNA(VLOOKUP(Combine!$A8,garnet!$A:$A,1,0)),0,VLOOKUP(Combine!$A8,garnet!$A:$AD,5,0))</f>
        <v>0</v>
      </c>
      <c r="M8" s="4">
        <f>IF(ISNA(VLOOKUP(Combine!$A8,apatite!$A:$A,1,0)),0,VLOOKUP(Combine!$A8,apatite!$A:$AD,5,0))</f>
        <v>0</v>
      </c>
      <c r="N8" s="4">
        <f>IF(ISNA(VLOOKUP(Combine!$A8,feldspar!$A:$A,1,0)),0,VLOOKUP(Combine!$A8,feldspar!$A:$AD,5,0))</f>
        <v>0</v>
      </c>
      <c r="O8" s="4">
        <f>IF(ISNA(VLOOKUP(Combine!$A8,spinel!$A:$A,1,0)),0,VLOOKUP(Combine!$A8,spinel!$A:$AD,5,0))</f>
        <v>0</v>
      </c>
      <c r="P8" s="4">
        <f>IF(ISNA(VLOOKUP(Combine!$A8,clinopyroxene1!$A:$A,1,0)),0,VLOOKUP(Combine!$A8,clinopyroxene1!$A:$AD,5,0))</f>
        <v>0</v>
      </c>
      <c r="Q8" s="4">
        <f>IF(ISNA(VLOOKUP(Combine!$A8,clinopyroxene2!$A:$A,1,0)),0,VLOOKUP(Combine!$A8,clinopyroxene2!$A:$AD,5,0))</f>
        <v>0</v>
      </c>
      <c r="R8" s="4">
        <f>IF(ISNA(VLOOKUP(Combine!$A8,orthopyroxene1!$A:$A,1,0)),0,VLOOKUP(Combine!$A8,orthopyroxene1!$A:$AD,5,0))</f>
        <v>4.0770129140628599</v>
      </c>
      <c r="S8" s="4">
        <f>IF(ISNA(VLOOKUP(Combine!$A8,orthopyroxene2!$A:$A,1,0)),0,VLOOKUP(Combine!$A8,orthopyroxene2!$A:$AD,5,0))</f>
        <v>0</v>
      </c>
      <c r="T8" s="4">
        <f t="shared" si="1"/>
        <v>100.15711723785786</v>
      </c>
      <c r="V8" s="4">
        <f>liquid!F7</f>
        <v>2.76359285685845</v>
      </c>
      <c r="X8" s="4">
        <f t="shared" si="2"/>
        <v>3.2258586880815798</v>
      </c>
      <c r="Y8" s="4">
        <f>IF(ISNA(VLOOKUP(Combine!$A8,biotite!$A:$A,1,0)),0,VLOOKUP(Combine!$A8,biotite!$A:$AD,6,0))</f>
        <v>0</v>
      </c>
      <c r="Z8" s="4">
        <f>IF(ISNA(VLOOKUP(Combine!$A8,hornblende!$A:$A,1,0)),0,VLOOKUP(Combine!$A8,hornblende!$A:$AD,6,0))</f>
        <v>0</v>
      </c>
      <c r="AA8" s="4">
        <f>IF(ISNA(VLOOKUP(Combine!$A8,olivine!$A:$A,1,0)),0,VLOOKUP(Combine!$A8,olivine!$A:$AD,6,0))</f>
        <v>0</v>
      </c>
      <c r="AB8" s="4">
        <f>IF(ISNA(VLOOKUP(Combine!$A8,garnet!$A:$A,1,0)),0,VLOOKUP(Combine!$A8,garnet!$A:$AD,6,0))</f>
        <v>0</v>
      </c>
      <c r="AC8" s="4">
        <f>IF(ISNA(VLOOKUP(Combine!$A8,apatite!$A:$A,1,0)),0,VLOOKUP(Combine!$A8,apatite!$A:$AD,6,0))</f>
        <v>0</v>
      </c>
      <c r="AD8" s="4">
        <f>IF(ISNA(VLOOKUP(Combine!$A8,feldspar!$A:$A,1,0)),0,VLOOKUP(Combine!$A8,feldspar!$A:$AD,6,0))</f>
        <v>0</v>
      </c>
      <c r="AE8" s="4">
        <f>IF(ISNA(VLOOKUP(Combine!$A8,spinel!$A:$A,1,0)),0,VLOOKUP(Combine!$A8,spinel!$A:$AD,6,0))</f>
        <v>0</v>
      </c>
      <c r="AF8" s="4">
        <f>IF(ISNA(VLOOKUP(Combine!$A8,clinopyroxene1!$A:$A,1,0)),0,VLOOKUP(Combine!$A8,clinopyroxene1!$A:$AD,6,0))</f>
        <v>0</v>
      </c>
      <c r="AG8" s="4">
        <f>IF(ISNA(VLOOKUP(Combine!$A8,clinopyroxene2!$A:$A,1,0)),0,VLOOKUP(Combine!$A8,clinopyroxene2!$A:$AD,6,0))</f>
        <v>0</v>
      </c>
      <c r="AH8" s="4">
        <f>IF(ISNA(VLOOKUP(Combine!$A8,orthopyroxene1!$A:$A,1,0)),0,VLOOKUP(Combine!$A8,orthopyroxene1!$A:$AD,6,0))</f>
        <v>3.2258586880815798</v>
      </c>
      <c r="AI8" s="4">
        <f>IF(ISNA(VLOOKUP(Combine!$A8,orthopyroxene2!$A:$A,1,0)),0,VLOOKUP(Combine!$A8,orthopyroxene2!$A:$AD,6,0))</f>
        <v>0</v>
      </c>
      <c r="AJ8" s="4">
        <f t="shared" si="3"/>
        <v>2.7798080277653208</v>
      </c>
      <c r="AL8" s="4">
        <f t="shared" si="4"/>
        <v>34.766374535001262</v>
      </c>
      <c r="AM8" s="4">
        <f t="shared" si="5"/>
        <v>0</v>
      </c>
      <c r="AN8" s="4">
        <f t="shared" si="6"/>
        <v>1.263853537393314</v>
      </c>
      <c r="AO8" s="4">
        <f t="shared" si="7"/>
        <v>0</v>
      </c>
      <c r="AP8" s="4">
        <f t="shared" si="8"/>
        <v>0</v>
      </c>
      <c r="AQ8" s="4">
        <f t="shared" si="9"/>
        <v>0</v>
      </c>
      <c r="AR8" s="4">
        <f t="shared" si="10"/>
        <v>0</v>
      </c>
      <c r="AS8" s="4">
        <f t="shared" si="11"/>
        <v>0</v>
      </c>
      <c r="AT8" s="4">
        <f t="shared" si="12"/>
        <v>0</v>
      </c>
      <c r="AU8" s="4">
        <f t="shared" si="13"/>
        <v>0</v>
      </c>
      <c r="AV8" s="4">
        <f t="shared" si="14"/>
        <v>0</v>
      </c>
      <c r="AW8" s="4">
        <f t="shared" si="15"/>
        <v>0</v>
      </c>
      <c r="AX8" s="4">
        <f t="shared" si="16"/>
        <v>1.263853537393314</v>
      </c>
      <c r="AZ8" s="4">
        <f t="shared" si="17"/>
        <v>36.030228072394578</v>
      </c>
    </row>
    <row r="9" spans="1:52" x14ac:dyDescent="0.3">
      <c r="A9" s="5">
        <f>system!A8</f>
        <v>7</v>
      </c>
      <c r="B9" s="5">
        <f>INDEX(system!A:Q,ROW()-1,MATCH($B$1&amp; "*",system!$1:$1,0))</f>
        <v>1271.8285714285601</v>
      </c>
      <c r="C9" s="5">
        <f>INDEX(system!A:Q,ROW()-1,MATCH($C$1&amp; "*",system!$1:$1,0))</f>
        <v>700</v>
      </c>
      <c r="D9" s="4">
        <f>INDEX(system!A:Q,ROW()-1,MATCH($D$1&amp; "*",system!$1:$1,0))</f>
        <v>0</v>
      </c>
      <c r="F9" s="4">
        <f>liquid!E8</f>
        <v>95.281432782189498</v>
      </c>
      <c r="H9" s="4">
        <f>IF(ISNA(VLOOKUP($A9,tot_solids!$A:$A,1,0)),0,VLOOKUP($A9,tot_solids!$A:$AD,5,0))-IFERROR(G9,0)</f>
        <v>4.8760319086046904</v>
      </c>
      <c r="I9" s="4">
        <f>IF(ISNA(VLOOKUP(Combine!$A9,biotite!$A:$A,1,0)),0,VLOOKUP(Combine!$A9,biotite!$A:$AD,5,0))</f>
        <v>0</v>
      </c>
      <c r="J9" s="4">
        <f>IF(ISNA(VLOOKUP(Combine!$A9,hornblende!$A:$A,1,0)),0,VLOOKUP(Combine!$A9,hornblende!$A:$AD,5,0))</f>
        <v>0</v>
      </c>
      <c r="K9" s="4">
        <f>IF(ISNA(VLOOKUP(Combine!$A9,olivine!$A:$A,1,0)),0,VLOOKUP(Combine!$A9,olivine!$A:$AD,5,0))</f>
        <v>0</v>
      </c>
      <c r="L9" s="4">
        <f>IF(ISNA(VLOOKUP(Combine!$A9,garnet!$A:$A,1,0)),0,VLOOKUP(Combine!$A9,garnet!$A:$AD,5,0))</f>
        <v>0</v>
      </c>
      <c r="M9" s="4">
        <f>IF(ISNA(VLOOKUP(Combine!$A9,apatite!$A:$A,1,0)),0,VLOOKUP(Combine!$A9,apatite!$A:$AD,5,0))</f>
        <v>0</v>
      </c>
      <c r="N9" s="4">
        <f>IF(ISNA(VLOOKUP(Combine!$A9,feldspar!$A:$A,1,0)),0,VLOOKUP(Combine!$A9,feldspar!$A:$AD,5,0))</f>
        <v>0</v>
      </c>
      <c r="O9" s="4">
        <f>IF(ISNA(VLOOKUP(Combine!$A9,spinel!$A:$A,1,0)),0,VLOOKUP(Combine!$A9,spinel!$A:$AD,5,0))</f>
        <v>0</v>
      </c>
      <c r="P9" s="4">
        <f>IF(ISNA(VLOOKUP(Combine!$A9,clinopyroxene1!$A:$A,1,0)),0,VLOOKUP(Combine!$A9,clinopyroxene1!$A:$AD,5,0))</f>
        <v>0</v>
      </c>
      <c r="Q9" s="4">
        <f>IF(ISNA(VLOOKUP(Combine!$A9,clinopyroxene2!$A:$A,1,0)),0,VLOOKUP(Combine!$A9,clinopyroxene2!$A:$AD,5,0))</f>
        <v>0</v>
      </c>
      <c r="R9" s="4">
        <f>IF(ISNA(VLOOKUP(Combine!$A9,orthopyroxene1!$A:$A,1,0)),0,VLOOKUP(Combine!$A9,orthopyroxene1!$A:$AD,5,0))</f>
        <v>4.8760319086046904</v>
      </c>
      <c r="S9" s="4">
        <f>IF(ISNA(VLOOKUP(Combine!$A9,orthopyroxene2!$A:$A,1,0)),0,VLOOKUP(Combine!$A9,orthopyroxene2!$A:$AD,5,0))</f>
        <v>0</v>
      </c>
      <c r="T9" s="4">
        <f t="shared" si="1"/>
        <v>100.15746469079419</v>
      </c>
      <c r="V9" s="4">
        <f>liquid!F8</f>
        <v>2.7641233744704499</v>
      </c>
      <c r="X9" s="4">
        <f t="shared" si="2"/>
        <v>3.22854302476415</v>
      </c>
      <c r="Y9" s="4">
        <f>IF(ISNA(VLOOKUP(Combine!$A9,biotite!$A:$A,1,0)),0,VLOOKUP(Combine!$A9,biotite!$A:$AD,6,0))</f>
        <v>0</v>
      </c>
      <c r="Z9" s="4">
        <f>IF(ISNA(VLOOKUP(Combine!$A9,hornblende!$A:$A,1,0)),0,VLOOKUP(Combine!$A9,hornblende!$A:$AD,6,0))</f>
        <v>0</v>
      </c>
      <c r="AA9" s="4">
        <f>IF(ISNA(VLOOKUP(Combine!$A9,olivine!$A:$A,1,0)),0,VLOOKUP(Combine!$A9,olivine!$A:$AD,6,0))</f>
        <v>0</v>
      </c>
      <c r="AB9" s="4">
        <f>IF(ISNA(VLOOKUP(Combine!$A9,garnet!$A:$A,1,0)),0,VLOOKUP(Combine!$A9,garnet!$A:$AD,6,0))</f>
        <v>0</v>
      </c>
      <c r="AC9" s="4">
        <f>IF(ISNA(VLOOKUP(Combine!$A9,apatite!$A:$A,1,0)),0,VLOOKUP(Combine!$A9,apatite!$A:$AD,6,0))</f>
        <v>0</v>
      </c>
      <c r="AD9" s="4">
        <f>IF(ISNA(VLOOKUP(Combine!$A9,feldspar!$A:$A,1,0)),0,VLOOKUP(Combine!$A9,feldspar!$A:$AD,6,0))</f>
        <v>0</v>
      </c>
      <c r="AE9" s="4">
        <f>IF(ISNA(VLOOKUP(Combine!$A9,spinel!$A:$A,1,0)),0,VLOOKUP(Combine!$A9,spinel!$A:$AD,6,0))</f>
        <v>0</v>
      </c>
      <c r="AF9" s="4">
        <f>IF(ISNA(VLOOKUP(Combine!$A9,clinopyroxene1!$A:$A,1,0)),0,VLOOKUP(Combine!$A9,clinopyroxene1!$A:$AD,6,0))</f>
        <v>0</v>
      </c>
      <c r="AG9" s="4">
        <f>IF(ISNA(VLOOKUP(Combine!$A9,clinopyroxene2!$A:$A,1,0)),0,VLOOKUP(Combine!$A9,clinopyroxene2!$A:$AD,6,0))</f>
        <v>0</v>
      </c>
      <c r="AH9" s="4">
        <f>IF(ISNA(VLOOKUP(Combine!$A9,orthopyroxene1!$A:$A,1,0)),0,VLOOKUP(Combine!$A9,orthopyroxene1!$A:$AD,6,0))</f>
        <v>3.22854302476415</v>
      </c>
      <c r="AI9" s="4">
        <f>IF(ISNA(VLOOKUP(Combine!$A9,orthopyroxene2!$A:$A,1,0)),0,VLOOKUP(Combine!$A9,orthopyroxene2!$A:$AD,6,0))</f>
        <v>0</v>
      </c>
      <c r="AJ9" s="4">
        <f t="shared" si="3"/>
        <v>2.7836171847061957</v>
      </c>
      <c r="AL9" s="4">
        <f t="shared" si="4"/>
        <v>34.470759757763524</v>
      </c>
      <c r="AM9" s="4">
        <f t="shared" si="5"/>
        <v>0</v>
      </c>
      <c r="AN9" s="4">
        <f t="shared" si="6"/>
        <v>1.5102886568968341</v>
      </c>
      <c r="AO9" s="4">
        <f t="shared" si="7"/>
        <v>0</v>
      </c>
      <c r="AP9" s="4">
        <f t="shared" si="8"/>
        <v>0</v>
      </c>
      <c r="AQ9" s="4">
        <f t="shared" si="9"/>
        <v>0</v>
      </c>
      <c r="AR9" s="4">
        <f t="shared" si="10"/>
        <v>0</v>
      </c>
      <c r="AS9" s="4">
        <f t="shared" si="11"/>
        <v>0</v>
      </c>
      <c r="AT9" s="4">
        <f t="shared" si="12"/>
        <v>0</v>
      </c>
      <c r="AU9" s="4">
        <f t="shared" si="13"/>
        <v>0</v>
      </c>
      <c r="AV9" s="4">
        <f t="shared" si="14"/>
        <v>0</v>
      </c>
      <c r="AW9" s="4">
        <f t="shared" si="15"/>
        <v>0</v>
      </c>
      <c r="AX9" s="4">
        <f t="shared" si="16"/>
        <v>1.5102886568968341</v>
      </c>
      <c r="AZ9" s="4">
        <f t="shared" si="17"/>
        <v>35.981048414660357</v>
      </c>
    </row>
    <row r="10" spans="1:52" x14ac:dyDescent="0.3">
      <c r="A10" s="5">
        <f>system!A9</f>
        <v>8</v>
      </c>
      <c r="B10" s="5">
        <f>INDEX(system!A:Q,ROW()-1,MATCH($B$1&amp; "*",system!$1:$1,0))</f>
        <v>1266.79999999999</v>
      </c>
      <c r="C10" s="5">
        <f>INDEX(system!A:Q,ROW()-1,MATCH($C$1&amp; "*",system!$1:$1,0))</f>
        <v>700</v>
      </c>
      <c r="D10" s="4">
        <f>INDEX(system!A:Q,ROW()-1,MATCH($D$1&amp; "*",system!$1:$1,0))</f>
        <v>0</v>
      </c>
      <c r="F10" s="4">
        <f>liquid!E9</f>
        <v>94.490823863275807</v>
      </c>
      <c r="H10" s="4">
        <f>IF(ISNA(VLOOKUP($A10,tot_solids!$A:$A,1,0)),0,VLOOKUP($A10,tot_solids!$A:$AD,5,0))-IFERROR(G10,0)</f>
        <v>5.6669776298358796</v>
      </c>
      <c r="I10" s="4">
        <f>IF(ISNA(VLOOKUP(Combine!$A10,biotite!$A:$A,1,0)),0,VLOOKUP(Combine!$A10,biotite!$A:$AD,5,0))</f>
        <v>0</v>
      </c>
      <c r="J10" s="4">
        <f>IF(ISNA(VLOOKUP(Combine!$A10,hornblende!$A:$A,1,0)),0,VLOOKUP(Combine!$A10,hornblende!$A:$AD,5,0))</f>
        <v>0</v>
      </c>
      <c r="K10" s="4">
        <f>IF(ISNA(VLOOKUP(Combine!$A10,olivine!$A:$A,1,0)),0,VLOOKUP(Combine!$A10,olivine!$A:$AD,5,0))</f>
        <v>0</v>
      </c>
      <c r="L10" s="4">
        <f>IF(ISNA(VLOOKUP(Combine!$A10,garnet!$A:$A,1,0)),0,VLOOKUP(Combine!$A10,garnet!$A:$AD,5,0))</f>
        <v>0</v>
      </c>
      <c r="M10" s="4">
        <f>IF(ISNA(VLOOKUP(Combine!$A10,apatite!$A:$A,1,0)),0,VLOOKUP(Combine!$A10,apatite!$A:$AD,5,0))</f>
        <v>0</v>
      </c>
      <c r="N10" s="4">
        <f>IF(ISNA(VLOOKUP(Combine!$A10,feldspar!$A:$A,1,0)),0,VLOOKUP(Combine!$A10,feldspar!$A:$AD,5,0))</f>
        <v>0</v>
      </c>
      <c r="O10" s="4">
        <f>IF(ISNA(VLOOKUP(Combine!$A10,spinel!$A:$A,1,0)),0,VLOOKUP(Combine!$A10,spinel!$A:$AD,5,0))</f>
        <v>0</v>
      </c>
      <c r="P10" s="4">
        <f>IF(ISNA(VLOOKUP(Combine!$A10,clinopyroxene1!$A:$A,1,0)),0,VLOOKUP(Combine!$A10,clinopyroxene1!$A:$AD,5,0))</f>
        <v>0</v>
      </c>
      <c r="Q10" s="4">
        <f>IF(ISNA(VLOOKUP(Combine!$A10,clinopyroxene2!$A:$A,1,0)),0,VLOOKUP(Combine!$A10,clinopyroxene2!$A:$AD,5,0))</f>
        <v>0</v>
      </c>
      <c r="R10" s="4">
        <f>IF(ISNA(VLOOKUP(Combine!$A10,orthopyroxene1!$A:$A,1,0)),0,VLOOKUP(Combine!$A10,orthopyroxene1!$A:$AD,5,0))</f>
        <v>5.6669776298358796</v>
      </c>
      <c r="S10" s="4">
        <f>IF(ISNA(VLOOKUP(Combine!$A10,orthopyroxene2!$A:$A,1,0)),0,VLOOKUP(Combine!$A10,orthopyroxene2!$A:$AD,5,0))</f>
        <v>0</v>
      </c>
      <c r="T10" s="4">
        <f t="shared" si="1"/>
        <v>100.15780149311169</v>
      </c>
      <c r="V10" s="4">
        <f>liquid!F9</f>
        <v>2.76462534296228</v>
      </c>
      <c r="X10" s="4">
        <f t="shared" si="2"/>
        <v>3.23124642267183</v>
      </c>
      <c r="Y10" s="4">
        <f>IF(ISNA(VLOOKUP(Combine!$A10,biotite!$A:$A,1,0)),0,VLOOKUP(Combine!$A10,biotite!$A:$AD,6,0))</f>
        <v>0</v>
      </c>
      <c r="Z10" s="4">
        <f>IF(ISNA(VLOOKUP(Combine!$A10,hornblende!$A:$A,1,0)),0,VLOOKUP(Combine!$A10,hornblende!$A:$AD,6,0))</f>
        <v>0</v>
      </c>
      <c r="AA10" s="4">
        <f>IF(ISNA(VLOOKUP(Combine!$A10,olivine!$A:$A,1,0)),0,VLOOKUP(Combine!$A10,olivine!$A:$AD,6,0))</f>
        <v>0</v>
      </c>
      <c r="AB10" s="4">
        <f>IF(ISNA(VLOOKUP(Combine!$A10,garnet!$A:$A,1,0)),0,VLOOKUP(Combine!$A10,garnet!$A:$AD,6,0))</f>
        <v>0</v>
      </c>
      <c r="AC10" s="4">
        <f>IF(ISNA(VLOOKUP(Combine!$A10,apatite!$A:$A,1,0)),0,VLOOKUP(Combine!$A10,apatite!$A:$AD,6,0))</f>
        <v>0</v>
      </c>
      <c r="AD10" s="4">
        <f>IF(ISNA(VLOOKUP(Combine!$A10,feldspar!$A:$A,1,0)),0,VLOOKUP(Combine!$A10,feldspar!$A:$AD,6,0))</f>
        <v>0</v>
      </c>
      <c r="AE10" s="4">
        <f>IF(ISNA(VLOOKUP(Combine!$A10,spinel!$A:$A,1,0)),0,VLOOKUP(Combine!$A10,spinel!$A:$AD,6,0))</f>
        <v>0</v>
      </c>
      <c r="AF10" s="4">
        <f>IF(ISNA(VLOOKUP(Combine!$A10,clinopyroxene1!$A:$A,1,0)),0,VLOOKUP(Combine!$A10,clinopyroxene1!$A:$AD,6,0))</f>
        <v>0</v>
      </c>
      <c r="AG10" s="4">
        <f>IF(ISNA(VLOOKUP(Combine!$A10,clinopyroxene2!$A:$A,1,0)),0,VLOOKUP(Combine!$A10,clinopyroxene2!$A:$AD,6,0))</f>
        <v>0</v>
      </c>
      <c r="AH10" s="4">
        <f>IF(ISNA(VLOOKUP(Combine!$A10,orthopyroxene1!$A:$A,1,0)),0,VLOOKUP(Combine!$A10,orthopyroxene1!$A:$AD,6,0))</f>
        <v>3.23124642267183</v>
      </c>
      <c r="AI10" s="4">
        <f>IF(ISNA(VLOOKUP(Combine!$A10,orthopyroxene2!$A:$A,1,0)),0,VLOOKUP(Combine!$A10,orthopyroxene2!$A:$AD,6,0))</f>
        <v>0</v>
      </c>
      <c r="AJ10" s="4">
        <f t="shared" si="3"/>
        <v>2.7874004462444306</v>
      </c>
      <c r="AL10" s="4">
        <f t="shared" si="4"/>
        <v>34.178527699536112</v>
      </c>
      <c r="AM10" s="4">
        <f t="shared" si="5"/>
        <v>0</v>
      </c>
      <c r="AN10" s="4">
        <f t="shared" si="6"/>
        <v>1.753805463450234</v>
      </c>
      <c r="AO10" s="4">
        <f t="shared" si="7"/>
        <v>0</v>
      </c>
      <c r="AP10" s="4">
        <f t="shared" si="8"/>
        <v>0</v>
      </c>
      <c r="AQ10" s="4">
        <f t="shared" si="9"/>
        <v>0</v>
      </c>
      <c r="AR10" s="4">
        <f t="shared" si="10"/>
        <v>0</v>
      </c>
      <c r="AS10" s="4">
        <f t="shared" si="11"/>
        <v>0</v>
      </c>
      <c r="AT10" s="4">
        <f t="shared" si="12"/>
        <v>0</v>
      </c>
      <c r="AU10" s="4">
        <f t="shared" si="13"/>
        <v>0</v>
      </c>
      <c r="AV10" s="4">
        <f t="shared" si="14"/>
        <v>0</v>
      </c>
      <c r="AW10" s="4">
        <f t="shared" si="15"/>
        <v>0</v>
      </c>
      <c r="AX10" s="4">
        <f t="shared" si="16"/>
        <v>1.753805463450234</v>
      </c>
      <c r="AZ10" s="4">
        <f t="shared" si="17"/>
        <v>35.932333162986346</v>
      </c>
    </row>
    <row r="11" spans="1:52" x14ac:dyDescent="0.3">
      <c r="A11" s="5">
        <f>system!A10</f>
        <v>9</v>
      </c>
      <c r="B11" s="5">
        <f>INDEX(system!A:Q,ROW()-1,MATCH($B$1&amp; "*",system!$1:$1,0))</f>
        <v>1261.7714285714301</v>
      </c>
      <c r="C11" s="5">
        <f>INDEX(system!A:Q,ROW()-1,MATCH($C$1&amp; "*",system!$1:$1,0))</f>
        <v>700</v>
      </c>
      <c r="D11" s="4">
        <f>INDEX(system!A:Q,ROW()-1,MATCH($D$1&amp; "*",system!$1:$1,0))</f>
        <v>0</v>
      </c>
      <c r="F11" s="4">
        <f>liquid!E10</f>
        <v>93.707634565905394</v>
      </c>
      <c r="H11" s="4">
        <f>IF(ISNA(VLOOKUP($A11,tot_solids!$A:$A,1,0)),0,VLOOKUP($A11,tot_solids!$A:$AD,5,0))-IFERROR(G11,0)</f>
        <v>6.4504911004604004</v>
      </c>
      <c r="I11" s="4">
        <f>IF(ISNA(VLOOKUP(Combine!$A11,biotite!$A:$A,1,0)),0,VLOOKUP(Combine!$A11,biotite!$A:$AD,5,0))</f>
        <v>0</v>
      </c>
      <c r="J11" s="4">
        <f>IF(ISNA(VLOOKUP(Combine!$A11,hornblende!$A:$A,1,0)),0,VLOOKUP(Combine!$A11,hornblende!$A:$AD,5,0))</f>
        <v>0</v>
      </c>
      <c r="K11" s="4">
        <f>IF(ISNA(VLOOKUP(Combine!$A11,olivine!$A:$A,1,0)),0,VLOOKUP(Combine!$A11,olivine!$A:$AD,5,0))</f>
        <v>0</v>
      </c>
      <c r="L11" s="4">
        <f>IF(ISNA(VLOOKUP(Combine!$A11,garnet!$A:$A,1,0)),0,VLOOKUP(Combine!$A11,garnet!$A:$AD,5,0))</f>
        <v>0</v>
      </c>
      <c r="M11" s="4">
        <f>IF(ISNA(VLOOKUP(Combine!$A11,apatite!$A:$A,1,0)),0,VLOOKUP(Combine!$A11,apatite!$A:$AD,5,0))</f>
        <v>0</v>
      </c>
      <c r="N11" s="4">
        <f>IF(ISNA(VLOOKUP(Combine!$A11,feldspar!$A:$A,1,0)),0,VLOOKUP(Combine!$A11,feldspar!$A:$AD,5,0))</f>
        <v>0</v>
      </c>
      <c r="O11" s="4">
        <f>IF(ISNA(VLOOKUP(Combine!$A11,spinel!$A:$A,1,0)),0,VLOOKUP(Combine!$A11,spinel!$A:$AD,5,0))</f>
        <v>0</v>
      </c>
      <c r="P11" s="4">
        <f>IF(ISNA(VLOOKUP(Combine!$A11,clinopyroxene1!$A:$A,1,0)),0,VLOOKUP(Combine!$A11,clinopyroxene1!$A:$AD,5,0))</f>
        <v>0</v>
      </c>
      <c r="Q11" s="4">
        <f>IF(ISNA(VLOOKUP(Combine!$A11,clinopyroxene2!$A:$A,1,0)),0,VLOOKUP(Combine!$A11,clinopyroxene2!$A:$AD,5,0))</f>
        <v>0</v>
      </c>
      <c r="R11" s="4">
        <f>IF(ISNA(VLOOKUP(Combine!$A11,orthopyroxene1!$A:$A,1,0)),0,VLOOKUP(Combine!$A11,orthopyroxene1!$A:$AD,5,0))</f>
        <v>6.4504911004604004</v>
      </c>
      <c r="S11" s="4">
        <f>IF(ISNA(VLOOKUP(Combine!$A11,orthopyroxene2!$A:$A,1,0)),0,VLOOKUP(Combine!$A11,orthopyroxene2!$A:$AD,5,0))</f>
        <v>0</v>
      </c>
      <c r="T11" s="4">
        <f t="shared" si="1"/>
        <v>100.15812566636579</v>
      </c>
      <c r="V11" s="4">
        <f>liquid!F10</f>
        <v>2.7650978142113201</v>
      </c>
      <c r="X11" s="4">
        <f t="shared" si="2"/>
        <v>3.2339686320427798</v>
      </c>
      <c r="Y11" s="4">
        <f>IF(ISNA(VLOOKUP(Combine!$A11,biotite!$A:$A,1,0)),0,VLOOKUP(Combine!$A11,biotite!$A:$AD,6,0))</f>
        <v>0</v>
      </c>
      <c r="Z11" s="4">
        <f>IF(ISNA(VLOOKUP(Combine!$A11,hornblende!$A:$A,1,0)),0,VLOOKUP(Combine!$A11,hornblende!$A:$AD,6,0))</f>
        <v>0</v>
      </c>
      <c r="AA11" s="4">
        <f>IF(ISNA(VLOOKUP(Combine!$A11,olivine!$A:$A,1,0)),0,VLOOKUP(Combine!$A11,olivine!$A:$AD,6,0))</f>
        <v>0</v>
      </c>
      <c r="AB11" s="4">
        <f>IF(ISNA(VLOOKUP(Combine!$A11,garnet!$A:$A,1,0)),0,VLOOKUP(Combine!$A11,garnet!$A:$AD,6,0))</f>
        <v>0</v>
      </c>
      <c r="AC11" s="4">
        <f>IF(ISNA(VLOOKUP(Combine!$A11,apatite!$A:$A,1,0)),0,VLOOKUP(Combine!$A11,apatite!$A:$AD,6,0))</f>
        <v>0</v>
      </c>
      <c r="AD11" s="4">
        <f>IF(ISNA(VLOOKUP(Combine!$A11,feldspar!$A:$A,1,0)),0,VLOOKUP(Combine!$A11,feldspar!$A:$AD,6,0))</f>
        <v>0</v>
      </c>
      <c r="AE11" s="4">
        <f>IF(ISNA(VLOOKUP(Combine!$A11,spinel!$A:$A,1,0)),0,VLOOKUP(Combine!$A11,spinel!$A:$AD,6,0))</f>
        <v>0</v>
      </c>
      <c r="AF11" s="4">
        <f>IF(ISNA(VLOOKUP(Combine!$A11,clinopyroxene1!$A:$A,1,0)),0,VLOOKUP(Combine!$A11,clinopyroxene1!$A:$AD,6,0))</f>
        <v>0</v>
      </c>
      <c r="AG11" s="4">
        <f>IF(ISNA(VLOOKUP(Combine!$A11,clinopyroxene2!$A:$A,1,0)),0,VLOOKUP(Combine!$A11,clinopyroxene2!$A:$AD,6,0))</f>
        <v>0</v>
      </c>
      <c r="AH11" s="4">
        <f>IF(ISNA(VLOOKUP(Combine!$A11,orthopyroxene1!$A:$A,1,0)),0,VLOOKUP(Combine!$A11,orthopyroxene1!$A:$AD,6,0))</f>
        <v>3.2339686320427798</v>
      </c>
      <c r="AI11" s="4">
        <f>IF(ISNA(VLOOKUP(Combine!$A11,orthopyroxene2!$A:$A,1,0)),0,VLOOKUP(Combine!$A11,orthopyroxene2!$A:$AD,6,0))</f>
        <v>0</v>
      </c>
      <c r="AJ11" s="4">
        <f t="shared" si="3"/>
        <v>2.7911598720772894</v>
      </c>
      <c r="AL11" s="4">
        <f t="shared" si="4"/>
        <v>33.88944654481719</v>
      </c>
      <c r="AM11" s="4">
        <f t="shared" si="5"/>
        <v>0</v>
      </c>
      <c r="AN11" s="4">
        <f t="shared" si="6"/>
        <v>1.9946053392564482</v>
      </c>
      <c r="AO11" s="4">
        <f t="shared" si="7"/>
        <v>0</v>
      </c>
      <c r="AP11" s="4">
        <f t="shared" si="8"/>
        <v>0</v>
      </c>
      <c r="AQ11" s="4">
        <f t="shared" si="9"/>
        <v>0</v>
      </c>
      <c r="AR11" s="4">
        <f t="shared" si="10"/>
        <v>0</v>
      </c>
      <c r="AS11" s="4">
        <f t="shared" si="11"/>
        <v>0</v>
      </c>
      <c r="AT11" s="4">
        <f t="shared" si="12"/>
        <v>0</v>
      </c>
      <c r="AU11" s="4">
        <f t="shared" si="13"/>
        <v>0</v>
      </c>
      <c r="AV11" s="4">
        <f t="shared" si="14"/>
        <v>0</v>
      </c>
      <c r="AW11" s="4">
        <f t="shared" si="15"/>
        <v>0</v>
      </c>
      <c r="AX11" s="4">
        <f t="shared" si="16"/>
        <v>1.9946053392564482</v>
      </c>
      <c r="AZ11" s="4">
        <f t="shared" si="17"/>
        <v>35.884051884073635</v>
      </c>
    </row>
    <row r="12" spans="1:52" x14ac:dyDescent="0.3">
      <c r="A12" s="5">
        <f>system!A11</f>
        <v>10</v>
      </c>
      <c r="B12" s="5">
        <f>INDEX(system!A:Q,ROW()-1,MATCH($B$1&amp; "*",system!$1:$1,0))</f>
        <v>1256.74285714285</v>
      </c>
      <c r="C12" s="5">
        <f>INDEX(system!A:Q,ROW()-1,MATCH($C$1&amp; "*",system!$1:$1,0))</f>
        <v>700</v>
      </c>
      <c r="D12" s="4">
        <f>INDEX(system!A:Q,ROW()-1,MATCH($D$1&amp; "*",system!$1:$1,0))</f>
        <v>0</v>
      </c>
      <c r="F12" s="4">
        <f>liquid!E11</f>
        <v>91.496408515086102</v>
      </c>
      <c r="H12" s="4">
        <f>IF(ISNA(VLOOKUP($A12,tot_solids!$A:$A,1,0)),0,VLOOKUP($A12,tot_solids!$A:$AD,5,0))-IFERROR(G12,0)</f>
        <v>8.6617319564000503</v>
      </c>
      <c r="I12" s="4">
        <f>IF(ISNA(VLOOKUP(Combine!$A12,biotite!$A:$A,1,0)),0,VLOOKUP(Combine!$A12,biotite!$A:$AD,5,0))</f>
        <v>0</v>
      </c>
      <c r="J12" s="4">
        <f>IF(ISNA(VLOOKUP(Combine!$A12,hornblende!$A:$A,1,0)),0,VLOOKUP(Combine!$A12,hornblende!$A:$AD,5,0))</f>
        <v>0</v>
      </c>
      <c r="K12" s="4">
        <f>IF(ISNA(VLOOKUP(Combine!$A12,olivine!$A:$A,1,0)),0,VLOOKUP(Combine!$A12,olivine!$A:$AD,5,0))</f>
        <v>0</v>
      </c>
      <c r="L12" s="4">
        <f>IF(ISNA(VLOOKUP(Combine!$A12,garnet!$A:$A,1,0)),0,VLOOKUP(Combine!$A12,garnet!$A:$AD,5,0))</f>
        <v>0</v>
      </c>
      <c r="M12" s="4">
        <f>IF(ISNA(VLOOKUP(Combine!$A12,apatite!$A:$A,1,0)),0,VLOOKUP(Combine!$A12,apatite!$A:$AD,5,0))</f>
        <v>0</v>
      </c>
      <c r="N12" s="4">
        <f>IF(ISNA(VLOOKUP(Combine!$A12,feldspar!$A:$A,1,0)),0,VLOOKUP(Combine!$A12,feldspar!$A:$AD,5,0))</f>
        <v>0</v>
      </c>
      <c r="O12" s="4">
        <f>IF(ISNA(VLOOKUP(Combine!$A12,spinel!$A:$A,1,0)),0,VLOOKUP(Combine!$A12,spinel!$A:$AD,5,0))</f>
        <v>0</v>
      </c>
      <c r="P12" s="4">
        <f>IF(ISNA(VLOOKUP(Combine!$A12,clinopyroxene1!$A:$A,1,0)),0,VLOOKUP(Combine!$A12,clinopyroxene1!$A:$AD,5,0))</f>
        <v>5.1463440508265696</v>
      </c>
      <c r="Q12" s="4">
        <f>IF(ISNA(VLOOKUP(Combine!$A12,clinopyroxene2!$A:$A,1,0)),0,VLOOKUP(Combine!$A12,clinopyroxene2!$A:$AD,5,0))</f>
        <v>0</v>
      </c>
      <c r="R12" s="4">
        <f>IF(ISNA(VLOOKUP(Combine!$A12,orthopyroxene1!$A:$A,1,0)),0,VLOOKUP(Combine!$A12,orthopyroxene1!$A:$AD,5,0))</f>
        <v>3.51538790557347</v>
      </c>
      <c r="S12" s="4">
        <f>IF(ISNA(VLOOKUP(Combine!$A12,orthopyroxene2!$A:$A,1,0)),0,VLOOKUP(Combine!$A12,orthopyroxene2!$A:$AD,5,0))</f>
        <v>0</v>
      </c>
      <c r="T12" s="4">
        <f t="shared" si="1"/>
        <v>100.15814047148615</v>
      </c>
      <c r="V12" s="4">
        <f>liquid!F11</f>
        <v>2.7635644847697201</v>
      </c>
      <c r="X12" s="4">
        <f t="shared" si="2"/>
        <v>3.2418708422648717</v>
      </c>
      <c r="Y12" s="4">
        <f>IF(ISNA(VLOOKUP(Combine!$A12,biotite!$A:$A,1,0)),0,VLOOKUP(Combine!$A12,biotite!$A:$AD,6,0))</f>
        <v>0</v>
      </c>
      <c r="Z12" s="4">
        <f>IF(ISNA(VLOOKUP(Combine!$A12,hornblende!$A:$A,1,0)),0,VLOOKUP(Combine!$A12,hornblende!$A:$AD,6,0))</f>
        <v>0</v>
      </c>
      <c r="AA12" s="4">
        <f>IF(ISNA(VLOOKUP(Combine!$A12,olivine!$A:$A,1,0)),0,VLOOKUP(Combine!$A12,olivine!$A:$AD,6,0))</f>
        <v>0</v>
      </c>
      <c r="AB12" s="4">
        <f>IF(ISNA(VLOOKUP(Combine!$A12,garnet!$A:$A,1,0)),0,VLOOKUP(Combine!$A12,garnet!$A:$AD,6,0))</f>
        <v>0</v>
      </c>
      <c r="AC12" s="4">
        <f>IF(ISNA(VLOOKUP(Combine!$A12,apatite!$A:$A,1,0)),0,VLOOKUP(Combine!$A12,apatite!$A:$AD,6,0))</f>
        <v>0</v>
      </c>
      <c r="AD12" s="4">
        <f>IF(ISNA(VLOOKUP(Combine!$A12,feldspar!$A:$A,1,0)),0,VLOOKUP(Combine!$A12,feldspar!$A:$AD,6,0))</f>
        <v>0</v>
      </c>
      <c r="AE12" s="4">
        <f>IF(ISNA(VLOOKUP(Combine!$A12,spinel!$A:$A,1,0)),0,VLOOKUP(Combine!$A12,spinel!$A:$AD,6,0))</f>
        <v>0</v>
      </c>
      <c r="AF12" s="4">
        <f>IF(ISNA(VLOOKUP(Combine!$A12,clinopyroxene1!$A:$A,1,0)),0,VLOOKUP(Combine!$A12,clinopyroxene1!$A:$AD,6,0))</f>
        <v>3.2451735229108598</v>
      </c>
      <c r="AG12" s="4">
        <f>IF(ISNA(VLOOKUP(Combine!$A12,clinopyroxene2!$A:$A,1,0)),0,VLOOKUP(Combine!$A12,clinopyroxene2!$A:$AD,6,0))</f>
        <v>0</v>
      </c>
      <c r="AH12" s="4">
        <f>IF(ISNA(VLOOKUP(Combine!$A12,orthopyroxene1!$A:$A,1,0)),0,VLOOKUP(Combine!$A12,orthopyroxene1!$A:$AD,6,0))</f>
        <v>3.2370479966589198</v>
      </c>
      <c r="AI12" s="4">
        <f>IF(ISNA(VLOOKUP(Combine!$A12,orthopyroxene2!$A:$A,1,0)),0,VLOOKUP(Combine!$A12,orthopyroxene2!$A:$AD,6,0))</f>
        <v>0</v>
      </c>
      <c r="AJ12" s="4">
        <f t="shared" si="3"/>
        <v>2.7992815289270077</v>
      </c>
      <c r="AL12" s="4">
        <f t="shared" si="4"/>
        <v>33.1081141834511</v>
      </c>
      <c r="AM12" s="4">
        <f t="shared" si="5"/>
        <v>0</v>
      </c>
      <c r="AN12" s="4">
        <f t="shared" si="6"/>
        <v>2.6718312905854988</v>
      </c>
      <c r="AO12" s="4">
        <f t="shared" si="7"/>
        <v>0</v>
      </c>
      <c r="AP12" s="4">
        <f t="shared" si="8"/>
        <v>0</v>
      </c>
      <c r="AQ12" s="4">
        <f t="shared" si="9"/>
        <v>0</v>
      </c>
      <c r="AR12" s="4">
        <f t="shared" si="10"/>
        <v>0</v>
      </c>
      <c r="AS12" s="4">
        <f t="shared" si="11"/>
        <v>0</v>
      </c>
      <c r="AT12" s="4">
        <f t="shared" si="12"/>
        <v>0</v>
      </c>
      <c r="AU12" s="4">
        <f t="shared" si="13"/>
        <v>0</v>
      </c>
      <c r="AV12" s="4">
        <f t="shared" si="14"/>
        <v>1.5858455686555692</v>
      </c>
      <c r="AW12" s="4">
        <f t="shared" si="15"/>
        <v>0</v>
      </c>
      <c r="AX12" s="4">
        <f t="shared" si="16"/>
        <v>1.0859857219299298</v>
      </c>
      <c r="AZ12" s="4">
        <f t="shared" si="17"/>
        <v>35.779945474036602</v>
      </c>
    </row>
    <row r="13" spans="1:52" x14ac:dyDescent="0.3">
      <c r="A13" s="5">
        <f>system!A12</f>
        <v>11</v>
      </c>
      <c r="B13" s="5">
        <f>INDEX(system!A:Q,ROW()-1,MATCH($B$1&amp; "*",system!$1:$1,0))</f>
        <v>1251.7142857142801</v>
      </c>
      <c r="C13" s="5">
        <f>INDEX(system!A:Q,ROW()-1,MATCH($C$1&amp; "*",system!$1:$1,0))</f>
        <v>700</v>
      </c>
      <c r="D13" s="4">
        <f>INDEX(system!A:Q,ROW()-1,MATCH($D$1&amp; "*",system!$1:$1,0))</f>
        <v>0</v>
      </c>
      <c r="F13" s="4">
        <f>liquid!E12</f>
        <v>88.731751395706596</v>
      </c>
      <c r="H13" s="4">
        <f>IF(ISNA(VLOOKUP($A13,tot_solids!$A:$A,1,0)),0,VLOOKUP($A13,tot_solids!$A:$AD,5,0))-IFERROR(G13,0)</f>
        <v>11.426523572417899</v>
      </c>
      <c r="I13" s="4">
        <f>IF(ISNA(VLOOKUP(Combine!$A13,biotite!$A:$A,1,0)),0,VLOOKUP(Combine!$A13,biotite!$A:$AD,5,0))</f>
        <v>0</v>
      </c>
      <c r="J13" s="4">
        <f>IF(ISNA(VLOOKUP(Combine!$A13,hornblende!$A:$A,1,0)),0,VLOOKUP(Combine!$A13,hornblende!$A:$AD,5,0))</f>
        <v>0</v>
      </c>
      <c r="K13" s="4">
        <f>IF(ISNA(VLOOKUP(Combine!$A13,olivine!$A:$A,1,0)),0,VLOOKUP(Combine!$A13,olivine!$A:$AD,5,0))</f>
        <v>0</v>
      </c>
      <c r="L13" s="4">
        <f>IF(ISNA(VLOOKUP(Combine!$A13,garnet!$A:$A,1,0)),0,VLOOKUP(Combine!$A13,garnet!$A:$AD,5,0))</f>
        <v>0</v>
      </c>
      <c r="M13" s="4">
        <f>IF(ISNA(VLOOKUP(Combine!$A13,apatite!$A:$A,1,0)),0,VLOOKUP(Combine!$A13,apatite!$A:$AD,5,0))</f>
        <v>0</v>
      </c>
      <c r="N13" s="4">
        <f>IF(ISNA(VLOOKUP(Combine!$A13,feldspar!$A:$A,1,0)),0,VLOOKUP(Combine!$A13,feldspar!$A:$AD,5,0))</f>
        <v>0</v>
      </c>
      <c r="O13" s="4">
        <f>IF(ISNA(VLOOKUP(Combine!$A13,spinel!$A:$A,1,0)),0,VLOOKUP(Combine!$A13,spinel!$A:$AD,5,0))</f>
        <v>0</v>
      </c>
      <c r="P13" s="4">
        <f>IF(ISNA(VLOOKUP(Combine!$A13,clinopyroxene1!$A:$A,1,0)),0,VLOOKUP(Combine!$A13,clinopyroxene1!$A:$AD,5,0))</f>
        <v>11.426523572417899</v>
      </c>
      <c r="Q13" s="4">
        <f>IF(ISNA(VLOOKUP(Combine!$A13,clinopyroxene2!$A:$A,1,0)),0,VLOOKUP(Combine!$A13,clinopyroxene2!$A:$AD,5,0))</f>
        <v>0</v>
      </c>
      <c r="R13" s="4">
        <f>IF(ISNA(VLOOKUP(Combine!$A13,orthopyroxene1!$A:$A,1,0)),0,VLOOKUP(Combine!$A13,orthopyroxene1!$A:$AD,5,0))</f>
        <v>0</v>
      </c>
      <c r="S13" s="4">
        <f>IF(ISNA(VLOOKUP(Combine!$A13,orthopyroxene2!$A:$A,1,0)),0,VLOOKUP(Combine!$A13,orthopyroxene2!$A:$AD,5,0))</f>
        <v>0</v>
      </c>
      <c r="T13" s="4">
        <f t="shared" si="1"/>
        <v>100.15827496812449</v>
      </c>
      <c r="V13" s="4">
        <f>liquid!F12</f>
        <v>2.76116647803196</v>
      </c>
      <c r="X13" s="4">
        <f t="shared" si="2"/>
        <v>3.24928728282929</v>
      </c>
      <c r="Y13" s="4">
        <f>IF(ISNA(VLOOKUP(Combine!$A13,biotite!$A:$A,1,0)),0,VLOOKUP(Combine!$A13,biotite!$A:$AD,6,0))</f>
        <v>0</v>
      </c>
      <c r="Z13" s="4">
        <f>IF(ISNA(VLOOKUP(Combine!$A13,hornblende!$A:$A,1,0)),0,VLOOKUP(Combine!$A13,hornblende!$A:$AD,6,0))</f>
        <v>0</v>
      </c>
      <c r="AA13" s="4">
        <f>IF(ISNA(VLOOKUP(Combine!$A13,olivine!$A:$A,1,0)),0,VLOOKUP(Combine!$A13,olivine!$A:$AD,6,0))</f>
        <v>0</v>
      </c>
      <c r="AB13" s="4">
        <f>IF(ISNA(VLOOKUP(Combine!$A13,garnet!$A:$A,1,0)),0,VLOOKUP(Combine!$A13,garnet!$A:$AD,6,0))</f>
        <v>0</v>
      </c>
      <c r="AC13" s="4">
        <f>IF(ISNA(VLOOKUP(Combine!$A13,apatite!$A:$A,1,0)),0,VLOOKUP(Combine!$A13,apatite!$A:$AD,6,0))</f>
        <v>0</v>
      </c>
      <c r="AD13" s="4">
        <f>IF(ISNA(VLOOKUP(Combine!$A13,feldspar!$A:$A,1,0)),0,VLOOKUP(Combine!$A13,feldspar!$A:$AD,6,0))</f>
        <v>0</v>
      </c>
      <c r="AE13" s="4">
        <f>IF(ISNA(VLOOKUP(Combine!$A13,spinel!$A:$A,1,0)),0,VLOOKUP(Combine!$A13,spinel!$A:$AD,6,0))</f>
        <v>0</v>
      </c>
      <c r="AF13" s="4">
        <f>IF(ISNA(VLOOKUP(Combine!$A13,clinopyroxene1!$A:$A,1,0)),0,VLOOKUP(Combine!$A13,clinopyroxene1!$A:$AD,6,0))</f>
        <v>3.24928728282929</v>
      </c>
      <c r="AG13" s="4">
        <f>IF(ISNA(VLOOKUP(Combine!$A13,clinopyroxene2!$A:$A,1,0)),0,VLOOKUP(Combine!$A13,clinopyroxene2!$A:$AD,6,0))</f>
        <v>0</v>
      </c>
      <c r="AH13" s="4">
        <f>IF(ISNA(VLOOKUP(Combine!$A13,orthopyroxene1!$A:$A,1,0)),0,VLOOKUP(Combine!$A13,orthopyroxene1!$A:$AD,6,0))</f>
        <v>0</v>
      </c>
      <c r="AI13" s="4">
        <f>IF(ISNA(VLOOKUP(Combine!$A13,orthopyroxene2!$A:$A,1,0)),0,VLOOKUP(Combine!$A13,orthopyroxene2!$A:$AD,6,0))</f>
        <v>0</v>
      </c>
      <c r="AJ13" s="4">
        <f t="shared" si="3"/>
        <v>2.8093131918367371</v>
      </c>
      <c r="AL13" s="4">
        <f t="shared" si="4"/>
        <v>32.135603594228314</v>
      </c>
      <c r="AM13" s="4">
        <f t="shared" si="5"/>
        <v>0</v>
      </c>
      <c r="AN13" s="4">
        <f t="shared" si="6"/>
        <v>3.5166245941997314</v>
      </c>
      <c r="AO13" s="4">
        <f t="shared" si="7"/>
        <v>0</v>
      </c>
      <c r="AP13" s="4">
        <f t="shared" si="8"/>
        <v>0</v>
      </c>
      <c r="AQ13" s="4">
        <f t="shared" si="9"/>
        <v>0</v>
      </c>
      <c r="AR13" s="4">
        <f t="shared" si="10"/>
        <v>0</v>
      </c>
      <c r="AS13" s="4">
        <f t="shared" si="11"/>
        <v>0</v>
      </c>
      <c r="AT13" s="4">
        <f t="shared" si="12"/>
        <v>0</v>
      </c>
      <c r="AU13" s="4">
        <f t="shared" si="13"/>
        <v>0</v>
      </c>
      <c r="AV13" s="4">
        <f t="shared" si="14"/>
        <v>3.5166245941997314</v>
      </c>
      <c r="AW13" s="4">
        <f t="shared" si="15"/>
        <v>0</v>
      </c>
      <c r="AX13" s="4">
        <f t="shared" si="16"/>
        <v>0</v>
      </c>
      <c r="AZ13" s="4">
        <f t="shared" si="17"/>
        <v>35.652228188428047</v>
      </c>
    </row>
    <row r="14" spans="1:52" x14ac:dyDescent="0.3">
      <c r="A14" s="5">
        <f>system!A13</f>
        <v>12</v>
      </c>
      <c r="B14" s="5">
        <f>INDEX(system!A:Q,ROW()-1,MATCH($B$1&amp; "*",system!$1:$1,0))</f>
        <v>1246.6857142857</v>
      </c>
      <c r="C14" s="5">
        <f>INDEX(system!A:Q,ROW()-1,MATCH($C$1&amp; "*",system!$1:$1,0))</f>
        <v>700</v>
      </c>
      <c r="D14" s="4">
        <f>INDEX(system!A:Q,ROW()-1,MATCH($D$1&amp; "*",system!$1:$1,0))</f>
        <v>0</v>
      </c>
      <c r="F14" s="4">
        <f>liquid!E13</f>
        <v>86.010640687643303</v>
      </c>
      <c r="H14" s="4">
        <f>IF(ISNA(VLOOKUP($A14,tot_solids!$A:$A,1,0)),0,VLOOKUP($A14,tot_solids!$A:$AD,5,0))-IFERROR(G14,0)</f>
        <v>14.151305404016499</v>
      </c>
      <c r="I14" s="4">
        <f>IF(ISNA(VLOOKUP(Combine!$A14,biotite!$A:$A,1,0)),0,VLOOKUP(Combine!$A14,biotite!$A:$AD,5,0))</f>
        <v>0</v>
      </c>
      <c r="J14" s="4">
        <f>IF(ISNA(VLOOKUP(Combine!$A14,hornblende!$A:$A,1,0)),0,VLOOKUP(Combine!$A14,hornblende!$A:$AD,5,0))</f>
        <v>0</v>
      </c>
      <c r="K14" s="4">
        <f>IF(ISNA(VLOOKUP(Combine!$A14,olivine!$A:$A,1,0)),0,VLOOKUP(Combine!$A14,olivine!$A:$AD,5,0))</f>
        <v>0</v>
      </c>
      <c r="L14" s="4">
        <f>IF(ISNA(VLOOKUP(Combine!$A14,garnet!$A:$A,1,0)),0,VLOOKUP(Combine!$A14,garnet!$A:$AD,5,0))</f>
        <v>0</v>
      </c>
      <c r="M14" s="4">
        <f>IF(ISNA(VLOOKUP(Combine!$A14,apatite!$A:$A,1,0)),0,VLOOKUP(Combine!$A14,apatite!$A:$AD,5,0))</f>
        <v>0</v>
      </c>
      <c r="N14" s="4">
        <f>IF(ISNA(VLOOKUP(Combine!$A14,feldspar!$A:$A,1,0)),0,VLOOKUP(Combine!$A14,feldspar!$A:$AD,5,0))</f>
        <v>0</v>
      </c>
      <c r="O14" s="4">
        <f>IF(ISNA(VLOOKUP(Combine!$A14,spinel!$A:$A,1,0)),0,VLOOKUP(Combine!$A14,spinel!$A:$AD,5,0))</f>
        <v>0.423348536537895</v>
      </c>
      <c r="P14" s="4">
        <f>IF(ISNA(VLOOKUP(Combine!$A14,clinopyroxene1!$A:$A,1,0)),0,VLOOKUP(Combine!$A14,clinopyroxene1!$A:$AD,5,0))</f>
        <v>13.7279568674786</v>
      </c>
      <c r="Q14" s="4">
        <f>IF(ISNA(VLOOKUP(Combine!$A14,clinopyroxene2!$A:$A,1,0)),0,VLOOKUP(Combine!$A14,clinopyroxene2!$A:$AD,5,0))</f>
        <v>0</v>
      </c>
      <c r="R14" s="4">
        <f>IF(ISNA(VLOOKUP(Combine!$A14,orthopyroxene1!$A:$A,1,0)),0,VLOOKUP(Combine!$A14,orthopyroxene1!$A:$AD,5,0))</f>
        <v>0</v>
      </c>
      <c r="S14" s="4">
        <f>IF(ISNA(VLOOKUP(Combine!$A14,orthopyroxene2!$A:$A,1,0)),0,VLOOKUP(Combine!$A14,orthopyroxene2!$A:$AD,5,0))</f>
        <v>0</v>
      </c>
      <c r="T14" s="4">
        <f t="shared" si="1"/>
        <v>100.1619460916598</v>
      </c>
      <c r="V14" s="4">
        <f>liquid!F13</f>
        <v>2.75756185965191</v>
      </c>
      <c r="X14" s="4">
        <f t="shared" si="2"/>
        <v>3.2664976876876111</v>
      </c>
      <c r="Y14" s="4">
        <f>IF(ISNA(VLOOKUP(Combine!$A14,biotite!$A:$A,1,0)),0,VLOOKUP(Combine!$A14,biotite!$A:$AD,6,0))</f>
        <v>0</v>
      </c>
      <c r="Z14" s="4">
        <f>IF(ISNA(VLOOKUP(Combine!$A14,hornblende!$A:$A,1,0)),0,VLOOKUP(Combine!$A14,hornblende!$A:$AD,6,0))</f>
        <v>0</v>
      </c>
      <c r="AA14" s="4">
        <f>IF(ISNA(VLOOKUP(Combine!$A14,olivine!$A:$A,1,0)),0,VLOOKUP(Combine!$A14,olivine!$A:$AD,6,0))</f>
        <v>0</v>
      </c>
      <c r="AB14" s="4">
        <f>IF(ISNA(VLOOKUP(Combine!$A14,garnet!$A:$A,1,0)),0,VLOOKUP(Combine!$A14,garnet!$A:$AD,6,0))</f>
        <v>0</v>
      </c>
      <c r="AC14" s="4">
        <f>IF(ISNA(VLOOKUP(Combine!$A14,apatite!$A:$A,1,0)),0,VLOOKUP(Combine!$A14,apatite!$A:$AD,6,0))</f>
        <v>0</v>
      </c>
      <c r="AD14" s="4">
        <f>IF(ISNA(VLOOKUP(Combine!$A14,feldspar!$A:$A,1,0)),0,VLOOKUP(Combine!$A14,feldspar!$A:$AD,6,0))</f>
        <v>0</v>
      </c>
      <c r="AE14" s="4">
        <f>IF(ISNA(VLOOKUP(Combine!$A14,spinel!$A:$A,1,0)),0,VLOOKUP(Combine!$A14,spinel!$A:$AD,6,0))</f>
        <v>3.7162845931719102</v>
      </c>
      <c r="AF14" s="4">
        <f>IF(ISNA(VLOOKUP(Combine!$A14,clinopyroxene1!$A:$A,1,0)),0,VLOOKUP(Combine!$A14,clinopyroxene1!$A:$AD,6,0))</f>
        <v>3.25435109677947</v>
      </c>
      <c r="AG14" s="4">
        <f>IF(ISNA(VLOOKUP(Combine!$A14,clinopyroxene2!$A:$A,1,0)),0,VLOOKUP(Combine!$A14,clinopyroxene2!$A:$AD,6,0))</f>
        <v>0</v>
      </c>
      <c r="AH14" s="4">
        <f>IF(ISNA(VLOOKUP(Combine!$A14,orthopyroxene1!$A:$A,1,0)),0,VLOOKUP(Combine!$A14,orthopyroxene1!$A:$AD,6,0))</f>
        <v>0</v>
      </c>
      <c r="AI14" s="4">
        <f>IF(ISNA(VLOOKUP(Combine!$A14,orthopyroxene2!$A:$A,1,0)),0,VLOOKUP(Combine!$A14,orthopyroxene2!$A:$AD,6,0))</f>
        <v>0</v>
      </c>
      <c r="AJ14" s="4">
        <f t="shared" si="3"/>
        <v>2.8196296798442329</v>
      </c>
      <c r="AL14" s="4">
        <f t="shared" si="4"/>
        <v>31.190829096577552</v>
      </c>
      <c r="AM14" s="4">
        <f t="shared" si="5"/>
        <v>0</v>
      </c>
      <c r="AN14" s="4">
        <f t="shared" si="6"/>
        <v>4.332256366614593</v>
      </c>
      <c r="AO14" s="4">
        <f t="shared" si="7"/>
        <v>0</v>
      </c>
      <c r="AP14" s="4">
        <f t="shared" si="8"/>
        <v>0</v>
      </c>
      <c r="AQ14" s="4">
        <f t="shared" si="9"/>
        <v>0</v>
      </c>
      <c r="AR14" s="4">
        <f t="shared" si="10"/>
        <v>0</v>
      </c>
      <c r="AS14" s="4">
        <f t="shared" si="11"/>
        <v>0</v>
      </c>
      <c r="AT14" s="4">
        <f t="shared" si="12"/>
        <v>0</v>
      </c>
      <c r="AU14" s="4">
        <f t="shared" si="13"/>
        <v>0.11391714652740308</v>
      </c>
      <c r="AV14" s="4">
        <f t="shared" si="14"/>
        <v>4.2183392200871896</v>
      </c>
      <c r="AW14" s="4">
        <f t="shared" si="15"/>
        <v>0</v>
      </c>
      <c r="AX14" s="4">
        <f t="shared" si="16"/>
        <v>0</v>
      </c>
      <c r="AZ14" s="4">
        <f t="shared" si="17"/>
        <v>35.523085463192146</v>
      </c>
    </row>
    <row r="15" spans="1:52" x14ac:dyDescent="0.3">
      <c r="A15" s="5">
        <f>system!A14</f>
        <v>13</v>
      </c>
      <c r="B15" s="5">
        <f>INDEX(system!A:Q,ROW()-1,MATCH($B$1&amp; "*",system!$1:$1,0))</f>
        <v>1241.6571428571301</v>
      </c>
      <c r="C15" s="5">
        <f>INDEX(system!A:Q,ROW()-1,MATCH($C$1&amp; "*",system!$1:$1,0))</f>
        <v>700</v>
      </c>
      <c r="D15" s="4">
        <f>INDEX(system!A:Q,ROW()-1,MATCH($D$1&amp; "*",system!$1:$1,0))</f>
        <v>0</v>
      </c>
      <c r="F15" s="4">
        <f>liquid!E14</f>
        <v>82.261439332590498</v>
      </c>
      <c r="H15" s="4">
        <f>IF(ISNA(VLOOKUP($A15,tot_solids!$A:$A,1,0)),0,VLOOKUP($A15,tot_solids!$A:$AD,5,0))-IFERROR(G15,0)</f>
        <v>17.906595833609298</v>
      </c>
      <c r="I15" s="4">
        <f>IF(ISNA(VLOOKUP(Combine!$A15,biotite!$A:$A,1,0)),0,VLOOKUP(Combine!$A15,biotite!$A:$AD,5,0))</f>
        <v>0</v>
      </c>
      <c r="J15" s="4">
        <f>IF(ISNA(VLOOKUP(Combine!$A15,hornblende!$A:$A,1,0)),0,VLOOKUP(Combine!$A15,hornblende!$A:$AD,5,0))</f>
        <v>0</v>
      </c>
      <c r="K15" s="4">
        <f>IF(ISNA(VLOOKUP(Combine!$A15,olivine!$A:$A,1,0)),0,VLOOKUP(Combine!$A15,olivine!$A:$AD,5,0))</f>
        <v>0</v>
      </c>
      <c r="L15" s="4">
        <f>IF(ISNA(VLOOKUP(Combine!$A15,garnet!$A:$A,1,0)),0,VLOOKUP(Combine!$A15,garnet!$A:$AD,5,0))</f>
        <v>0</v>
      </c>
      <c r="M15" s="4">
        <f>IF(ISNA(VLOOKUP(Combine!$A15,apatite!$A:$A,1,0)),0,VLOOKUP(Combine!$A15,apatite!$A:$AD,5,0))</f>
        <v>0</v>
      </c>
      <c r="N15" s="4">
        <f>IF(ISNA(VLOOKUP(Combine!$A15,feldspar!$A:$A,1,0)),0,VLOOKUP(Combine!$A15,feldspar!$A:$AD,5,0))</f>
        <v>0</v>
      </c>
      <c r="O15" s="4">
        <f>IF(ISNA(VLOOKUP(Combine!$A15,spinel!$A:$A,1,0)),0,VLOOKUP(Combine!$A15,spinel!$A:$AD,5,0))</f>
        <v>1.01772417306353</v>
      </c>
      <c r="P15" s="4">
        <f>IF(ISNA(VLOOKUP(Combine!$A15,clinopyroxene1!$A:$A,1,0)),0,VLOOKUP(Combine!$A15,clinopyroxene1!$A:$AD,5,0))</f>
        <v>13.1934006835525</v>
      </c>
      <c r="Q15" s="4">
        <f>IF(ISNA(VLOOKUP(Combine!$A15,clinopyroxene2!$A:$A,1,0)),0,VLOOKUP(Combine!$A15,clinopyroxene2!$A:$AD,5,0))</f>
        <v>3.6954709769932701</v>
      </c>
      <c r="R15" s="4">
        <f>IF(ISNA(VLOOKUP(Combine!$A15,orthopyroxene1!$A:$A,1,0)),0,VLOOKUP(Combine!$A15,orthopyroxene1!$A:$AD,5,0))</f>
        <v>0</v>
      </c>
      <c r="S15" s="4">
        <f>IF(ISNA(VLOOKUP(Combine!$A15,orthopyroxene2!$A:$A,1,0)),0,VLOOKUP(Combine!$A15,orthopyroxene2!$A:$AD,5,0))</f>
        <v>0</v>
      </c>
      <c r="T15" s="4">
        <f t="shared" si="1"/>
        <v>100.1680351661998</v>
      </c>
      <c r="V15" s="4">
        <f>liquid!F14</f>
        <v>2.75201664581604</v>
      </c>
      <c r="X15" s="4">
        <f t="shared" si="2"/>
        <v>3.2820286635736093</v>
      </c>
      <c r="Y15" s="4">
        <f>IF(ISNA(VLOOKUP(Combine!$A15,biotite!$A:$A,1,0)),0,VLOOKUP(Combine!$A15,biotite!$A:$AD,6,0))</f>
        <v>0</v>
      </c>
      <c r="Z15" s="4">
        <f>IF(ISNA(VLOOKUP(Combine!$A15,hornblende!$A:$A,1,0)),0,VLOOKUP(Combine!$A15,hornblende!$A:$AD,6,0))</f>
        <v>0</v>
      </c>
      <c r="AA15" s="4">
        <f>IF(ISNA(VLOOKUP(Combine!$A15,olivine!$A:$A,1,0)),0,VLOOKUP(Combine!$A15,olivine!$A:$AD,6,0))</f>
        <v>0</v>
      </c>
      <c r="AB15" s="4">
        <f>IF(ISNA(VLOOKUP(Combine!$A15,garnet!$A:$A,1,0)),0,VLOOKUP(Combine!$A15,garnet!$A:$AD,6,0))</f>
        <v>0</v>
      </c>
      <c r="AC15" s="4">
        <f>IF(ISNA(VLOOKUP(Combine!$A15,apatite!$A:$A,1,0)),0,VLOOKUP(Combine!$A15,apatite!$A:$AD,6,0))</f>
        <v>0</v>
      </c>
      <c r="AD15" s="4">
        <f>IF(ISNA(VLOOKUP(Combine!$A15,feldspar!$A:$A,1,0)),0,VLOOKUP(Combine!$A15,feldspar!$A:$AD,6,0))</f>
        <v>0</v>
      </c>
      <c r="AE15" s="4">
        <f>IF(ISNA(VLOOKUP(Combine!$A15,spinel!$A:$A,1,0)),0,VLOOKUP(Combine!$A15,spinel!$A:$AD,6,0))</f>
        <v>3.72457506885346</v>
      </c>
      <c r="AF15" s="4">
        <f>IF(ISNA(VLOOKUP(Combine!$A15,clinopyroxene1!$A:$A,1,0)),0,VLOOKUP(Combine!$A15,clinopyroxene1!$A:$AD,6,0))</f>
        <v>3.2593097442138799</v>
      </c>
      <c r="AG15" s="4">
        <f>IF(ISNA(VLOOKUP(Combine!$A15,clinopyroxene2!$A:$A,1,0)),0,VLOOKUP(Combine!$A15,clinopyroxene2!$A:$AD,6,0))</f>
        <v>3.25650889747725</v>
      </c>
      <c r="AH15" s="4">
        <f>IF(ISNA(VLOOKUP(Combine!$A15,orthopyroxene1!$A:$A,1,0)),0,VLOOKUP(Combine!$A15,orthopyroxene1!$A:$AD,6,0))</f>
        <v>0</v>
      </c>
      <c r="AI15" s="4">
        <f>IF(ISNA(VLOOKUP(Combine!$A15,orthopyroxene2!$A:$A,1,0)),0,VLOOKUP(Combine!$A15,orthopyroxene2!$A:$AD,6,0))</f>
        <v>0</v>
      </c>
      <c r="AJ15" s="4">
        <f t="shared" si="3"/>
        <v>2.8338255034522555</v>
      </c>
      <c r="AL15" s="4">
        <f t="shared" si="4"/>
        <v>29.891330583939101</v>
      </c>
      <c r="AM15" s="4">
        <f t="shared" si="5"/>
        <v>0</v>
      </c>
      <c r="AN15" s="4">
        <f t="shared" si="6"/>
        <v>5.4559535181243213</v>
      </c>
      <c r="AO15" s="4">
        <f t="shared" si="7"/>
        <v>0</v>
      </c>
      <c r="AP15" s="4">
        <f t="shared" si="8"/>
        <v>0</v>
      </c>
      <c r="AQ15" s="4">
        <f t="shared" si="9"/>
        <v>0</v>
      </c>
      <c r="AR15" s="4">
        <f t="shared" si="10"/>
        <v>0</v>
      </c>
      <c r="AS15" s="4">
        <f t="shared" si="11"/>
        <v>0</v>
      </c>
      <c r="AT15" s="4">
        <f t="shared" si="12"/>
        <v>0</v>
      </c>
      <c r="AU15" s="4">
        <f t="shared" si="13"/>
        <v>0.27324571373904866</v>
      </c>
      <c r="AV15" s="4">
        <f t="shared" si="14"/>
        <v>4.0479125087679098</v>
      </c>
      <c r="AW15" s="4">
        <f t="shared" si="15"/>
        <v>1.1347952956173635</v>
      </c>
      <c r="AX15" s="4">
        <f t="shared" si="16"/>
        <v>0</v>
      </c>
      <c r="AZ15" s="4">
        <f t="shared" si="17"/>
        <v>35.347284102063426</v>
      </c>
    </row>
    <row r="16" spans="1:52" x14ac:dyDescent="0.3">
      <c r="A16" s="5">
        <f>system!A15</f>
        <v>14</v>
      </c>
      <c r="B16" s="5">
        <f>INDEX(system!A:Q,ROW()-1,MATCH($B$1&amp; "*",system!$1:$1,0))</f>
        <v>1236.62857142857</v>
      </c>
      <c r="C16" s="5">
        <f>INDEX(system!A:Q,ROW()-1,MATCH($C$1&amp; "*",system!$1:$1,0))</f>
        <v>700</v>
      </c>
      <c r="D16" s="4">
        <f>INDEX(system!A:Q,ROW()-1,MATCH($D$1&amp; "*",system!$1:$1,0))</f>
        <v>0</v>
      </c>
      <c r="F16" s="4">
        <f>liquid!E15</f>
        <v>78.749760053670897</v>
      </c>
      <c r="H16" s="4">
        <f>IF(ISNA(VLOOKUP($A16,tot_solids!$A:$A,1,0)),0,VLOOKUP($A16,tot_solids!$A:$AD,5,0))-IFERROR(G16,0)</f>
        <v>21.424249317498099</v>
      </c>
      <c r="I16" s="4">
        <f>IF(ISNA(VLOOKUP(Combine!$A16,biotite!$A:$A,1,0)),0,VLOOKUP(Combine!$A16,biotite!$A:$AD,5,0))</f>
        <v>0</v>
      </c>
      <c r="J16" s="4">
        <f>IF(ISNA(VLOOKUP(Combine!$A16,hornblende!$A:$A,1,0)),0,VLOOKUP(Combine!$A16,hornblende!$A:$AD,5,0))</f>
        <v>0</v>
      </c>
      <c r="K16" s="4">
        <f>IF(ISNA(VLOOKUP(Combine!$A16,olivine!$A:$A,1,0)),0,VLOOKUP(Combine!$A16,olivine!$A:$AD,5,0))</f>
        <v>0</v>
      </c>
      <c r="L16" s="4">
        <f>IF(ISNA(VLOOKUP(Combine!$A16,garnet!$A:$A,1,0)),0,VLOOKUP(Combine!$A16,garnet!$A:$AD,5,0))</f>
        <v>0</v>
      </c>
      <c r="M16" s="4">
        <f>IF(ISNA(VLOOKUP(Combine!$A16,apatite!$A:$A,1,0)),0,VLOOKUP(Combine!$A16,apatite!$A:$AD,5,0))</f>
        <v>0</v>
      </c>
      <c r="N16" s="4">
        <f>IF(ISNA(VLOOKUP(Combine!$A16,feldspar!$A:$A,1,0)),0,VLOOKUP(Combine!$A16,feldspar!$A:$AD,5,0))</f>
        <v>0</v>
      </c>
      <c r="O16" s="4">
        <f>IF(ISNA(VLOOKUP(Combine!$A16,spinel!$A:$A,1,0)),0,VLOOKUP(Combine!$A16,spinel!$A:$AD,5,0))</f>
        <v>1.57166513705792</v>
      </c>
      <c r="P16" s="4">
        <f>IF(ISNA(VLOOKUP(Combine!$A16,clinopyroxene1!$A:$A,1,0)),0,VLOOKUP(Combine!$A16,clinopyroxene1!$A:$AD,5,0))</f>
        <v>12.5645015653946</v>
      </c>
      <c r="Q16" s="4">
        <f>IF(ISNA(VLOOKUP(Combine!$A16,clinopyroxene2!$A:$A,1,0)),0,VLOOKUP(Combine!$A16,clinopyroxene2!$A:$AD,5,0))</f>
        <v>7.28808261504558</v>
      </c>
      <c r="R16" s="4">
        <f>IF(ISNA(VLOOKUP(Combine!$A16,orthopyroxene1!$A:$A,1,0)),0,VLOOKUP(Combine!$A16,orthopyroxene1!$A:$AD,5,0))</f>
        <v>0</v>
      </c>
      <c r="S16" s="4">
        <f>IF(ISNA(VLOOKUP(Combine!$A16,orthopyroxene2!$A:$A,1,0)),0,VLOOKUP(Combine!$A16,orthopyroxene2!$A:$AD,5,0))</f>
        <v>0</v>
      </c>
      <c r="T16" s="4">
        <f t="shared" si="1"/>
        <v>100.17400937116899</v>
      </c>
      <c r="V16" s="4">
        <f>liquid!F15</f>
        <v>2.7460990593677899</v>
      </c>
      <c r="X16" s="4">
        <f t="shared" si="2"/>
        <v>3.2932982260197861</v>
      </c>
      <c r="Y16" s="4">
        <f>IF(ISNA(VLOOKUP(Combine!$A16,biotite!$A:$A,1,0)),0,VLOOKUP(Combine!$A16,biotite!$A:$AD,6,0))</f>
        <v>0</v>
      </c>
      <c r="Z16" s="4">
        <f>IF(ISNA(VLOOKUP(Combine!$A16,hornblende!$A:$A,1,0)),0,VLOOKUP(Combine!$A16,hornblende!$A:$AD,6,0))</f>
        <v>0</v>
      </c>
      <c r="AA16" s="4">
        <f>IF(ISNA(VLOOKUP(Combine!$A16,olivine!$A:$A,1,0)),0,VLOOKUP(Combine!$A16,olivine!$A:$AD,6,0))</f>
        <v>0</v>
      </c>
      <c r="AB16" s="4">
        <f>IF(ISNA(VLOOKUP(Combine!$A16,garnet!$A:$A,1,0)),0,VLOOKUP(Combine!$A16,garnet!$A:$AD,6,0))</f>
        <v>0</v>
      </c>
      <c r="AC16" s="4">
        <f>IF(ISNA(VLOOKUP(Combine!$A16,apatite!$A:$A,1,0)),0,VLOOKUP(Combine!$A16,apatite!$A:$AD,6,0))</f>
        <v>0</v>
      </c>
      <c r="AD16" s="4">
        <f>IF(ISNA(VLOOKUP(Combine!$A16,feldspar!$A:$A,1,0)),0,VLOOKUP(Combine!$A16,feldspar!$A:$AD,6,0))</f>
        <v>0</v>
      </c>
      <c r="AE16" s="4">
        <f>IF(ISNA(VLOOKUP(Combine!$A16,spinel!$A:$A,1,0)),0,VLOOKUP(Combine!$A16,spinel!$A:$AD,6,0))</f>
        <v>3.7329164998870401</v>
      </c>
      <c r="AF16" s="4">
        <f>IF(ISNA(VLOOKUP(Combine!$A16,clinopyroxene1!$A:$A,1,0)),0,VLOOKUP(Combine!$A16,clinopyroxene1!$A:$AD,6,0))</f>
        <v>3.26419035204164</v>
      </c>
      <c r="AG16" s="4">
        <f>IF(ISNA(VLOOKUP(Combine!$A16,clinopyroxene2!$A:$A,1,0)),0,VLOOKUP(Combine!$A16,clinopyroxene2!$A:$AD,6,0))</f>
        <v>3.2606163410103299</v>
      </c>
      <c r="AH16" s="4">
        <f>IF(ISNA(VLOOKUP(Combine!$A16,orthopyroxene1!$A:$A,1,0)),0,VLOOKUP(Combine!$A16,orthopyroxene1!$A:$AD,6,0))</f>
        <v>0</v>
      </c>
      <c r="AI16" s="4">
        <f>IF(ISNA(VLOOKUP(Combine!$A16,orthopyroxene2!$A:$A,1,0)),0,VLOOKUP(Combine!$A16,orthopyroxene2!$A:$AD,6,0))</f>
        <v>0</v>
      </c>
      <c r="AJ16" s="4">
        <f t="shared" si="3"/>
        <v>2.8472791278223597</v>
      </c>
      <c r="AL16" s="4">
        <f t="shared" si="4"/>
        <v>28.676955328698433</v>
      </c>
      <c r="AM16" s="4">
        <f t="shared" si="5"/>
        <v>0</v>
      </c>
      <c r="AN16" s="4">
        <f t="shared" si="6"/>
        <v>6.5054082099910566</v>
      </c>
      <c r="AO16" s="4">
        <f t="shared" si="7"/>
        <v>0</v>
      </c>
      <c r="AP16" s="4">
        <f t="shared" si="8"/>
        <v>0</v>
      </c>
      <c r="AQ16" s="4">
        <f t="shared" si="9"/>
        <v>0</v>
      </c>
      <c r="AR16" s="4">
        <f t="shared" si="10"/>
        <v>0</v>
      </c>
      <c r="AS16" s="4">
        <f t="shared" si="11"/>
        <v>0</v>
      </c>
      <c r="AT16" s="4">
        <f t="shared" si="12"/>
        <v>0</v>
      </c>
      <c r="AU16" s="4">
        <f t="shared" si="13"/>
        <v>0.42102874176410843</v>
      </c>
      <c r="AV16" s="4">
        <f t="shared" si="14"/>
        <v>3.8491938919971171</v>
      </c>
      <c r="AW16" s="4">
        <f t="shared" si="15"/>
        <v>2.2351855762298318</v>
      </c>
      <c r="AX16" s="4">
        <f t="shared" si="16"/>
        <v>0</v>
      </c>
      <c r="AZ16" s="4">
        <f t="shared" si="17"/>
        <v>35.182363538689486</v>
      </c>
    </row>
    <row r="17" spans="1:52" x14ac:dyDescent="0.3">
      <c r="A17" s="5">
        <f>system!A16</f>
        <v>15</v>
      </c>
      <c r="B17" s="5">
        <f>INDEX(system!A:Q,ROW()-1,MATCH($B$1&amp; "*",system!$1:$1,0))</f>
        <v>1231.5999999999899</v>
      </c>
      <c r="C17" s="5">
        <f>INDEX(system!A:Q,ROW()-1,MATCH($C$1&amp; "*",system!$1:$1,0))</f>
        <v>700</v>
      </c>
      <c r="D17" s="4">
        <f>INDEX(system!A:Q,ROW()-1,MATCH($D$1&amp; "*",system!$1:$1,0))</f>
        <v>0</v>
      </c>
      <c r="F17" s="4">
        <f>liquid!E16</f>
        <v>75.501722487962397</v>
      </c>
      <c r="H17" s="4">
        <f>IF(ISNA(VLOOKUP($A17,tot_solids!$A:$A,1,0)),0,VLOOKUP($A17,tot_solids!$A:$AD,5,0))-IFERROR(G17,0)</f>
        <v>24.678023154369701</v>
      </c>
      <c r="I17" s="4">
        <f>IF(ISNA(VLOOKUP(Combine!$A17,biotite!$A:$A,1,0)),0,VLOOKUP(Combine!$A17,biotite!$A:$AD,5,0))</f>
        <v>0</v>
      </c>
      <c r="J17" s="4">
        <f>IF(ISNA(VLOOKUP(Combine!$A17,hornblende!$A:$A,1,0)),0,VLOOKUP(Combine!$A17,hornblende!$A:$AD,5,0))</f>
        <v>0</v>
      </c>
      <c r="K17" s="4">
        <f>IF(ISNA(VLOOKUP(Combine!$A17,olivine!$A:$A,1,0)),0,VLOOKUP(Combine!$A17,olivine!$A:$AD,5,0))</f>
        <v>0</v>
      </c>
      <c r="L17" s="4">
        <f>IF(ISNA(VLOOKUP(Combine!$A17,garnet!$A:$A,1,0)),0,VLOOKUP(Combine!$A17,garnet!$A:$AD,5,0))</f>
        <v>0</v>
      </c>
      <c r="M17" s="4">
        <f>IF(ISNA(VLOOKUP(Combine!$A17,apatite!$A:$A,1,0)),0,VLOOKUP(Combine!$A17,apatite!$A:$AD,5,0))</f>
        <v>0</v>
      </c>
      <c r="N17" s="4">
        <f>IF(ISNA(VLOOKUP(Combine!$A17,feldspar!$A:$A,1,0)),0,VLOOKUP(Combine!$A17,feldspar!$A:$AD,5,0))</f>
        <v>0</v>
      </c>
      <c r="O17" s="4">
        <f>IF(ISNA(VLOOKUP(Combine!$A17,spinel!$A:$A,1,0)),0,VLOOKUP(Combine!$A17,spinel!$A:$AD,5,0))</f>
        <v>2.0820557307531198</v>
      </c>
      <c r="P17" s="4">
        <f>IF(ISNA(VLOOKUP(Combine!$A17,clinopyroxene1!$A:$A,1,0)),0,VLOOKUP(Combine!$A17,clinopyroxene1!$A:$AD,5,0))</f>
        <v>12.074882543756001</v>
      </c>
      <c r="Q17" s="4">
        <f>IF(ISNA(VLOOKUP(Combine!$A17,clinopyroxene2!$A:$A,1,0)),0,VLOOKUP(Combine!$A17,clinopyroxene2!$A:$AD,5,0))</f>
        <v>10.5210848798606</v>
      </c>
      <c r="R17" s="4">
        <f>IF(ISNA(VLOOKUP(Combine!$A17,orthopyroxene1!$A:$A,1,0)),0,VLOOKUP(Combine!$A17,orthopyroxene1!$A:$AD,5,0))</f>
        <v>0</v>
      </c>
      <c r="S17" s="4">
        <f>IF(ISNA(VLOOKUP(Combine!$A17,orthopyroxene2!$A:$A,1,0)),0,VLOOKUP(Combine!$A17,orthopyroxene2!$A:$AD,5,0))</f>
        <v>0</v>
      </c>
      <c r="T17" s="4">
        <f t="shared" si="1"/>
        <v>100.17974564233209</v>
      </c>
      <c r="V17" s="4">
        <f>liquid!F16</f>
        <v>2.73988803989841</v>
      </c>
      <c r="X17" s="4">
        <f t="shared" si="2"/>
        <v>3.3022882109310467</v>
      </c>
      <c r="Y17" s="4">
        <f>IF(ISNA(VLOOKUP(Combine!$A17,biotite!$A:$A,1,0)),0,VLOOKUP(Combine!$A17,biotite!$A:$AD,6,0))</f>
        <v>0</v>
      </c>
      <c r="Z17" s="4">
        <f>IF(ISNA(VLOOKUP(Combine!$A17,hornblende!$A:$A,1,0)),0,VLOOKUP(Combine!$A17,hornblende!$A:$AD,6,0))</f>
        <v>0</v>
      </c>
      <c r="AA17" s="4">
        <f>IF(ISNA(VLOOKUP(Combine!$A17,olivine!$A:$A,1,0)),0,VLOOKUP(Combine!$A17,olivine!$A:$AD,6,0))</f>
        <v>0</v>
      </c>
      <c r="AB17" s="4">
        <f>IF(ISNA(VLOOKUP(Combine!$A17,garnet!$A:$A,1,0)),0,VLOOKUP(Combine!$A17,garnet!$A:$AD,6,0))</f>
        <v>0</v>
      </c>
      <c r="AC17" s="4">
        <f>IF(ISNA(VLOOKUP(Combine!$A17,apatite!$A:$A,1,0)),0,VLOOKUP(Combine!$A17,apatite!$A:$AD,6,0))</f>
        <v>0</v>
      </c>
      <c r="AD17" s="4">
        <f>IF(ISNA(VLOOKUP(Combine!$A17,feldspar!$A:$A,1,0)),0,VLOOKUP(Combine!$A17,feldspar!$A:$AD,6,0))</f>
        <v>0</v>
      </c>
      <c r="AE17" s="4">
        <f>IF(ISNA(VLOOKUP(Combine!$A17,spinel!$A:$A,1,0)),0,VLOOKUP(Combine!$A17,spinel!$A:$AD,6,0))</f>
        <v>3.7411881997685099</v>
      </c>
      <c r="AF17" s="4">
        <f>IF(ISNA(VLOOKUP(Combine!$A17,clinopyroxene1!$A:$A,1,0)),0,VLOOKUP(Combine!$A17,clinopyroxene1!$A:$AD,6,0))</f>
        <v>3.2689970008146099</v>
      </c>
      <c r="AG17" s="4">
        <f>IF(ISNA(VLOOKUP(Combine!$A17,clinopyroxene2!$A:$A,1,0)),0,VLOOKUP(Combine!$A17,clinopyroxene2!$A:$AD,6,0))</f>
        <v>3.2646529720131601</v>
      </c>
      <c r="AH17" s="4">
        <f>IF(ISNA(VLOOKUP(Combine!$A17,orthopyroxene1!$A:$A,1,0)),0,VLOOKUP(Combine!$A17,orthopyroxene1!$A:$AD,6,0))</f>
        <v>0</v>
      </c>
      <c r="AI17" s="4">
        <f>IF(ISNA(VLOOKUP(Combine!$A17,orthopyroxene2!$A:$A,1,0)),0,VLOOKUP(Combine!$A17,orthopyroxene2!$A:$AD,6,0))</f>
        <v>0</v>
      </c>
      <c r="AJ17" s="4">
        <f t="shared" si="3"/>
        <v>2.85986747742851</v>
      </c>
      <c r="AL17" s="4">
        <f t="shared" si="4"/>
        <v>27.556499166572465</v>
      </c>
      <c r="AM17" s="4">
        <f t="shared" si="5"/>
        <v>0</v>
      </c>
      <c r="AN17" s="4">
        <f t="shared" si="6"/>
        <v>7.4730070720907733</v>
      </c>
      <c r="AO17" s="4">
        <f t="shared" si="7"/>
        <v>0</v>
      </c>
      <c r="AP17" s="4">
        <f t="shared" si="8"/>
        <v>0</v>
      </c>
      <c r="AQ17" s="4">
        <f t="shared" si="9"/>
        <v>0</v>
      </c>
      <c r="AR17" s="4">
        <f t="shared" si="10"/>
        <v>0</v>
      </c>
      <c r="AS17" s="4">
        <f t="shared" si="11"/>
        <v>0</v>
      </c>
      <c r="AT17" s="4">
        <f t="shared" si="12"/>
        <v>0</v>
      </c>
      <c r="AU17" s="4">
        <f t="shared" si="13"/>
        <v>0.55652258576084179</v>
      </c>
      <c r="AV17" s="4">
        <f t="shared" si="14"/>
        <v>3.6937576084490225</v>
      </c>
      <c r="AW17" s="4">
        <f t="shared" si="15"/>
        <v>3.2227268778809086</v>
      </c>
      <c r="AX17" s="4">
        <f t="shared" si="16"/>
        <v>0</v>
      </c>
      <c r="AZ17" s="4">
        <f t="shared" si="17"/>
        <v>35.029506238663238</v>
      </c>
    </row>
    <row r="18" spans="1:52" x14ac:dyDescent="0.3">
      <c r="A18" s="5">
        <f>system!A17</f>
        <v>16</v>
      </c>
      <c r="B18" s="5">
        <f>INDEX(system!A:Q,ROW()-1,MATCH($B$1&amp; "*",system!$1:$1,0))</f>
        <v>1226.57142857142</v>
      </c>
      <c r="C18" s="5">
        <f>INDEX(system!A:Q,ROW()-1,MATCH($C$1&amp; "*",system!$1:$1,0))</f>
        <v>700</v>
      </c>
      <c r="D18" s="4">
        <f>INDEX(system!A:Q,ROW()-1,MATCH($D$1&amp; "*",system!$1:$1,0))</f>
        <v>0</v>
      </c>
      <c r="F18" s="4">
        <f>liquid!E17</f>
        <v>72.489708990604299</v>
      </c>
      <c r="H18" s="4">
        <f>IF(ISNA(VLOOKUP($A18,tot_solids!$A:$A,1,0)),0,VLOOKUP($A18,tot_solids!$A:$AD,5,0))-IFERROR(G18,0)</f>
        <v>27.695537097635601</v>
      </c>
      <c r="I18" s="4">
        <f>IF(ISNA(VLOOKUP(Combine!$A18,biotite!$A:$A,1,0)),0,VLOOKUP(Combine!$A18,biotite!$A:$AD,5,0))</f>
        <v>0</v>
      </c>
      <c r="J18" s="4">
        <f>IF(ISNA(VLOOKUP(Combine!$A18,hornblende!$A:$A,1,0)),0,VLOOKUP(Combine!$A18,hornblende!$A:$AD,5,0))</f>
        <v>0</v>
      </c>
      <c r="K18" s="4">
        <f>IF(ISNA(VLOOKUP(Combine!$A18,olivine!$A:$A,1,0)),0,VLOOKUP(Combine!$A18,olivine!$A:$AD,5,0))</f>
        <v>0</v>
      </c>
      <c r="L18" s="4">
        <f>IF(ISNA(VLOOKUP(Combine!$A18,garnet!$A:$A,1,0)),0,VLOOKUP(Combine!$A18,garnet!$A:$AD,5,0))</f>
        <v>0</v>
      </c>
      <c r="M18" s="4">
        <f>IF(ISNA(VLOOKUP(Combine!$A18,apatite!$A:$A,1,0)),0,VLOOKUP(Combine!$A18,apatite!$A:$AD,5,0))</f>
        <v>0</v>
      </c>
      <c r="N18" s="4">
        <f>IF(ISNA(VLOOKUP(Combine!$A18,feldspar!$A:$A,1,0)),0,VLOOKUP(Combine!$A18,feldspar!$A:$AD,5,0))</f>
        <v>0</v>
      </c>
      <c r="O18" s="4">
        <f>IF(ISNA(VLOOKUP(Combine!$A18,spinel!$A:$A,1,0)),0,VLOOKUP(Combine!$A18,spinel!$A:$AD,5,0))</f>
        <v>2.55339860758792</v>
      </c>
      <c r="P18" s="4">
        <f>IF(ISNA(VLOOKUP(Combine!$A18,clinopyroxene1!$A:$A,1,0)),0,VLOOKUP(Combine!$A18,clinopyroxene1!$A:$AD,5,0))</f>
        <v>11.710915212386899</v>
      </c>
      <c r="Q18" s="4">
        <f>IF(ISNA(VLOOKUP(Combine!$A18,clinopyroxene2!$A:$A,1,0)),0,VLOOKUP(Combine!$A18,clinopyroxene2!$A:$AD,5,0))</f>
        <v>13.431223277660701</v>
      </c>
      <c r="R18" s="4">
        <f>IF(ISNA(VLOOKUP(Combine!$A18,orthopyroxene1!$A:$A,1,0)),0,VLOOKUP(Combine!$A18,orthopyroxene1!$A:$AD,5,0))</f>
        <v>0</v>
      </c>
      <c r="S18" s="4">
        <f>IF(ISNA(VLOOKUP(Combine!$A18,orthopyroxene2!$A:$A,1,0)),0,VLOOKUP(Combine!$A18,orthopyroxene2!$A:$AD,5,0))</f>
        <v>0</v>
      </c>
      <c r="T18" s="4">
        <f t="shared" si="1"/>
        <v>100.18524608823989</v>
      </c>
      <c r="V18" s="4">
        <f>liquid!F17</f>
        <v>2.7333978609802099</v>
      </c>
      <c r="X18" s="4">
        <f t="shared" si="2"/>
        <v>3.3099258923666386</v>
      </c>
      <c r="Y18" s="4">
        <f>IF(ISNA(VLOOKUP(Combine!$A18,biotite!$A:$A,1,0)),0,VLOOKUP(Combine!$A18,biotite!$A:$AD,6,0))</f>
        <v>0</v>
      </c>
      <c r="Z18" s="4">
        <f>IF(ISNA(VLOOKUP(Combine!$A18,hornblende!$A:$A,1,0)),0,VLOOKUP(Combine!$A18,hornblende!$A:$AD,6,0))</f>
        <v>0</v>
      </c>
      <c r="AA18" s="4">
        <f>IF(ISNA(VLOOKUP(Combine!$A18,olivine!$A:$A,1,0)),0,VLOOKUP(Combine!$A18,olivine!$A:$AD,6,0))</f>
        <v>0</v>
      </c>
      <c r="AB18" s="4">
        <f>IF(ISNA(VLOOKUP(Combine!$A18,garnet!$A:$A,1,0)),0,VLOOKUP(Combine!$A18,garnet!$A:$AD,6,0))</f>
        <v>0</v>
      </c>
      <c r="AC18" s="4">
        <f>IF(ISNA(VLOOKUP(Combine!$A18,apatite!$A:$A,1,0)),0,VLOOKUP(Combine!$A18,apatite!$A:$AD,6,0))</f>
        <v>0</v>
      </c>
      <c r="AD18" s="4">
        <f>IF(ISNA(VLOOKUP(Combine!$A18,feldspar!$A:$A,1,0)),0,VLOOKUP(Combine!$A18,feldspar!$A:$AD,6,0))</f>
        <v>0</v>
      </c>
      <c r="AE18" s="4">
        <f>IF(ISNA(VLOOKUP(Combine!$A18,spinel!$A:$A,1,0)),0,VLOOKUP(Combine!$A18,spinel!$A:$AD,6,0))</f>
        <v>3.7493645621310199</v>
      </c>
      <c r="AF18" s="4">
        <f>IF(ISNA(VLOOKUP(Combine!$A18,clinopyroxene1!$A:$A,1,0)),0,VLOOKUP(Combine!$A18,clinopyroxene1!$A:$AD,6,0))</f>
        <v>3.2737234102931398</v>
      </c>
      <c r="AG18" s="4">
        <f>IF(ISNA(VLOOKUP(Combine!$A18,clinopyroxene2!$A:$A,1,0)),0,VLOOKUP(Combine!$A18,clinopyroxene2!$A:$AD,6,0))</f>
        <v>3.2686127186844498</v>
      </c>
      <c r="AH18" s="4">
        <f>IF(ISNA(VLOOKUP(Combine!$A18,orthopyroxene1!$A:$A,1,0)),0,VLOOKUP(Combine!$A18,orthopyroxene1!$A:$AD,6,0))</f>
        <v>0</v>
      </c>
      <c r="AI18" s="4">
        <f>IF(ISNA(VLOOKUP(Combine!$A18,orthopyroxene2!$A:$A,1,0)),0,VLOOKUP(Combine!$A18,orthopyroxene2!$A:$AD,6,0))</f>
        <v>0</v>
      </c>
      <c r="AJ18" s="4">
        <f t="shared" si="3"/>
        <v>2.8716726860305655</v>
      </c>
      <c r="AL18" s="4">
        <f t="shared" si="4"/>
        <v>26.519999164925494</v>
      </c>
      <c r="AM18" s="4">
        <f t="shared" si="5"/>
        <v>0</v>
      </c>
      <c r="AN18" s="4">
        <f t="shared" si="6"/>
        <v>8.3674190898071572</v>
      </c>
      <c r="AO18" s="4">
        <f t="shared" si="7"/>
        <v>0</v>
      </c>
      <c r="AP18" s="4">
        <f t="shared" si="8"/>
        <v>0</v>
      </c>
      <c r="AQ18" s="4">
        <f t="shared" si="9"/>
        <v>0</v>
      </c>
      <c r="AR18" s="4">
        <f t="shared" si="10"/>
        <v>0</v>
      </c>
      <c r="AS18" s="4">
        <f t="shared" si="11"/>
        <v>0</v>
      </c>
      <c r="AT18" s="4">
        <f t="shared" si="12"/>
        <v>0</v>
      </c>
      <c r="AU18" s="4">
        <f t="shared" si="13"/>
        <v>0.68102169454992911</v>
      </c>
      <c r="AV18" s="4">
        <f t="shared" si="14"/>
        <v>3.577246378104455</v>
      </c>
      <c r="AW18" s="4">
        <f t="shared" si="15"/>
        <v>4.1091510171527741</v>
      </c>
      <c r="AX18" s="4">
        <f t="shared" si="16"/>
        <v>0</v>
      </c>
      <c r="AZ18" s="4">
        <f t="shared" si="17"/>
        <v>34.887418254732651</v>
      </c>
    </row>
    <row r="19" spans="1:52" x14ac:dyDescent="0.3">
      <c r="A19" s="5">
        <f>system!A18</f>
        <v>17</v>
      </c>
      <c r="B19" s="5">
        <f>INDEX(system!A:Q,ROW()-1,MATCH($B$1&amp; "*",system!$1:$1,0))</f>
        <v>1221.5428571428499</v>
      </c>
      <c r="C19" s="5">
        <f>INDEX(system!A:Q,ROW()-1,MATCH($C$1&amp; "*",system!$1:$1,0))</f>
        <v>700</v>
      </c>
      <c r="D19" s="4">
        <f>INDEX(system!A:Q,ROW()-1,MATCH($D$1&amp; "*",system!$1:$1,0))</f>
        <v>0</v>
      </c>
      <c r="F19" s="4">
        <f>liquid!E18</f>
        <v>69.690534458431799</v>
      </c>
      <c r="H19" s="4">
        <f>IF(ISNA(VLOOKUP($A19,tot_solids!$A:$A,1,0)),0,VLOOKUP($A19,tot_solids!$A:$AD,5,0))-IFERROR(G19,0)</f>
        <v>30.499973911541101</v>
      </c>
      <c r="I19" s="4">
        <f>IF(ISNA(VLOOKUP(Combine!$A19,biotite!$A:$A,1,0)),0,VLOOKUP(Combine!$A19,biotite!$A:$AD,5,0))</f>
        <v>0</v>
      </c>
      <c r="J19" s="4">
        <f>IF(ISNA(VLOOKUP(Combine!$A19,hornblende!$A:$A,1,0)),0,VLOOKUP(Combine!$A19,hornblende!$A:$AD,5,0))</f>
        <v>0</v>
      </c>
      <c r="K19" s="4">
        <f>IF(ISNA(VLOOKUP(Combine!$A19,olivine!$A:$A,1,0)),0,VLOOKUP(Combine!$A19,olivine!$A:$AD,5,0))</f>
        <v>0</v>
      </c>
      <c r="L19" s="4">
        <f>IF(ISNA(VLOOKUP(Combine!$A19,garnet!$A:$A,1,0)),0,VLOOKUP(Combine!$A19,garnet!$A:$AD,5,0))</f>
        <v>0</v>
      </c>
      <c r="M19" s="4">
        <f>IF(ISNA(VLOOKUP(Combine!$A19,apatite!$A:$A,1,0)),0,VLOOKUP(Combine!$A19,apatite!$A:$AD,5,0))</f>
        <v>0</v>
      </c>
      <c r="N19" s="4">
        <f>IF(ISNA(VLOOKUP(Combine!$A19,feldspar!$A:$A,1,0)),0,VLOOKUP(Combine!$A19,feldspar!$A:$AD,5,0))</f>
        <v>0</v>
      </c>
      <c r="O19" s="4">
        <f>IF(ISNA(VLOOKUP(Combine!$A19,spinel!$A:$A,1,0)),0,VLOOKUP(Combine!$A19,spinel!$A:$AD,5,0))</f>
        <v>2.9894684465410899</v>
      </c>
      <c r="P19" s="4">
        <f>IF(ISNA(VLOOKUP(Combine!$A19,clinopyroxene1!$A:$A,1,0)),0,VLOOKUP(Combine!$A19,clinopyroxene1!$A:$AD,5,0))</f>
        <v>11.4592043424046</v>
      </c>
      <c r="Q19" s="4">
        <f>IF(ISNA(VLOOKUP(Combine!$A19,clinopyroxene2!$A:$A,1,0)),0,VLOOKUP(Combine!$A19,clinopyroxene2!$A:$AD,5,0))</f>
        <v>16.051301122595401</v>
      </c>
      <c r="R19" s="4">
        <f>IF(ISNA(VLOOKUP(Combine!$A19,orthopyroxene1!$A:$A,1,0)),0,VLOOKUP(Combine!$A19,orthopyroxene1!$A:$AD,5,0))</f>
        <v>0</v>
      </c>
      <c r="S19" s="4">
        <f>IF(ISNA(VLOOKUP(Combine!$A19,orthopyroxene2!$A:$A,1,0)),0,VLOOKUP(Combine!$A19,orthopyroxene2!$A:$AD,5,0))</f>
        <v>0</v>
      </c>
      <c r="T19" s="4">
        <f t="shared" si="1"/>
        <v>100.1905083699729</v>
      </c>
      <c r="V19" s="4">
        <f>liquid!F18</f>
        <v>2.7266468032638298</v>
      </c>
      <c r="X19" s="4">
        <f t="shared" si="2"/>
        <v>3.3166770447937783</v>
      </c>
      <c r="Y19" s="4">
        <f>IF(ISNA(VLOOKUP(Combine!$A19,biotite!$A:$A,1,0)),0,VLOOKUP(Combine!$A19,biotite!$A:$AD,6,0))</f>
        <v>0</v>
      </c>
      <c r="Z19" s="4">
        <f>IF(ISNA(VLOOKUP(Combine!$A19,hornblende!$A:$A,1,0)),0,VLOOKUP(Combine!$A19,hornblende!$A:$AD,6,0))</f>
        <v>0</v>
      </c>
      <c r="AA19" s="4">
        <f>IF(ISNA(VLOOKUP(Combine!$A19,olivine!$A:$A,1,0)),0,VLOOKUP(Combine!$A19,olivine!$A:$AD,6,0))</f>
        <v>0</v>
      </c>
      <c r="AB19" s="4">
        <f>IF(ISNA(VLOOKUP(Combine!$A19,garnet!$A:$A,1,0)),0,VLOOKUP(Combine!$A19,garnet!$A:$AD,6,0))</f>
        <v>0</v>
      </c>
      <c r="AC19" s="4">
        <f>IF(ISNA(VLOOKUP(Combine!$A19,apatite!$A:$A,1,0)),0,VLOOKUP(Combine!$A19,apatite!$A:$AD,6,0))</f>
        <v>0</v>
      </c>
      <c r="AD19" s="4">
        <f>IF(ISNA(VLOOKUP(Combine!$A19,feldspar!$A:$A,1,0)),0,VLOOKUP(Combine!$A19,feldspar!$A:$AD,6,0))</f>
        <v>0</v>
      </c>
      <c r="AE19" s="4">
        <f>IF(ISNA(VLOOKUP(Combine!$A19,spinel!$A:$A,1,0)),0,VLOOKUP(Combine!$A19,spinel!$A:$AD,6,0))</f>
        <v>3.7574173326420301</v>
      </c>
      <c r="AF19" s="4">
        <f>IF(ISNA(VLOOKUP(Combine!$A19,clinopyroxene1!$A:$A,1,0)),0,VLOOKUP(Combine!$A19,clinopyroxene1!$A:$AD,6,0))</f>
        <v>3.27836275848962</v>
      </c>
      <c r="AG19" s="4">
        <f>IF(ISNA(VLOOKUP(Combine!$A19,clinopyroxene2!$A:$A,1,0)),0,VLOOKUP(Combine!$A19,clinopyroxene2!$A:$AD,6,0))</f>
        <v>3.2724893942354201</v>
      </c>
      <c r="AH19" s="4">
        <f>IF(ISNA(VLOOKUP(Combine!$A19,orthopyroxene1!$A:$A,1,0)),0,VLOOKUP(Combine!$A19,orthopyroxene1!$A:$AD,6,0))</f>
        <v>0</v>
      </c>
      <c r="AI19" s="4">
        <f>IF(ISNA(VLOOKUP(Combine!$A19,orthopyroxene2!$A:$A,1,0)),0,VLOOKUP(Combine!$A19,orthopyroxene2!$A:$AD,6,0))</f>
        <v>0</v>
      </c>
      <c r="AJ19" s="4">
        <f t="shared" si="3"/>
        <v>2.8827648816616471</v>
      </c>
      <c r="AL19" s="4">
        <f t="shared" si="4"/>
        <v>25.559061912606857</v>
      </c>
      <c r="AM19" s="4">
        <f t="shared" si="5"/>
        <v>0</v>
      </c>
      <c r="AN19" s="4">
        <f t="shared" si="6"/>
        <v>9.195943258755694</v>
      </c>
      <c r="AO19" s="4">
        <f t="shared" si="7"/>
        <v>0</v>
      </c>
      <c r="AP19" s="4">
        <f t="shared" si="8"/>
        <v>0</v>
      </c>
      <c r="AQ19" s="4">
        <f t="shared" si="9"/>
        <v>0</v>
      </c>
      <c r="AR19" s="4">
        <f t="shared" si="10"/>
        <v>0</v>
      </c>
      <c r="AS19" s="4">
        <f t="shared" si="11"/>
        <v>0</v>
      </c>
      <c r="AT19" s="4">
        <f t="shared" si="12"/>
        <v>0</v>
      </c>
      <c r="AU19" s="4">
        <f t="shared" si="13"/>
        <v>0.79561788906718101</v>
      </c>
      <c r="AV19" s="4">
        <f t="shared" si="14"/>
        <v>3.4954046231552454</v>
      </c>
      <c r="AW19" s="4">
        <f t="shared" si="15"/>
        <v>4.9049207465332687</v>
      </c>
      <c r="AX19" s="4">
        <f t="shared" si="16"/>
        <v>0</v>
      </c>
      <c r="AZ19" s="4">
        <f t="shared" si="17"/>
        <v>34.755005171362555</v>
      </c>
    </row>
    <row r="20" spans="1:52" x14ac:dyDescent="0.3">
      <c r="A20" s="5">
        <f>system!A19</f>
        <v>18</v>
      </c>
      <c r="B20" s="5">
        <f>INDEX(system!A:Q,ROW()-1,MATCH($B$1&amp; "*",system!$1:$1,0))</f>
        <v>1216.5142857142901</v>
      </c>
      <c r="C20" s="5">
        <f>INDEX(system!A:Q,ROW()-1,MATCH($C$1&amp; "*",system!$1:$1,0))</f>
        <v>700</v>
      </c>
      <c r="D20" s="4">
        <f>INDEX(system!A:Q,ROW()-1,MATCH($D$1&amp; "*",system!$1:$1,0))</f>
        <v>0</v>
      </c>
      <c r="F20" s="4">
        <f>liquid!E19</f>
        <v>67.084595259954099</v>
      </c>
      <c r="H20" s="4">
        <f>IF(ISNA(VLOOKUP($A20,tot_solids!$A:$A,1,0)),0,VLOOKUP($A20,tot_solids!$A:$AD,5,0))-IFERROR(G20,0)</f>
        <v>33.110931427582102</v>
      </c>
      <c r="I20" s="4">
        <f>IF(ISNA(VLOOKUP(Combine!$A20,biotite!$A:$A,1,0)),0,VLOOKUP(Combine!$A20,biotite!$A:$AD,5,0))</f>
        <v>0</v>
      </c>
      <c r="J20" s="4">
        <f>IF(ISNA(VLOOKUP(Combine!$A20,hornblende!$A:$A,1,0)),0,VLOOKUP(Combine!$A20,hornblende!$A:$AD,5,0))</f>
        <v>0</v>
      </c>
      <c r="K20" s="4">
        <f>IF(ISNA(VLOOKUP(Combine!$A20,olivine!$A:$A,1,0)),0,VLOOKUP(Combine!$A20,olivine!$A:$AD,5,0))</f>
        <v>0</v>
      </c>
      <c r="L20" s="4">
        <f>IF(ISNA(VLOOKUP(Combine!$A20,garnet!$A:$A,1,0)),0,VLOOKUP(Combine!$A20,garnet!$A:$AD,5,0))</f>
        <v>0</v>
      </c>
      <c r="M20" s="4">
        <f>IF(ISNA(VLOOKUP(Combine!$A20,apatite!$A:$A,1,0)),0,VLOOKUP(Combine!$A20,apatite!$A:$AD,5,0))</f>
        <v>0</v>
      </c>
      <c r="N20" s="4">
        <f>IF(ISNA(VLOOKUP(Combine!$A20,feldspar!$A:$A,1,0)),0,VLOOKUP(Combine!$A20,feldspar!$A:$AD,5,0))</f>
        <v>0</v>
      </c>
      <c r="O20" s="4">
        <f>IF(ISNA(VLOOKUP(Combine!$A20,spinel!$A:$A,1,0)),0,VLOOKUP(Combine!$A20,spinel!$A:$AD,5,0))</f>
        <v>3.3934507470421802</v>
      </c>
      <c r="P20" s="4">
        <f>IF(ISNA(VLOOKUP(Combine!$A20,clinopyroxene1!$A:$A,1,0)),0,VLOOKUP(Combine!$A20,clinopyroxene1!$A:$AD,5,0))</f>
        <v>11.306690241664301</v>
      </c>
      <c r="Q20" s="4">
        <f>IF(ISNA(VLOOKUP(Combine!$A20,clinopyroxene2!$A:$A,1,0)),0,VLOOKUP(Combine!$A20,clinopyroxene2!$A:$AD,5,0))</f>
        <v>18.410790438875601</v>
      </c>
      <c r="R20" s="4">
        <f>IF(ISNA(VLOOKUP(Combine!$A20,orthopyroxene1!$A:$A,1,0)),0,VLOOKUP(Combine!$A20,orthopyroxene1!$A:$AD,5,0))</f>
        <v>0</v>
      </c>
      <c r="S20" s="4">
        <f>IF(ISNA(VLOOKUP(Combine!$A20,orthopyroxene2!$A:$A,1,0)),0,VLOOKUP(Combine!$A20,orthopyroxene2!$A:$AD,5,0))</f>
        <v>0</v>
      </c>
      <c r="T20" s="4">
        <f t="shared" si="1"/>
        <v>100.1955266875362</v>
      </c>
      <c r="V20" s="4">
        <f>liquid!F19</f>
        <v>2.7196573214414101</v>
      </c>
      <c r="X20" s="4">
        <f t="shared" si="2"/>
        <v>3.3227986924016957</v>
      </c>
      <c r="Y20" s="4">
        <f>IF(ISNA(VLOOKUP(Combine!$A20,biotite!$A:$A,1,0)),0,VLOOKUP(Combine!$A20,biotite!$A:$AD,6,0))</f>
        <v>0</v>
      </c>
      <c r="Z20" s="4">
        <f>IF(ISNA(VLOOKUP(Combine!$A20,hornblende!$A:$A,1,0)),0,VLOOKUP(Combine!$A20,hornblende!$A:$AD,6,0))</f>
        <v>0</v>
      </c>
      <c r="AA20" s="4">
        <f>IF(ISNA(VLOOKUP(Combine!$A20,olivine!$A:$A,1,0)),0,VLOOKUP(Combine!$A20,olivine!$A:$AD,6,0))</f>
        <v>0</v>
      </c>
      <c r="AB20" s="4">
        <f>IF(ISNA(VLOOKUP(Combine!$A20,garnet!$A:$A,1,0)),0,VLOOKUP(Combine!$A20,garnet!$A:$AD,6,0))</f>
        <v>0</v>
      </c>
      <c r="AC20" s="4">
        <f>IF(ISNA(VLOOKUP(Combine!$A20,apatite!$A:$A,1,0)),0,VLOOKUP(Combine!$A20,apatite!$A:$AD,6,0))</f>
        <v>0</v>
      </c>
      <c r="AD20" s="4">
        <f>IF(ISNA(VLOOKUP(Combine!$A20,feldspar!$A:$A,1,0)),0,VLOOKUP(Combine!$A20,feldspar!$A:$AD,6,0))</f>
        <v>0</v>
      </c>
      <c r="AE20" s="4">
        <f>IF(ISNA(VLOOKUP(Combine!$A20,spinel!$A:$A,1,0)),0,VLOOKUP(Combine!$A20,spinel!$A:$AD,6,0))</f>
        <v>3.7653161608010199</v>
      </c>
      <c r="AF20" s="4">
        <f>IF(ISNA(VLOOKUP(Combine!$A20,clinopyroxene1!$A:$A,1,0)),0,VLOOKUP(Combine!$A20,clinopyroxene1!$A:$AD,6,0))</f>
        <v>3.2829079274303701</v>
      </c>
      <c r="AG20" s="4">
        <f>IF(ISNA(VLOOKUP(Combine!$A20,clinopyroxene2!$A:$A,1,0)),0,VLOOKUP(Combine!$A20,clinopyroxene2!$A:$AD,6,0))</f>
        <v>3.2762768462246199</v>
      </c>
      <c r="AH20" s="4">
        <f>IF(ISNA(VLOOKUP(Combine!$A20,orthopyroxene1!$A:$A,1,0)),0,VLOOKUP(Combine!$A20,orthopyroxene1!$A:$AD,6,0))</f>
        <v>0</v>
      </c>
      <c r="AI20" s="4">
        <f>IF(ISNA(VLOOKUP(Combine!$A20,orthopyroxene2!$A:$A,1,0)),0,VLOOKUP(Combine!$A20,orthopyroxene2!$A:$AD,6,0))</f>
        <v>0</v>
      </c>
      <c r="AJ20" s="4">
        <f t="shared" si="3"/>
        <v>2.8932043842223911</v>
      </c>
      <c r="AL20" s="4">
        <f t="shared" si="4"/>
        <v>24.666561750654477</v>
      </c>
      <c r="AM20" s="4">
        <f t="shared" si="5"/>
        <v>0</v>
      </c>
      <c r="AN20" s="4">
        <f t="shared" si="6"/>
        <v>9.9647720168234901</v>
      </c>
      <c r="AO20" s="4">
        <f t="shared" si="7"/>
        <v>0</v>
      </c>
      <c r="AP20" s="4">
        <f t="shared" si="8"/>
        <v>0</v>
      </c>
      <c r="AQ20" s="4">
        <f t="shared" si="9"/>
        <v>0</v>
      </c>
      <c r="AR20" s="4">
        <f t="shared" si="10"/>
        <v>0</v>
      </c>
      <c r="AS20" s="4">
        <f t="shared" si="11"/>
        <v>0</v>
      </c>
      <c r="AT20" s="4">
        <f t="shared" si="12"/>
        <v>0</v>
      </c>
      <c r="AU20" s="4">
        <f t="shared" si="13"/>
        <v>0.90123925910122504</v>
      </c>
      <c r="AV20" s="4">
        <f t="shared" si="14"/>
        <v>3.4441082392811375</v>
      </c>
      <c r="AW20" s="4">
        <f t="shared" si="15"/>
        <v>5.6194245184411278</v>
      </c>
      <c r="AX20" s="4">
        <f t="shared" si="16"/>
        <v>0</v>
      </c>
      <c r="AZ20" s="4">
        <f t="shared" si="17"/>
        <v>34.631333767477969</v>
      </c>
    </row>
    <row r="21" spans="1:52" x14ac:dyDescent="0.3">
      <c r="A21" s="5">
        <f>system!A20</f>
        <v>19</v>
      </c>
      <c r="B21" s="5">
        <f>INDEX(system!A:Q,ROW()-1,MATCH($B$1&amp; "*",system!$1:$1,0))</f>
        <v>1211.4857142856999</v>
      </c>
      <c r="C21" s="5">
        <f>INDEX(system!A:Q,ROW()-1,MATCH($C$1&amp; "*",system!$1:$1,0))</f>
        <v>700</v>
      </c>
      <c r="D21" s="4">
        <f>INDEX(system!A:Q,ROW()-1,MATCH($D$1&amp; "*",system!$1:$1,0))</f>
        <v>0</v>
      </c>
      <c r="F21" s="4">
        <f>liquid!E20</f>
        <v>64.655178941085694</v>
      </c>
      <c r="H21" s="4">
        <f>IF(ISNA(VLOOKUP($A21,tot_solids!$A:$A,1,0)),0,VLOOKUP($A21,tot_solids!$A:$AD,5,0))-IFERROR(G21,0)</f>
        <v>35.545113829400997</v>
      </c>
      <c r="I21" s="4">
        <f>IF(ISNA(VLOOKUP(Combine!$A21,biotite!$A:$A,1,0)),0,VLOOKUP(Combine!$A21,biotite!$A:$AD,5,0))</f>
        <v>0</v>
      </c>
      <c r="J21" s="4">
        <f>IF(ISNA(VLOOKUP(Combine!$A21,hornblende!$A:$A,1,0)),0,VLOOKUP(Combine!$A21,hornblende!$A:$AD,5,0))</f>
        <v>0</v>
      </c>
      <c r="K21" s="4">
        <f>IF(ISNA(VLOOKUP(Combine!$A21,olivine!$A:$A,1,0)),0,VLOOKUP(Combine!$A21,olivine!$A:$AD,5,0))</f>
        <v>0</v>
      </c>
      <c r="L21" s="4">
        <f>IF(ISNA(VLOOKUP(Combine!$A21,garnet!$A:$A,1,0)),0,VLOOKUP(Combine!$A21,garnet!$A:$AD,5,0))</f>
        <v>0</v>
      </c>
      <c r="M21" s="4">
        <f>IF(ISNA(VLOOKUP(Combine!$A21,apatite!$A:$A,1,0)),0,VLOOKUP(Combine!$A21,apatite!$A:$AD,5,0))</f>
        <v>0</v>
      </c>
      <c r="N21" s="4">
        <f>IF(ISNA(VLOOKUP(Combine!$A21,feldspar!$A:$A,1,0)),0,VLOOKUP(Combine!$A21,feldspar!$A:$AD,5,0))</f>
        <v>0</v>
      </c>
      <c r="O21" s="4">
        <f>IF(ISNA(VLOOKUP(Combine!$A21,spinel!$A:$A,1,0)),0,VLOOKUP(Combine!$A21,spinel!$A:$AD,5,0))</f>
        <v>3.7680551144577601</v>
      </c>
      <c r="P21" s="4">
        <f>IF(ISNA(VLOOKUP(Combine!$A21,clinopyroxene1!$A:$A,1,0)),0,VLOOKUP(Combine!$A21,clinopyroxene1!$A:$AD,5,0))</f>
        <v>11.2407742915725</v>
      </c>
      <c r="Q21" s="4">
        <f>IF(ISNA(VLOOKUP(Combine!$A21,clinopyroxene2!$A:$A,1,0)),0,VLOOKUP(Combine!$A21,clinopyroxene2!$A:$AD,5,0))</f>
        <v>20.536284423370699</v>
      </c>
      <c r="R21" s="4">
        <f>IF(ISNA(VLOOKUP(Combine!$A21,orthopyroxene1!$A:$A,1,0)),0,VLOOKUP(Combine!$A21,orthopyroxene1!$A:$AD,5,0))</f>
        <v>0</v>
      </c>
      <c r="S21" s="4">
        <f>IF(ISNA(VLOOKUP(Combine!$A21,orthopyroxene2!$A:$A,1,0)),0,VLOOKUP(Combine!$A21,orthopyroxene2!$A:$AD,5,0))</f>
        <v>0</v>
      </c>
      <c r="T21" s="4">
        <f t="shared" si="1"/>
        <v>100.2002927704867</v>
      </c>
      <c r="V21" s="4">
        <f>liquid!F20</f>
        <v>2.7124560085384402</v>
      </c>
      <c r="X21" s="4">
        <f t="shared" si="2"/>
        <v>3.3284422554514603</v>
      </c>
      <c r="Y21" s="4">
        <f>IF(ISNA(VLOOKUP(Combine!$A21,biotite!$A:$A,1,0)),0,VLOOKUP(Combine!$A21,biotite!$A:$AD,6,0))</f>
        <v>0</v>
      </c>
      <c r="Z21" s="4">
        <f>IF(ISNA(VLOOKUP(Combine!$A21,hornblende!$A:$A,1,0)),0,VLOOKUP(Combine!$A21,hornblende!$A:$AD,6,0))</f>
        <v>0</v>
      </c>
      <c r="AA21" s="4">
        <f>IF(ISNA(VLOOKUP(Combine!$A21,olivine!$A:$A,1,0)),0,VLOOKUP(Combine!$A21,olivine!$A:$AD,6,0))</f>
        <v>0</v>
      </c>
      <c r="AB21" s="4">
        <f>IF(ISNA(VLOOKUP(Combine!$A21,garnet!$A:$A,1,0)),0,VLOOKUP(Combine!$A21,garnet!$A:$AD,6,0))</f>
        <v>0</v>
      </c>
      <c r="AC21" s="4">
        <f>IF(ISNA(VLOOKUP(Combine!$A21,apatite!$A:$A,1,0)),0,VLOOKUP(Combine!$A21,apatite!$A:$AD,6,0))</f>
        <v>0</v>
      </c>
      <c r="AD21" s="4">
        <f>IF(ISNA(VLOOKUP(Combine!$A21,feldspar!$A:$A,1,0)),0,VLOOKUP(Combine!$A21,feldspar!$A:$AD,6,0))</f>
        <v>0</v>
      </c>
      <c r="AE21" s="4">
        <f>IF(ISNA(VLOOKUP(Combine!$A21,spinel!$A:$A,1,0)),0,VLOOKUP(Combine!$A21,spinel!$A:$AD,6,0))</f>
        <v>3.77302934387497</v>
      </c>
      <c r="AF21" s="4">
        <f>IF(ISNA(VLOOKUP(Combine!$A21,clinopyroxene1!$A:$A,1,0)),0,VLOOKUP(Combine!$A21,clinopyroxene1!$A:$AD,6,0))</f>
        <v>3.2873517831342101</v>
      </c>
      <c r="AG21" s="4">
        <f>IF(ISNA(VLOOKUP(Combine!$A21,clinopyroxene2!$A:$A,1,0)),0,VLOOKUP(Combine!$A21,clinopyroxene2!$A:$AD,6,0))</f>
        <v>3.2799691239497002</v>
      </c>
      <c r="AH21" s="4">
        <f>IF(ISNA(VLOOKUP(Combine!$A21,orthopyroxene1!$A:$A,1,0)),0,VLOOKUP(Combine!$A21,orthopyroxene1!$A:$AD,6,0))</f>
        <v>0</v>
      </c>
      <c r="AI21" s="4">
        <f>IF(ISNA(VLOOKUP(Combine!$A21,orthopyroxene2!$A:$A,1,0)),0,VLOOKUP(Combine!$A21,orthopyroxene2!$A:$AD,6,0))</f>
        <v>0</v>
      </c>
      <c r="AJ21" s="4">
        <f t="shared" si="3"/>
        <v>2.9030435269780641</v>
      </c>
      <c r="AL21" s="4">
        <f t="shared" si="4"/>
        <v>23.836397249415306</v>
      </c>
      <c r="AM21" s="4">
        <f t="shared" si="5"/>
        <v>0</v>
      </c>
      <c r="AN21" s="4">
        <f t="shared" si="6"/>
        <v>10.67920399435614</v>
      </c>
      <c r="AO21" s="4">
        <f t="shared" si="7"/>
        <v>0</v>
      </c>
      <c r="AP21" s="4">
        <f t="shared" si="8"/>
        <v>0</v>
      </c>
      <c r="AQ21" s="4">
        <f t="shared" si="9"/>
        <v>0</v>
      </c>
      <c r="AR21" s="4">
        <f t="shared" si="10"/>
        <v>0</v>
      </c>
      <c r="AS21" s="4">
        <f t="shared" si="11"/>
        <v>0</v>
      </c>
      <c r="AT21" s="4">
        <f t="shared" si="12"/>
        <v>0</v>
      </c>
      <c r="AU21" s="4">
        <f t="shared" si="13"/>
        <v>0.99868163510965402</v>
      </c>
      <c r="AV21" s="4">
        <f t="shared" si="14"/>
        <v>3.4194010964215633</v>
      </c>
      <c r="AW21" s="4">
        <f t="shared" si="15"/>
        <v>6.261121262824922</v>
      </c>
      <c r="AX21" s="4">
        <f t="shared" si="16"/>
        <v>0</v>
      </c>
      <c r="AZ21" s="4">
        <f t="shared" si="17"/>
        <v>34.515601243771442</v>
      </c>
    </row>
    <row r="22" spans="1:52" x14ac:dyDescent="0.3">
      <c r="A22" s="5">
        <f>system!A21</f>
        <v>20</v>
      </c>
      <c r="B22" s="5">
        <f>INDEX(system!A:Q,ROW()-1,MATCH($B$1&amp; "*",system!$1:$1,0))</f>
        <v>1206.4571428571301</v>
      </c>
      <c r="C22" s="5">
        <f>INDEX(system!A:Q,ROW()-1,MATCH($C$1&amp; "*",system!$1:$1,0))</f>
        <v>700</v>
      </c>
      <c r="D22" s="4">
        <f>INDEX(system!A:Q,ROW()-1,MATCH($D$1&amp; "*",system!$1:$1,0))</f>
        <v>0</v>
      </c>
      <c r="F22" s="4">
        <f>liquid!E21</f>
        <v>62.387896146798703</v>
      </c>
      <c r="H22" s="4">
        <f>IF(ISNA(VLOOKUP($A22,tot_solids!$A:$A,1,0)),0,VLOOKUP($A22,tot_solids!$A:$AD,5,0))-IFERROR(G22,0)</f>
        <v>37.816900731750302</v>
      </c>
      <c r="I22" s="4">
        <f>IF(ISNA(VLOOKUP(Combine!$A22,biotite!$A:$A,1,0)),0,VLOOKUP(Combine!$A22,biotite!$A:$AD,5,0))</f>
        <v>0</v>
      </c>
      <c r="J22" s="4">
        <f>IF(ISNA(VLOOKUP(Combine!$A22,hornblende!$A:$A,1,0)),0,VLOOKUP(Combine!$A22,hornblende!$A:$AD,5,0))</f>
        <v>0</v>
      </c>
      <c r="K22" s="4">
        <f>IF(ISNA(VLOOKUP(Combine!$A22,olivine!$A:$A,1,0)),0,VLOOKUP(Combine!$A22,olivine!$A:$AD,5,0))</f>
        <v>0</v>
      </c>
      <c r="L22" s="4">
        <f>IF(ISNA(VLOOKUP(Combine!$A22,garnet!$A:$A,1,0)),0,VLOOKUP(Combine!$A22,garnet!$A:$AD,5,0))</f>
        <v>0</v>
      </c>
      <c r="M22" s="4">
        <f>IF(ISNA(VLOOKUP(Combine!$A22,apatite!$A:$A,1,0)),0,VLOOKUP(Combine!$A22,apatite!$A:$AD,5,0))</f>
        <v>0</v>
      </c>
      <c r="N22" s="4">
        <f>IF(ISNA(VLOOKUP(Combine!$A22,feldspar!$A:$A,1,0)),0,VLOOKUP(Combine!$A22,feldspar!$A:$AD,5,0))</f>
        <v>0</v>
      </c>
      <c r="O22" s="4">
        <f>IF(ISNA(VLOOKUP(Combine!$A22,spinel!$A:$A,1,0)),0,VLOOKUP(Combine!$A22,spinel!$A:$AD,5,0))</f>
        <v>4.11560888824829</v>
      </c>
      <c r="P22" s="4">
        <f>IF(ISNA(VLOOKUP(Combine!$A22,clinopyroxene1!$A:$A,1,0)),0,VLOOKUP(Combine!$A22,clinopyroxene1!$A:$AD,5,0))</f>
        <v>11.249450334111</v>
      </c>
      <c r="Q22" s="4">
        <f>IF(ISNA(VLOOKUP(Combine!$A22,clinopyroxene2!$A:$A,1,0)),0,VLOOKUP(Combine!$A22,clinopyroxene2!$A:$AD,5,0))</f>
        <v>22.451841509390999</v>
      </c>
      <c r="R22" s="4">
        <f>IF(ISNA(VLOOKUP(Combine!$A22,orthopyroxene1!$A:$A,1,0)),0,VLOOKUP(Combine!$A22,orthopyroxene1!$A:$AD,5,0))</f>
        <v>0</v>
      </c>
      <c r="S22" s="4">
        <f>IF(ISNA(VLOOKUP(Combine!$A22,orthopyroxene2!$A:$A,1,0)),0,VLOOKUP(Combine!$A22,orthopyroxene2!$A:$AD,5,0))</f>
        <v>0</v>
      </c>
      <c r="T22" s="4">
        <f t="shared" si="1"/>
        <v>100.204796878549</v>
      </c>
      <c r="V22" s="4">
        <f>liquid!F21</f>
        <v>2.7050733180367401</v>
      </c>
      <c r="X22" s="4">
        <f t="shared" si="2"/>
        <v>3.3337012588303585</v>
      </c>
      <c r="Y22" s="4">
        <f>IF(ISNA(VLOOKUP(Combine!$A22,biotite!$A:$A,1,0)),0,VLOOKUP(Combine!$A22,biotite!$A:$AD,6,0))</f>
        <v>0</v>
      </c>
      <c r="Z22" s="4">
        <f>IF(ISNA(VLOOKUP(Combine!$A22,hornblende!$A:$A,1,0)),0,VLOOKUP(Combine!$A22,hornblende!$A:$AD,6,0))</f>
        <v>0</v>
      </c>
      <c r="AA22" s="4">
        <f>IF(ISNA(VLOOKUP(Combine!$A22,olivine!$A:$A,1,0)),0,VLOOKUP(Combine!$A22,olivine!$A:$AD,6,0))</f>
        <v>0</v>
      </c>
      <c r="AB22" s="4">
        <f>IF(ISNA(VLOOKUP(Combine!$A22,garnet!$A:$A,1,0)),0,VLOOKUP(Combine!$A22,garnet!$A:$AD,6,0))</f>
        <v>0</v>
      </c>
      <c r="AC22" s="4">
        <f>IF(ISNA(VLOOKUP(Combine!$A22,apatite!$A:$A,1,0)),0,VLOOKUP(Combine!$A22,apatite!$A:$AD,6,0))</f>
        <v>0</v>
      </c>
      <c r="AD22" s="4">
        <f>IF(ISNA(VLOOKUP(Combine!$A22,feldspar!$A:$A,1,0)),0,VLOOKUP(Combine!$A22,feldspar!$A:$AD,6,0))</f>
        <v>0</v>
      </c>
      <c r="AE22" s="4">
        <f>IF(ISNA(VLOOKUP(Combine!$A22,spinel!$A:$A,1,0)),0,VLOOKUP(Combine!$A22,spinel!$A:$AD,6,0))</f>
        <v>3.7805247500711801</v>
      </c>
      <c r="AF22" s="4">
        <f>IF(ISNA(VLOOKUP(Combine!$A22,clinopyroxene1!$A:$A,1,0)),0,VLOOKUP(Combine!$A22,clinopyroxene1!$A:$AD,6,0))</f>
        <v>3.2916874799592502</v>
      </c>
      <c r="AG22" s="4">
        <f>IF(ISNA(VLOOKUP(Combine!$A22,clinopyroxene2!$A:$A,1,0)),0,VLOOKUP(Combine!$A22,clinopyroxene2!$A:$AD,6,0))</f>
        <v>3.28356066113425</v>
      </c>
      <c r="AH22" s="4">
        <f>IF(ISNA(VLOOKUP(Combine!$A22,orthopyroxene1!$A:$A,1,0)),0,VLOOKUP(Combine!$A22,orthopyroxene1!$A:$AD,6,0))</f>
        <v>0</v>
      </c>
      <c r="AI22" s="4">
        <f>IF(ISNA(VLOOKUP(Combine!$A22,orthopyroxene2!$A:$A,1,0)),0,VLOOKUP(Combine!$A22,orthopyroxene2!$A:$AD,6,0))</f>
        <v>0</v>
      </c>
      <c r="AJ22" s="4">
        <f t="shared" si="3"/>
        <v>2.9123281840620425</v>
      </c>
      <c r="AL22" s="4">
        <f t="shared" si="4"/>
        <v>23.063292122550653</v>
      </c>
      <c r="AM22" s="4">
        <f t="shared" si="5"/>
        <v>0</v>
      </c>
      <c r="AN22" s="4">
        <f t="shared" si="6"/>
        <v>11.343818115549592</v>
      </c>
      <c r="AO22" s="4">
        <f t="shared" si="7"/>
        <v>0</v>
      </c>
      <c r="AP22" s="4">
        <f t="shared" si="8"/>
        <v>0</v>
      </c>
      <c r="AQ22" s="4">
        <f t="shared" si="9"/>
        <v>0</v>
      </c>
      <c r="AR22" s="4">
        <f t="shared" si="10"/>
        <v>0</v>
      </c>
      <c r="AS22" s="4">
        <f t="shared" si="11"/>
        <v>0</v>
      </c>
      <c r="AT22" s="4">
        <f t="shared" si="12"/>
        <v>0</v>
      </c>
      <c r="AU22" s="4">
        <f t="shared" si="13"/>
        <v>1.0886342929432749</v>
      </c>
      <c r="AV22" s="4">
        <f t="shared" si="14"/>
        <v>3.4175329227336806</v>
      </c>
      <c r="AW22" s="4">
        <f t="shared" si="15"/>
        <v>6.8376508998726377</v>
      </c>
      <c r="AX22" s="4">
        <f t="shared" si="16"/>
        <v>0</v>
      </c>
      <c r="AZ22" s="4">
        <f t="shared" si="17"/>
        <v>34.407110238100245</v>
      </c>
    </row>
    <row r="23" spans="1:52" x14ac:dyDescent="0.3">
      <c r="A23" s="5">
        <f>system!A22</f>
        <v>21</v>
      </c>
      <c r="B23" s="5">
        <f>INDEX(system!A:Q,ROW()-1,MATCH($B$1&amp; "*",system!$1:$1,0))</f>
        <v>1201.42857142856</v>
      </c>
      <c r="C23" s="5">
        <f>INDEX(system!A:Q,ROW()-1,MATCH($C$1&amp; "*",system!$1:$1,0))</f>
        <v>700</v>
      </c>
      <c r="D23" s="4">
        <f>INDEX(system!A:Q,ROW()-1,MATCH($D$1&amp; "*",system!$1:$1,0))</f>
        <v>0</v>
      </c>
      <c r="F23" s="4">
        <f>liquid!E22</f>
        <v>60.270010873217302</v>
      </c>
      <c r="H23" s="4">
        <f>IF(ISNA(VLOOKUP($A23,tot_solids!$A:$A,1,0)),0,VLOOKUP($A23,tot_solids!$A:$AD,5,0))-IFERROR(G23,0)</f>
        <v>39.939017246474997</v>
      </c>
      <c r="I23" s="4">
        <f>IF(ISNA(VLOOKUP(Combine!$A23,biotite!$A:$A,1,0)),0,VLOOKUP(Combine!$A23,biotite!$A:$AD,5,0))</f>
        <v>0</v>
      </c>
      <c r="J23" s="4">
        <f>IF(ISNA(VLOOKUP(Combine!$A23,hornblende!$A:$A,1,0)),0,VLOOKUP(Combine!$A23,hornblende!$A:$AD,5,0))</f>
        <v>0</v>
      </c>
      <c r="K23" s="4">
        <f>IF(ISNA(VLOOKUP(Combine!$A23,olivine!$A:$A,1,0)),0,VLOOKUP(Combine!$A23,olivine!$A:$AD,5,0))</f>
        <v>0</v>
      </c>
      <c r="L23" s="4">
        <f>IF(ISNA(VLOOKUP(Combine!$A23,garnet!$A:$A,1,0)),0,VLOOKUP(Combine!$A23,garnet!$A:$AD,5,0))</f>
        <v>0</v>
      </c>
      <c r="M23" s="4">
        <f>IF(ISNA(VLOOKUP(Combine!$A23,apatite!$A:$A,1,0)),0,VLOOKUP(Combine!$A23,apatite!$A:$AD,5,0))</f>
        <v>0</v>
      </c>
      <c r="N23" s="4">
        <f>IF(ISNA(VLOOKUP(Combine!$A23,feldspar!$A:$A,1,0)),0,VLOOKUP(Combine!$A23,feldspar!$A:$AD,5,0))</f>
        <v>0</v>
      </c>
      <c r="O23" s="4">
        <f>IF(ISNA(VLOOKUP(Combine!$A23,spinel!$A:$A,1,0)),0,VLOOKUP(Combine!$A23,spinel!$A:$AD,5,0))</f>
        <v>4.4380758557481297</v>
      </c>
      <c r="P23" s="4">
        <f>IF(ISNA(VLOOKUP(Combine!$A23,clinopyroxene1!$A:$A,1,0)),0,VLOOKUP(Combine!$A23,clinopyroxene1!$A:$AD,5,0))</f>
        <v>11.321653794305</v>
      </c>
      <c r="Q23" s="4">
        <f>IF(ISNA(VLOOKUP(Combine!$A23,clinopyroxene2!$A:$A,1,0)),0,VLOOKUP(Combine!$A23,clinopyroxene2!$A:$AD,5,0))</f>
        <v>24.179287596421801</v>
      </c>
      <c r="R23" s="4">
        <f>IF(ISNA(VLOOKUP(Combine!$A23,orthopyroxene1!$A:$A,1,0)),0,VLOOKUP(Combine!$A23,orthopyroxene1!$A:$AD,5,0))</f>
        <v>0</v>
      </c>
      <c r="S23" s="4">
        <f>IF(ISNA(VLOOKUP(Combine!$A23,orthopyroxene2!$A:$A,1,0)),0,VLOOKUP(Combine!$A23,orthopyroxene2!$A:$AD,5,0))</f>
        <v>0</v>
      </c>
      <c r="T23" s="4">
        <f t="shared" si="1"/>
        <v>100.20902811969231</v>
      </c>
      <c r="V23" s="4">
        <f>liquid!F22</f>
        <v>2.6975426945067702</v>
      </c>
      <c r="X23" s="4">
        <f t="shared" si="2"/>
        <v>3.3386351601939546</v>
      </c>
      <c r="Y23" s="4">
        <f>IF(ISNA(VLOOKUP(Combine!$A23,biotite!$A:$A,1,0)),0,VLOOKUP(Combine!$A23,biotite!$A:$AD,6,0))</f>
        <v>0</v>
      </c>
      <c r="Z23" s="4">
        <f>IF(ISNA(VLOOKUP(Combine!$A23,hornblende!$A:$A,1,0)),0,VLOOKUP(Combine!$A23,hornblende!$A:$AD,6,0))</f>
        <v>0</v>
      </c>
      <c r="AA23" s="4">
        <f>IF(ISNA(VLOOKUP(Combine!$A23,olivine!$A:$A,1,0)),0,VLOOKUP(Combine!$A23,olivine!$A:$AD,6,0))</f>
        <v>0</v>
      </c>
      <c r="AB23" s="4">
        <f>IF(ISNA(VLOOKUP(Combine!$A23,garnet!$A:$A,1,0)),0,VLOOKUP(Combine!$A23,garnet!$A:$AD,6,0))</f>
        <v>0</v>
      </c>
      <c r="AC23" s="4">
        <f>IF(ISNA(VLOOKUP(Combine!$A23,apatite!$A:$A,1,0)),0,VLOOKUP(Combine!$A23,apatite!$A:$AD,6,0))</f>
        <v>0</v>
      </c>
      <c r="AD23" s="4">
        <f>IF(ISNA(VLOOKUP(Combine!$A23,feldspar!$A:$A,1,0)),0,VLOOKUP(Combine!$A23,feldspar!$A:$AD,6,0))</f>
        <v>0</v>
      </c>
      <c r="AE23" s="4">
        <f>IF(ISNA(VLOOKUP(Combine!$A23,spinel!$A:$A,1,0)),0,VLOOKUP(Combine!$A23,spinel!$A:$AD,6,0))</f>
        <v>3.7877707638253799</v>
      </c>
      <c r="AF23" s="4">
        <f>IF(ISNA(VLOOKUP(Combine!$A23,clinopyroxene1!$A:$A,1,0)),0,VLOOKUP(Combine!$A23,clinopyroxene1!$A:$AD,6,0))</f>
        <v>3.29590930829636</v>
      </c>
      <c r="AG23" s="4">
        <f>IF(ISNA(VLOOKUP(Combine!$A23,clinopyroxene2!$A:$A,1,0)),0,VLOOKUP(Combine!$A23,clinopyroxene2!$A:$AD,6,0))</f>
        <v>3.2870468942476201</v>
      </c>
      <c r="AH23" s="4">
        <f>IF(ISNA(VLOOKUP(Combine!$A23,orthopyroxene1!$A:$A,1,0)),0,VLOOKUP(Combine!$A23,orthopyroxene1!$A:$AD,6,0))</f>
        <v>0</v>
      </c>
      <c r="AI23" s="4">
        <f>IF(ISNA(VLOOKUP(Combine!$A23,orthopyroxene2!$A:$A,1,0)),0,VLOOKUP(Combine!$A23,orthopyroxene2!$A:$AD,6,0))</f>
        <v>0</v>
      </c>
      <c r="AJ23" s="4">
        <f t="shared" si="3"/>
        <v>2.921099884374045</v>
      </c>
      <c r="AL23" s="4">
        <f t="shared" si="4"/>
        <v>22.342560507364766</v>
      </c>
      <c r="AM23" s="4">
        <f t="shared" si="5"/>
        <v>0</v>
      </c>
      <c r="AN23" s="4">
        <f t="shared" si="6"/>
        <v>11.962677959742921</v>
      </c>
      <c r="AO23" s="4">
        <f t="shared" si="7"/>
        <v>0</v>
      </c>
      <c r="AP23" s="4">
        <f t="shared" si="8"/>
        <v>0</v>
      </c>
      <c r="AQ23" s="4">
        <f t="shared" si="9"/>
        <v>0</v>
      </c>
      <c r="AR23" s="4">
        <f t="shared" si="10"/>
        <v>0</v>
      </c>
      <c r="AS23" s="4">
        <f t="shared" si="11"/>
        <v>0</v>
      </c>
      <c r="AT23" s="4">
        <f t="shared" si="12"/>
        <v>0</v>
      </c>
      <c r="AU23" s="4">
        <f t="shared" si="13"/>
        <v>1.1716854404531039</v>
      </c>
      <c r="AV23" s="4">
        <f t="shared" si="14"/>
        <v>3.4350622954965679</v>
      </c>
      <c r="AW23" s="4">
        <f t="shared" si="15"/>
        <v>7.3559302237932496</v>
      </c>
      <c r="AX23" s="4">
        <f t="shared" si="16"/>
        <v>0</v>
      </c>
      <c r="AZ23" s="4">
        <f t="shared" si="17"/>
        <v>34.305238467107685</v>
      </c>
    </row>
    <row r="24" spans="1:52" x14ac:dyDescent="0.3">
      <c r="A24" s="5">
        <f>system!A23</f>
        <v>22</v>
      </c>
      <c r="B24" s="5">
        <f>INDEX(system!A:Q,ROW()-1,MATCH($B$1&amp; "*",system!$1:$1,0))</f>
        <v>1196.4000000000001</v>
      </c>
      <c r="C24" s="5">
        <f>INDEX(system!A:Q,ROW()-1,MATCH($C$1&amp; "*",system!$1:$1,0))</f>
        <v>700</v>
      </c>
      <c r="D24" s="4">
        <f>INDEX(system!A:Q,ROW()-1,MATCH($D$1&amp; "*",system!$1:$1,0))</f>
        <v>0</v>
      </c>
      <c r="F24" s="4">
        <f>liquid!E23</f>
        <v>57.642235852113203</v>
      </c>
      <c r="H24" s="4">
        <f>IF(ISNA(VLOOKUP($A24,tot_solids!$A:$A,1,0)),0,VLOOKUP($A24,tot_solids!$A:$AD,5,0))-IFERROR(G24,0)</f>
        <v>42.570126137982299</v>
      </c>
      <c r="I24" s="4">
        <f>IF(ISNA(VLOOKUP(Combine!$A24,biotite!$A:$A,1,0)),0,VLOOKUP(Combine!$A24,biotite!$A:$AD,5,0))</f>
        <v>0</v>
      </c>
      <c r="J24" s="4">
        <f>IF(ISNA(VLOOKUP(Combine!$A24,hornblende!$A:$A,1,0)),0,VLOOKUP(Combine!$A24,hornblende!$A:$AD,5,0))</f>
        <v>0</v>
      </c>
      <c r="K24" s="4">
        <f>IF(ISNA(VLOOKUP(Combine!$A24,olivine!$A:$A,1,0)),0,VLOOKUP(Combine!$A24,olivine!$A:$AD,5,0))</f>
        <v>0</v>
      </c>
      <c r="L24" s="4">
        <f>IF(ISNA(VLOOKUP(Combine!$A24,garnet!$A:$A,1,0)),0,VLOOKUP(Combine!$A24,garnet!$A:$AD,5,0))</f>
        <v>0</v>
      </c>
      <c r="M24" s="4">
        <f>IF(ISNA(VLOOKUP(Combine!$A24,apatite!$A:$A,1,0)),0,VLOOKUP(Combine!$A24,apatite!$A:$AD,5,0))</f>
        <v>0</v>
      </c>
      <c r="N24" s="4">
        <f>IF(ISNA(VLOOKUP(Combine!$A24,feldspar!$A:$A,1,0)),0,VLOOKUP(Combine!$A24,feldspar!$A:$AD,5,0))</f>
        <v>0.80263419523417801</v>
      </c>
      <c r="O24" s="4">
        <f>IF(ISNA(VLOOKUP(Combine!$A24,spinel!$A:$A,1,0)),0,VLOOKUP(Combine!$A24,spinel!$A:$AD,5,0))</f>
        <v>4.6685956876716403</v>
      </c>
      <c r="P24" s="4">
        <f>IF(ISNA(VLOOKUP(Combine!$A24,clinopyroxene1!$A:$A,1,0)),0,VLOOKUP(Combine!$A24,clinopyroxene1!$A:$AD,5,0))</f>
        <v>12.044948137746999</v>
      </c>
      <c r="Q24" s="4">
        <f>IF(ISNA(VLOOKUP(Combine!$A24,clinopyroxene2!$A:$A,1,0)),0,VLOOKUP(Combine!$A24,clinopyroxene2!$A:$AD,5,0))</f>
        <v>25.053948117329501</v>
      </c>
      <c r="R24" s="4">
        <f>IF(ISNA(VLOOKUP(Combine!$A24,orthopyroxene1!$A:$A,1,0)),0,VLOOKUP(Combine!$A24,orthopyroxene1!$A:$AD,5,0))</f>
        <v>0</v>
      </c>
      <c r="S24" s="4">
        <f>IF(ISNA(VLOOKUP(Combine!$A24,orthopyroxene2!$A:$A,1,0)),0,VLOOKUP(Combine!$A24,orthopyroxene2!$A:$AD,5,0))</f>
        <v>0</v>
      </c>
      <c r="T24" s="4">
        <f t="shared" si="1"/>
        <v>100.2123619900955</v>
      </c>
      <c r="V24" s="4">
        <f>liquid!F23</f>
        <v>2.6911917434346502</v>
      </c>
      <c r="X24" s="4">
        <f t="shared" si="2"/>
        <v>3.3272924865725182</v>
      </c>
      <c r="Y24" s="4">
        <f>IF(ISNA(VLOOKUP(Combine!$A24,biotite!$A:$A,1,0)),0,VLOOKUP(Combine!$A24,biotite!$A:$AD,6,0))</f>
        <v>0</v>
      </c>
      <c r="Z24" s="4">
        <f>IF(ISNA(VLOOKUP(Combine!$A24,hornblende!$A:$A,1,0)),0,VLOOKUP(Combine!$A24,hornblende!$A:$AD,6,0))</f>
        <v>0</v>
      </c>
      <c r="AA24" s="4">
        <f>IF(ISNA(VLOOKUP(Combine!$A24,olivine!$A:$A,1,0)),0,VLOOKUP(Combine!$A24,olivine!$A:$AD,6,0))</f>
        <v>0</v>
      </c>
      <c r="AB24" s="4">
        <f>IF(ISNA(VLOOKUP(Combine!$A24,garnet!$A:$A,1,0)),0,VLOOKUP(Combine!$A24,garnet!$A:$AD,6,0))</f>
        <v>0</v>
      </c>
      <c r="AC24" s="4">
        <f>IF(ISNA(VLOOKUP(Combine!$A24,apatite!$A:$A,1,0)),0,VLOOKUP(Combine!$A24,apatite!$A:$AD,6,0))</f>
        <v>0</v>
      </c>
      <c r="AD24" s="4">
        <f>IF(ISNA(VLOOKUP(Combine!$A24,feldspar!$A:$A,1,0)),0,VLOOKUP(Combine!$A24,feldspar!$A:$AD,6,0))</f>
        <v>2.67523674664589</v>
      </c>
      <c r="AE24" s="4">
        <f>IF(ISNA(VLOOKUP(Combine!$A24,spinel!$A:$A,1,0)),0,VLOOKUP(Combine!$A24,spinel!$A:$AD,6,0))</f>
        <v>3.79586552248109</v>
      </c>
      <c r="AF24" s="4">
        <f>IF(ISNA(VLOOKUP(Combine!$A24,clinopyroxene1!$A:$A,1,0)),0,VLOOKUP(Combine!$A24,clinopyroxene1!$A:$AD,6,0))</f>
        <v>3.2998768551496198</v>
      </c>
      <c r="AG24" s="4">
        <f>IF(ISNA(VLOOKUP(Combine!$A24,clinopyroxene2!$A:$A,1,0)),0,VLOOKUP(Combine!$A24,clinopyroxene2!$A:$AD,6,0))</f>
        <v>3.2904397230369198</v>
      </c>
      <c r="AH24" s="4">
        <f>IF(ISNA(VLOOKUP(Combine!$A24,orthopyroxene1!$A:$A,1,0)),0,VLOOKUP(Combine!$A24,orthopyroxene1!$A:$AD,6,0))</f>
        <v>0</v>
      </c>
      <c r="AI24" s="4">
        <f>IF(ISNA(VLOOKUP(Combine!$A24,orthopyroxene2!$A:$A,1,0)),0,VLOOKUP(Combine!$A24,orthopyroxene2!$A:$AD,6,0))</f>
        <v>0</v>
      </c>
      <c r="AJ24" s="4">
        <f t="shared" si="3"/>
        <v>2.9290661644207625</v>
      </c>
      <c r="AL24" s="4">
        <f t="shared" si="4"/>
        <v>21.418851329614643</v>
      </c>
      <c r="AM24" s="4">
        <f t="shared" si="5"/>
        <v>0</v>
      </c>
      <c r="AN24" s="4">
        <f t="shared" si="6"/>
        <v>12.794224225786134</v>
      </c>
      <c r="AO24" s="4">
        <f t="shared" si="7"/>
        <v>0</v>
      </c>
      <c r="AP24" s="4">
        <f t="shared" si="8"/>
        <v>0</v>
      </c>
      <c r="AQ24" s="4">
        <f t="shared" si="9"/>
        <v>0</v>
      </c>
      <c r="AR24" s="4">
        <f t="shared" si="10"/>
        <v>0</v>
      </c>
      <c r="AS24" s="4">
        <f t="shared" si="11"/>
        <v>0</v>
      </c>
      <c r="AT24" s="4">
        <f t="shared" si="12"/>
        <v>0.30002361332711591</v>
      </c>
      <c r="AU24" s="4">
        <f t="shared" si="13"/>
        <v>1.2299159862281179</v>
      </c>
      <c r="AV24" s="4">
        <f t="shared" si="14"/>
        <v>3.6501204943300434</v>
      </c>
      <c r="AW24" s="4">
        <f t="shared" si="15"/>
        <v>7.6141641319008562</v>
      </c>
      <c r="AX24" s="4">
        <f t="shared" si="16"/>
        <v>0</v>
      </c>
      <c r="AZ24" s="4">
        <f t="shared" si="17"/>
        <v>34.213075555400778</v>
      </c>
    </row>
    <row r="25" spans="1:52" x14ac:dyDescent="0.3">
      <c r="A25" s="5">
        <f>system!A24</f>
        <v>23</v>
      </c>
      <c r="B25" s="5">
        <f>INDEX(system!A:Q,ROW()-1,MATCH($B$1&amp; "*",system!$1:$1,0))</f>
        <v>1191.37142857142</v>
      </c>
      <c r="C25" s="5">
        <f>INDEX(system!A:Q,ROW()-1,MATCH($C$1&amp; "*",system!$1:$1,0))</f>
        <v>700</v>
      </c>
      <c r="D25" s="4">
        <f>INDEX(system!A:Q,ROW()-1,MATCH($D$1&amp; "*",system!$1:$1,0))</f>
        <v>0</v>
      </c>
      <c r="F25" s="4">
        <f>liquid!E24</f>
        <v>54.676750447886398</v>
      </c>
      <c r="H25" s="4">
        <f>IF(ISNA(VLOOKUP($A25,tot_solids!$A:$A,1,0)),0,VLOOKUP($A25,tot_solids!$A:$AD,5,0))-IFERROR(G25,0)</f>
        <v>45.538364682358299</v>
      </c>
      <c r="I25" s="4">
        <f>IF(ISNA(VLOOKUP(Combine!$A25,biotite!$A:$A,1,0)),0,VLOOKUP(Combine!$A25,biotite!$A:$AD,5,0))</f>
        <v>0</v>
      </c>
      <c r="J25" s="4">
        <f>IF(ISNA(VLOOKUP(Combine!$A25,hornblende!$A:$A,1,0)),0,VLOOKUP(Combine!$A25,hornblende!$A:$AD,5,0))</f>
        <v>0</v>
      </c>
      <c r="K25" s="4">
        <f>IF(ISNA(VLOOKUP(Combine!$A25,olivine!$A:$A,1,0)),0,VLOOKUP(Combine!$A25,olivine!$A:$AD,5,0))</f>
        <v>0</v>
      </c>
      <c r="L25" s="4">
        <f>IF(ISNA(VLOOKUP(Combine!$A25,garnet!$A:$A,1,0)),0,VLOOKUP(Combine!$A25,garnet!$A:$AD,5,0))</f>
        <v>0</v>
      </c>
      <c r="M25" s="4">
        <f>IF(ISNA(VLOOKUP(Combine!$A25,apatite!$A:$A,1,0)),0,VLOOKUP(Combine!$A25,apatite!$A:$AD,5,0))</f>
        <v>0</v>
      </c>
      <c r="N25" s="4">
        <f>IF(ISNA(VLOOKUP(Combine!$A25,feldspar!$A:$A,1,0)),0,VLOOKUP(Combine!$A25,feldspar!$A:$AD,5,0))</f>
        <v>2.1919820534161398</v>
      </c>
      <c r="O25" s="4">
        <f>IF(ISNA(VLOOKUP(Combine!$A25,spinel!$A:$A,1,0)),0,VLOOKUP(Combine!$A25,spinel!$A:$AD,5,0))</f>
        <v>4.8341611073052499</v>
      </c>
      <c r="P25" s="4">
        <f>IF(ISNA(VLOOKUP(Combine!$A25,clinopyroxene1!$A:$A,1,0)),0,VLOOKUP(Combine!$A25,clinopyroxene1!$A:$AD,5,0))</f>
        <v>13.2041931576435</v>
      </c>
      <c r="Q25" s="4">
        <f>IF(ISNA(VLOOKUP(Combine!$A25,clinopyroxene2!$A:$A,1,0)),0,VLOOKUP(Combine!$A25,clinopyroxene2!$A:$AD,5,0))</f>
        <v>25.308028363993401</v>
      </c>
      <c r="R25" s="4">
        <f>IF(ISNA(VLOOKUP(Combine!$A25,orthopyroxene1!$A:$A,1,0)),0,VLOOKUP(Combine!$A25,orthopyroxene1!$A:$AD,5,0))</f>
        <v>0</v>
      </c>
      <c r="S25" s="4">
        <f>IF(ISNA(VLOOKUP(Combine!$A25,orthopyroxene2!$A:$A,1,0)),0,VLOOKUP(Combine!$A25,orthopyroxene2!$A:$AD,5,0))</f>
        <v>0</v>
      </c>
      <c r="T25" s="4">
        <f t="shared" si="1"/>
        <v>100.2151151302447</v>
      </c>
      <c r="V25" s="4">
        <f>liquid!F24</f>
        <v>2.6856382521707798</v>
      </c>
      <c r="X25" s="4">
        <f t="shared" si="2"/>
        <v>3.3068739435075463</v>
      </c>
      <c r="Y25" s="4">
        <f>IF(ISNA(VLOOKUP(Combine!$A25,biotite!$A:$A,1,0)),0,VLOOKUP(Combine!$A25,biotite!$A:$AD,6,0))</f>
        <v>0</v>
      </c>
      <c r="Z25" s="4">
        <f>IF(ISNA(VLOOKUP(Combine!$A25,hornblende!$A:$A,1,0)),0,VLOOKUP(Combine!$A25,hornblende!$A:$AD,6,0))</f>
        <v>0</v>
      </c>
      <c r="AA25" s="4">
        <f>IF(ISNA(VLOOKUP(Combine!$A25,olivine!$A:$A,1,0)),0,VLOOKUP(Combine!$A25,olivine!$A:$AD,6,0))</f>
        <v>0</v>
      </c>
      <c r="AB25" s="4">
        <f>IF(ISNA(VLOOKUP(Combine!$A25,garnet!$A:$A,1,0)),0,VLOOKUP(Combine!$A25,garnet!$A:$AD,6,0))</f>
        <v>0</v>
      </c>
      <c r="AC25" s="4">
        <f>IF(ISNA(VLOOKUP(Combine!$A25,apatite!$A:$A,1,0)),0,VLOOKUP(Combine!$A25,apatite!$A:$AD,6,0))</f>
        <v>0</v>
      </c>
      <c r="AD25" s="4">
        <f>IF(ISNA(VLOOKUP(Combine!$A25,feldspar!$A:$A,1,0)),0,VLOOKUP(Combine!$A25,feldspar!$A:$AD,6,0))</f>
        <v>2.6738051368065401</v>
      </c>
      <c r="AE25" s="4">
        <f>IF(ISNA(VLOOKUP(Combine!$A25,spinel!$A:$A,1,0)),0,VLOOKUP(Combine!$A25,spinel!$A:$AD,6,0))</f>
        <v>3.80480861590181</v>
      </c>
      <c r="AF25" s="4">
        <f>IF(ISNA(VLOOKUP(Combine!$A25,clinopyroxene1!$A:$A,1,0)),0,VLOOKUP(Combine!$A25,clinopyroxene1!$A:$AD,6,0))</f>
        <v>3.30362125096394</v>
      </c>
      <c r="AG25" s="4">
        <f>IF(ISNA(VLOOKUP(Combine!$A25,clinopyroxene2!$A:$A,1,0)),0,VLOOKUP(Combine!$A25,clinopyroxene2!$A:$AD,6,0))</f>
        <v>3.2937737990881701</v>
      </c>
      <c r="AH25" s="4">
        <f>IF(ISNA(VLOOKUP(Combine!$A25,orthopyroxene1!$A:$A,1,0)),0,VLOOKUP(Combine!$A25,orthopyroxene1!$A:$AD,6,0))</f>
        <v>0</v>
      </c>
      <c r="AI25" s="4">
        <f>IF(ISNA(VLOOKUP(Combine!$A25,orthopyroxene2!$A:$A,1,0)),0,VLOOKUP(Combine!$A25,orthopyroxene2!$A:$AD,6,0))</f>
        <v>0</v>
      </c>
      <c r="AJ25" s="4">
        <f t="shared" si="3"/>
        <v>2.9362970475573613</v>
      </c>
      <c r="AL25" s="4">
        <f t="shared" si="4"/>
        <v>20.358940897453937</v>
      </c>
      <c r="AM25" s="4">
        <f t="shared" si="5"/>
        <v>0</v>
      </c>
      <c r="AN25" s="4">
        <f t="shared" si="6"/>
        <v>13.770819650311953</v>
      </c>
      <c r="AO25" s="4">
        <f t="shared" si="7"/>
        <v>0</v>
      </c>
      <c r="AP25" s="4">
        <f t="shared" si="8"/>
        <v>0</v>
      </c>
      <c r="AQ25" s="4">
        <f t="shared" si="9"/>
        <v>0</v>
      </c>
      <c r="AR25" s="4">
        <f t="shared" si="10"/>
        <v>0</v>
      </c>
      <c r="AS25" s="4">
        <f t="shared" si="11"/>
        <v>0</v>
      </c>
      <c r="AT25" s="4">
        <f t="shared" si="12"/>
        <v>0.81979872925000596</v>
      </c>
      <c r="AU25" s="4">
        <f t="shared" si="13"/>
        <v>1.2705398865796735</v>
      </c>
      <c r="AV25" s="4">
        <f t="shared" si="14"/>
        <v>3.9968846773190911</v>
      </c>
      <c r="AW25" s="4">
        <f t="shared" si="15"/>
        <v>7.6835963571631831</v>
      </c>
      <c r="AX25" s="4">
        <f t="shared" si="16"/>
        <v>0</v>
      </c>
      <c r="AZ25" s="4">
        <f t="shared" si="17"/>
        <v>34.129760547765891</v>
      </c>
    </row>
    <row r="26" spans="1:52" x14ac:dyDescent="0.3">
      <c r="A26" s="5">
        <f>system!A25</f>
        <v>24</v>
      </c>
      <c r="B26" s="5">
        <f>INDEX(system!A:Q,ROW()-1,MATCH($B$1&amp; "*",system!$1:$1,0))</f>
        <v>1186.3428571428501</v>
      </c>
      <c r="C26" s="5">
        <f>INDEX(system!A:Q,ROW()-1,MATCH($C$1&amp; "*",system!$1:$1,0))</f>
        <v>700</v>
      </c>
      <c r="D26" s="4">
        <f>INDEX(system!A:Q,ROW()-1,MATCH($D$1&amp; "*",system!$1:$1,0))</f>
        <v>0</v>
      </c>
      <c r="F26" s="4">
        <f>liquid!E25</f>
        <v>51.913056769468298</v>
      </c>
      <c r="H26" s="4">
        <f>IF(ISNA(VLOOKUP($A26,tot_solids!$A:$A,1,0)),0,VLOOKUP($A26,tot_solids!$A:$AD,5,0))-IFERROR(G26,0)</f>
        <v>48.3047950511002</v>
      </c>
      <c r="I26" s="4">
        <f>IF(ISNA(VLOOKUP(Combine!$A26,biotite!$A:$A,1,0)),0,VLOOKUP(Combine!$A26,biotite!$A:$AD,5,0))</f>
        <v>0</v>
      </c>
      <c r="J26" s="4">
        <f>IF(ISNA(VLOOKUP(Combine!$A26,hornblende!$A:$A,1,0)),0,VLOOKUP(Combine!$A26,hornblende!$A:$AD,5,0))</f>
        <v>0</v>
      </c>
      <c r="K26" s="4">
        <f>IF(ISNA(VLOOKUP(Combine!$A26,olivine!$A:$A,1,0)),0,VLOOKUP(Combine!$A26,olivine!$A:$AD,5,0))</f>
        <v>0</v>
      </c>
      <c r="L26" s="4">
        <f>IF(ISNA(VLOOKUP(Combine!$A26,garnet!$A:$A,1,0)),0,VLOOKUP(Combine!$A26,garnet!$A:$AD,5,0))</f>
        <v>0</v>
      </c>
      <c r="M26" s="4">
        <f>IF(ISNA(VLOOKUP(Combine!$A26,apatite!$A:$A,1,0)),0,VLOOKUP(Combine!$A26,apatite!$A:$AD,5,0))</f>
        <v>0</v>
      </c>
      <c r="N26" s="4">
        <f>IF(ISNA(VLOOKUP(Combine!$A26,feldspar!$A:$A,1,0)),0,VLOOKUP(Combine!$A26,feldspar!$A:$AD,5,0))</f>
        <v>3.48706957588709</v>
      </c>
      <c r="O26" s="4">
        <f>IF(ISNA(VLOOKUP(Combine!$A26,spinel!$A:$A,1,0)),0,VLOOKUP(Combine!$A26,spinel!$A:$AD,5,0))</f>
        <v>4.9963532343468504</v>
      </c>
      <c r="P26" s="4">
        <f>IF(ISNA(VLOOKUP(Combine!$A26,clinopyroxene1!$A:$A,1,0)),0,VLOOKUP(Combine!$A26,clinopyroxene1!$A:$AD,5,0))</f>
        <v>14.2768820817796</v>
      </c>
      <c r="Q26" s="4">
        <f>IF(ISNA(VLOOKUP(Combine!$A26,clinopyroxene2!$A:$A,1,0)),0,VLOOKUP(Combine!$A26,clinopyroxene2!$A:$AD,5,0))</f>
        <v>25.5444901590866</v>
      </c>
      <c r="R26" s="4">
        <f>IF(ISNA(VLOOKUP(Combine!$A26,orthopyroxene1!$A:$A,1,0)),0,VLOOKUP(Combine!$A26,orthopyroxene1!$A:$AD,5,0))</f>
        <v>0</v>
      </c>
      <c r="S26" s="4">
        <f>IF(ISNA(VLOOKUP(Combine!$A26,orthopyroxene2!$A:$A,1,0)),0,VLOOKUP(Combine!$A26,orthopyroxene2!$A:$AD,5,0))</f>
        <v>0</v>
      </c>
      <c r="T26" s="4">
        <f t="shared" si="1"/>
        <v>100.2178518205685</v>
      </c>
      <c r="V26" s="4">
        <f>liquid!F25</f>
        <v>2.6797576560726699</v>
      </c>
      <c r="X26" s="4">
        <f t="shared" si="2"/>
        <v>3.2906317432169554</v>
      </c>
      <c r="Y26" s="4">
        <f>IF(ISNA(VLOOKUP(Combine!$A26,biotite!$A:$A,1,0)),0,VLOOKUP(Combine!$A26,biotite!$A:$AD,6,0))</f>
        <v>0</v>
      </c>
      <c r="Z26" s="4">
        <f>IF(ISNA(VLOOKUP(Combine!$A26,hornblende!$A:$A,1,0)),0,VLOOKUP(Combine!$A26,hornblende!$A:$AD,6,0))</f>
        <v>0</v>
      </c>
      <c r="AA26" s="4">
        <f>IF(ISNA(VLOOKUP(Combine!$A26,olivine!$A:$A,1,0)),0,VLOOKUP(Combine!$A26,olivine!$A:$AD,6,0))</f>
        <v>0</v>
      </c>
      <c r="AB26" s="4">
        <f>IF(ISNA(VLOOKUP(Combine!$A26,garnet!$A:$A,1,0)),0,VLOOKUP(Combine!$A26,garnet!$A:$AD,6,0))</f>
        <v>0</v>
      </c>
      <c r="AC26" s="4">
        <f>IF(ISNA(VLOOKUP(Combine!$A26,apatite!$A:$A,1,0)),0,VLOOKUP(Combine!$A26,apatite!$A:$AD,6,0))</f>
        <v>0</v>
      </c>
      <c r="AD26" s="4">
        <f>IF(ISNA(VLOOKUP(Combine!$A26,feldspar!$A:$A,1,0)),0,VLOOKUP(Combine!$A26,feldspar!$A:$AD,6,0))</f>
        <v>2.6723825857258801</v>
      </c>
      <c r="AE26" s="4">
        <f>IF(ISNA(VLOOKUP(Combine!$A26,spinel!$A:$A,1,0)),0,VLOOKUP(Combine!$A26,spinel!$A:$AD,6,0))</f>
        <v>3.81370474471571</v>
      </c>
      <c r="AF26" s="4">
        <f>IF(ISNA(VLOOKUP(Combine!$A26,clinopyroxene1!$A:$A,1,0)),0,VLOOKUP(Combine!$A26,clinopyroxene1!$A:$AD,6,0))</f>
        <v>3.30725320859831</v>
      </c>
      <c r="AG26" s="4">
        <f>IF(ISNA(VLOOKUP(Combine!$A26,clinopyroxene2!$A:$A,1,0)),0,VLOOKUP(Combine!$A26,clinopyroxene2!$A:$AD,6,0))</f>
        <v>3.2970455632309501</v>
      </c>
      <c r="AH26" s="4">
        <f>IF(ISNA(VLOOKUP(Combine!$A26,orthopyroxene1!$A:$A,1,0)),0,VLOOKUP(Combine!$A26,orthopyroxene1!$A:$AD,6,0))</f>
        <v>0</v>
      </c>
      <c r="AI26" s="4">
        <f>IF(ISNA(VLOOKUP(Combine!$A26,orthopyroxene2!$A:$A,1,0)),0,VLOOKUP(Combine!$A26,orthopyroxene2!$A:$AD,6,0))</f>
        <v>0</v>
      </c>
      <c r="AJ26" s="4">
        <f t="shared" si="3"/>
        <v>2.94310126307027</v>
      </c>
      <c r="AL26" s="4">
        <f t="shared" si="4"/>
        <v>19.37229534612085</v>
      </c>
      <c r="AM26" s="4">
        <f t="shared" si="5"/>
        <v>0</v>
      </c>
      <c r="AN26" s="4">
        <f t="shared" si="6"/>
        <v>14.679489782067481</v>
      </c>
      <c r="AO26" s="4">
        <f t="shared" si="7"/>
        <v>0</v>
      </c>
      <c r="AP26" s="4">
        <f t="shared" si="8"/>
        <v>0</v>
      </c>
      <c r="AQ26" s="4">
        <f t="shared" si="9"/>
        <v>0</v>
      </c>
      <c r="AR26" s="4">
        <f t="shared" si="10"/>
        <v>0</v>
      </c>
      <c r="AS26" s="4">
        <f t="shared" si="11"/>
        <v>0</v>
      </c>
      <c r="AT26" s="4">
        <f t="shared" si="12"/>
        <v>1.3048541756381495</v>
      </c>
      <c r="AU26" s="4">
        <f t="shared" si="13"/>
        <v>1.3101048898108394</v>
      </c>
      <c r="AV26" s="4">
        <f t="shared" si="14"/>
        <v>4.3168397401995326</v>
      </c>
      <c r="AW26" s="4">
        <f t="shared" si="15"/>
        <v>7.7476909764189603</v>
      </c>
      <c r="AX26" s="4">
        <f t="shared" si="16"/>
        <v>0</v>
      </c>
      <c r="AZ26" s="4">
        <f t="shared" si="17"/>
        <v>34.051785128188328</v>
      </c>
    </row>
    <row r="27" spans="1:52" x14ac:dyDescent="0.3">
      <c r="A27" s="5">
        <f>system!A26</f>
        <v>25</v>
      </c>
      <c r="B27" s="5">
        <f>INDEX(system!A:Q,ROW()-1,MATCH($B$1&amp; "*",system!$1:$1,0))</f>
        <v>1181.31428571428</v>
      </c>
      <c r="C27" s="5">
        <f>INDEX(system!A:Q,ROW()-1,MATCH($C$1&amp; "*",system!$1:$1,0))</f>
        <v>700</v>
      </c>
      <c r="D27" s="4">
        <f>INDEX(system!A:Q,ROW()-1,MATCH($D$1&amp; "*",system!$1:$1,0))</f>
        <v>0</v>
      </c>
      <c r="F27" s="4">
        <f>liquid!E26</f>
        <v>49.330375798160198</v>
      </c>
      <c r="H27" s="4">
        <f>IF(ISNA(VLOOKUP($A27,tot_solids!$A:$A,1,0)),0,VLOOKUP($A27,tot_solids!$A:$AD,5,0))-IFERROR(G27,0)</f>
        <v>50.8901819683038</v>
      </c>
      <c r="I27" s="4">
        <f>IF(ISNA(VLOOKUP(Combine!$A27,biotite!$A:$A,1,0)),0,VLOOKUP(Combine!$A27,biotite!$A:$AD,5,0))</f>
        <v>0</v>
      </c>
      <c r="J27" s="4">
        <f>IF(ISNA(VLOOKUP(Combine!$A27,hornblende!$A:$A,1,0)),0,VLOOKUP(Combine!$A27,hornblende!$A:$AD,5,0))</f>
        <v>0</v>
      </c>
      <c r="K27" s="4">
        <f>IF(ISNA(VLOOKUP(Combine!$A27,olivine!$A:$A,1,0)),0,VLOOKUP(Combine!$A27,olivine!$A:$AD,5,0))</f>
        <v>0</v>
      </c>
      <c r="L27" s="4">
        <f>IF(ISNA(VLOOKUP(Combine!$A27,garnet!$A:$A,1,0)),0,VLOOKUP(Combine!$A27,garnet!$A:$AD,5,0))</f>
        <v>0</v>
      </c>
      <c r="M27" s="4">
        <f>IF(ISNA(VLOOKUP(Combine!$A27,apatite!$A:$A,1,0)),0,VLOOKUP(Combine!$A27,apatite!$A:$AD,5,0))</f>
        <v>0</v>
      </c>
      <c r="N27" s="4">
        <f>IF(ISNA(VLOOKUP(Combine!$A27,feldspar!$A:$A,1,0)),0,VLOOKUP(Combine!$A27,feldspar!$A:$AD,5,0))</f>
        <v>4.6997963967008101</v>
      </c>
      <c r="O27" s="4">
        <f>IF(ISNA(VLOOKUP(Combine!$A27,spinel!$A:$A,1,0)),0,VLOOKUP(Combine!$A27,spinel!$A:$AD,5,0))</f>
        <v>5.1552360673305699</v>
      </c>
      <c r="P27" s="4">
        <f>IF(ISNA(VLOOKUP(Combine!$A27,clinopyroxene1!$A:$A,1,0)),0,VLOOKUP(Combine!$A27,clinopyroxene1!$A:$AD,5,0))</f>
        <v>15.271152923294199</v>
      </c>
      <c r="Q27" s="4">
        <f>IF(ISNA(VLOOKUP(Combine!$A27,clinopyroxene2!$A:$A,1,0)),0,VLOOKUP(Combine!$A27,clinopyroxene2!$A:$AD,5,0))</f>
        <v>25.763996580978201</v>
      </c>
      <c r="R27" s="4">
        <f>IF(ISNA(VLOOKUP(Combine!$A27,orthopyroxene1!$A:$A,1,0)),0,VLOOKUP(Combine!$A27,orthopyroxene1!$A:$AD,5,0))</f>
        <v>0</v>
      </c>
      <c r="S27" s="4">
        <f>IF(ISNA(VLOOKUP(Combine!$A27,orthopyroxene2!$A:$A,1,0)),0,VLOOKUP(Combine!$A27,orthopyroxene2!$A:$AD,5,0))</f>
        <v>0</v>
      </c>
      <c r="T27" s="4">
        <f t="shared" si="1"/>
        <v>100.220557766464</v>
      </c>
      <c r="V27" s="4">
        <f>liquid!F26</f>
        <v>2.67355975428675</v>
      </c>
      <c r="X27" s="4">
        <f t="shared" si="2"/>
        <v>3.2774278849986738</v>
      </c>
      <c r="Y27" s="4">
        <f>IF(ISNA(VLOOKUP(Combine!$A27,biotite!$A:$A,1,0)),0,VLOOKUP(Combine!$A27,biotite!$A:$AD,6,0))</f>
        <v>0</v>
      </c>
      <c r="Z27" s="4">
        <f>IF(ISNA(VLOOKUP(Combine!$A27,hornblende!$A:$A,1,0)),0,VLOOKUP(Combine!$A27,hornblende!$A:$AD,6,0))</f>
        <v>0</v>
      </c>
      <c r="AA27" s="4">
        <f>IF(ISNA(VLOOKUP(Combine!$A27,olivine!$A:$A,1,0)),0,VLOOKUP(Combine!$A27,olivine!$A:$AD,6,0))</f>
        <v>0</v>
      </c>
      <c r="AB27" s="4">
        <f>IF(ISNA(VLOOKUP(Combine!$A27,garnet!$A:$A,1,0)),0,VLOOKUP(Combine!$A27,garnet!$A:$AD,6,0))</f>
        <v>0</v>
      </c>
      <c r="AC27" s="4">
        <f>IF(ISNA(VLOOKUP(Combine!$A27,apatite!$A:$A,1,0)),0,VLOOKUP(Combine!$A27,apatite!$A:$AD,6,0))</f>
        <v>0</v>
      </c>
      <c r="AD27" s="4">
        <f>IF(ISNA(VLOOKUP(Combine!$A27,feldspar!$A:$A,1,0)),0,VLOOKUP(Combine!$A27,feldspar!$A:$AD,6,0))</f>
        <v>2.67097240556186</v>
      </c>
      <c r="AE27" s="4">
        <f>IF(ISNA(VLOOKUP(Combine!$A27,spinel!$A:$A,1,0)),0,VLOOKUP(Combine!$A27,spinel!$A:$AD,6,0))</f>
        <v>3.8225327190342102</v>
      </c>
      <c r="AF27" s="4">
        <f>IF(ISNA(VLOOKUP(Combine!$A27,clinopyroxene1!$A:$A,1,0)),0,VLOOKUP(Combine!$A27,clinopyroxene1!$A:$AD,6,0))</f>
        <v>3.3107662986686299</v>
      </c>
      <c r="AG27" s="4">
        <f>IF(ISNA(VLOOKUP(Combine!$A27,clinopyroxene2!$A:$A,1,0)),0,VLOOKUP(Combine!$A27,clinopyroxene2!$A:$AD,6,0))</f>
        <v>3.3002519646880302</v>
      </c>
      <c r="AH27" s="4">
        <f>IF(ISNA(VLOOKUP(Combine!$A27,orthopyroxene1!$A:$A,1,0)),0,VLOOKUP(Combine!$A27,orthopyroxene1!$A:$AD,6,0))</f>
        <v>0</v>
      </c>
      <c r="AI27" s="4">
        <f>IF(ISNA(VLOOKUP(Combine!$A27,orthopyroxene2!$A:$A,1,0)),0,VLOOKUP(Combine!$A27,orthopyroxene2!$A:$AD,6,0))</f>
        <v>0</v>
      </c>
      <c r="AJ27" s="4">
        <f t="shared" si="3"/>
        <v>2.9495136745323536</v>
      </c>
      <c r="AL27" s="4">
        <f t="shared" si="4"/>
        <v>18.451196282059726</v>
      </c>
      <c r="AM27" s="4">
        <f t="shared" si="5"/>
        <v>0</v>
      </c>
      <c r="AN27" s="4">
        <f t="shared" si="6"/>
        <v>15.527475738287492</v>
      </c>
      <c r="AO27" s="4">
        <f t="shared" si="7"/>
        <v>0</v>
      </c>
      <c r="AP27" s="4">
        <f t="shared" si="8"/>
        <v>0</v>
      </c>
      <c r="AQ27" s="4">
        <f t="shared" si="9"/>
        <v>0</v>
      </c>
      <c r="AR27" s="4">
        <f t="shared" si="10"/>
        <v>0</v>
      </c>
      <c r="AS27" s="4">
        <f t="shared" si="11"/>
        <v>0</v>
      </c>
      <c r="AT27" s="4">
        <f t="shared" si="12"/>
        <v>1.759582535152463</v>
      </c>
      <c r="AU27" s="4">
        <f t="shared" si="13"/>
        <v>1.3486440656636358</v>
      </c>
      <c r="AV27" s="4">
        <f t="shared" si="14"/>
        <v>4.6125735088686994</v>
      </c>
      <c r="AW27" s="4">
        <f t="shared" si="15"/>
        <v>7.8066756286026928</v>
      </c>
      <c r="AX27" s="4">
        <f t="shared" si="16"/>
        <v>0</v>
      </c>
      <c r="AZ27" s="4">
        <f t="shared" si="17"/>
        <v>33.978672020347219</v>
      </c>
    </row>
    <row r="28" spans="1:52" x14ac:dyDescent="0.3">
      <c r="A28" s="5">
        <f>system!A27</f>
        <v>26</v>
      </c>
      <c r="B28" s="5">
        <f>INDEX(system!A:Q,ROW()-1,MATCH($B$1&amp; "*",system!$1:$1,0))</f>
        <v>1176.2857142856999</v>
      </c>
      <c r="C28" s="5">
        <f>INDEX(system!A:Q,ROW()-1,MATCH($C$1&amp; "*",system!$1:$1,0))</f>
        <v>700</v>
      </c>
      <c r="D28" s="4">
        <f>INDEX(system!A:Q,ROW()-1,MATCH($D$1&amp; "*",system!$1:$1,0))</f>
        <v>0</v>
      </c>
      <c r="F28" s="4">
        <f>liquid!E27</f>
        <v>46.911412690628097</v>
      </c>
      <c r="H28" s="4">
        <f>IF(ISNA(VLOOKUP($A28,tot_solids!$A:$A,1,0)),0,VLOOKUP($A28,tot_solids!$A:$AD,5,0))-IFERROR(G28,0)</f>
        <v>53.311805468351103</v>
      </c>
      <c r="I28" s="4">
        <f>IF(ISNA(VLOOKUP(Combine!$A28,biotite!$A:$A,1,0)),0,VLOOKUP(Combine!$A28,biotite!$A:$AD,5,0))</f>
        <v>0</v>
      </c>
      <c r="J28" s="4">
        <f>IF(ISNA(VLOOKUP(Combine!$A28,hornblende!$A:$A,1,0)),0,VLOOKUP(Combine!$A28,hornblende!$A:$AD,5,0))</f>
        <v>0</v>
      </c>
      <c r="K28" s="4">
        <f>IF(ISNA(VLOOKUP(Combine!$A28,olivine!$A:$A,1,0)),0,VLOOKUP(Combine!$A28,olivine!$A:$AD,5,0))</f>
        <v>0</v>
      </c>
      <c r="L28" s="4">
        <f>IF(ISNA(VLOOKUP(Combine!$A28,garnet!$A:$A,1,0)),0,VLOOKUP(Combine!$A28,garnet!$A:$AD,5,0))</f>
        <v>0</v>
      </c>
      <c r="M28" s="4">
        <f>IF(ISNA(VLOOKUP(Combine!$A28,apatite!$A:$A,1,0)),0,VLOOKUP(Combine!$A28,apatite!$A:$AD,5,0))</f>
        <v>0</v>
      </c>
      <c r="N28" s="4">
        <f>IF(ISNA(VLOOKUP(Combine!$A28,feldspar!$A:$A,1,0)),0,VLOOKUP(Combine!$A28,feldspar!$A:$AD,5,0))</f>
        <v>5.8400675944613898</v>
      </c>
      <c r="O28" s="4">
        <f>IF(ISNA(VLOOKUP(Combine!$A28,spinel!$A:$A,1,0)),0,VLOOKUP(Combine!$A28,spinel!$A:$AD,5,0))</f>
        <v>5.3108241988906801</v>
      </c>
      <c r="P28" s="4">
        <f>IF(ISNA(VLOOKUP(Combine!$A28,clinopyroxene1!$A:$A,1,0)),0,VLOOKUP(Combine!$A28,clinopyroxene1!$A:$AD,5,0))</f>
        <v>16.19375048014</v>
      </c>
      <c r="Q28" s="4">
        <f>IF(ISNA(VLOOKUP(Combine!$A28,clinopyroxene2!$A:$A,1,0)),0,VLOOKUP(Combine!$A28,clinopyroxene2!$A:$AD,5,0))</f>
        <v>25.967163194859001</v>
      </c>
      <c r="R28" s="4">
        <f>IF(ISNA(VLOOKUP(Combine!$A28,orthopyroxene1!$A:$A,1,0)),0,VLOOKUP(Combine!$A28,orthopyroxene1!$A:$AD,5,0))</f>
        <v>0</v>
      </c>
      <c r="S28" s="4">
        <f>IF(ISNA(VLOOKUP(Combine!$A28,orthopyroxene2!$A:$A,1,0)),0,VLOOKUP(Combine!$A28,orthopyroxene2!$A:$AD,5,0))</f>
        <v>0</v>
      </c>
      <c r="T28" s="4">
        <f t="shared" si="1"/>
        <v>100.22321815897919</v>
      </c>
      <c r="V28" s="4">
        <f>liquid!F27</f>
        <v>2.6670580737113898</v>
      </c>
      <c r="X28" s="4">
        <f t="shared" si="2"/>
        <v>3.2664905724908575</v>
      </c>
      <c r="Y28" s="4">
        <f>IF(ISNA(VLOOKUP(Combine!$A28,biotite!$A:$A,1,0)),0,VLOOKUP(Combine!$A28,biotite!$A:$AD,6,0))</f>
        <v>0</v>
      </c>
      <c r="Z28" s="4">
        <f>IF(ISNA(VLOOKUP(Combine!$A28,hornblende!$A:$A,1,0)),0,VLOOKUP(Combine!$A28,hornblende!$A:$AD,6,0))</f>
        <v>0</v>
      </c>
      <c r="AA28" s="4">
        <f>IF(ISNA(VLOOKUP(Combine!$A28,olivine!$A:$A,1,0)),0,VLOOKUP(Combine!$A28,olivine!$A:$AD,6,0))</f>
        <v>0</v>
      </c>
      <c r="AB28" s="4">
        <f>IF(ISNA(VLOOKUP(Combine!$A28,garnet!$A:$A,1,0)),0,VLOOKUP(Combine!$A28,garnet!$A:$AD,6,0))</f>
        <v>0</v>
      </c>
      <c r="AC28" s="4">
        <f>IF(ISNA(VLOOKUP(Combine!$A28,apatite!$A:$A,1,0)),0,VLOOKUP(Combine!$A28,apatite!$A:$AD,6,0))</f>
        <v>0</v>
      </c>
      <c r="AD28" s="4">
        <f>IF(ISNA(VLOOKUP(Combine!$A28,feldspar!$A:$A,1,0)),0,VLOOKUP(Combine!$A28,feldspar!$A:$AD,6,0))</f>
        <v>2.6695781260709799</v>
      </c>
      <c r="AE28" s="4">
        <f>IF(ISNA(VLOOKUP(Combine!$A28,spinel!$A:$A,1,0)),0,VLOOKUP(Combine!$A28,spinel!$A:$AD,6,0))</f>
        <v>3.8312670595697602</v>
      </c>
      <c r="AF28" s="4">
        <f>IF(ISNA(VLOOKUP(Combine!$A28,clinopyroxene1!$A:$A,1,0)),0,VLOOKUP(Combine!$A28,clinopyroxene1!$A:$AD,6,0))</f>
        <v>3.31415420285686</v>
      </c>
      <c r="AG28" s="4">
        <f>IF(ISNA(VLOOKUP(Combine!$A28,clinopyroxene2!$A:$A,1,0)),0,VLOOKUP(Combine!$A28,clinopyroxene2!$A:$AD,6,0))</f>
        <v>3.3033890379897999</v>
      </c>
      <c r="AH28" s="4">
        <f>IF(ISNA(VLOOKUP(Combine!$A28,orthopyroxene1!$A:$A,1,0)),0,VLOOKUP(Combine!$A28,orthopyroxene1!$A:$AD,6,0))</f>
        <v>0</v>
      </c>
      <c r="AI28" s="4">
        <f>IF(ISNA(VLOOKUP(Combine!$A28,orthopyroxene2!$A:$A,1,0)),0,VLOOKUP(Combine!$A28,orthopyroxene2!$A:$AD,6,0))</f>
        <v>0</v>
      </c>
      <c r="AJ28" s="4">
        <f t="shared" si="3"/>
        <v>2.9555636703301253</v>
      </c>
      <c r="AL28" s="4">
        <f t="shared" si="4"/>
        <v>17.589198057973942</v>
      </c>
      <c r="AM28" s="4">
        <f t="shared" si="5"/>
        <v>0</v>
      </c>
      <c r="AN28" s="4">
        <f t="shared" si="6"/>
        <v>16.320820245839027</v>
      </c>
      <c r="AO28" s="4">
        <f t="shared" si="7"/>
        <v>0</v>
      </c>
      <c r="AP28" s="4">
        <f t="shared" si="8"/>
        <v>0</v>
      </c>
      <c r="AQ28" s="4">
        <f t="shared" si="9"/>
        <v>0</v>
      </c>
      <c r="AR28" s="4">
        <f t="shared" si="10"/>
        <v>0</v>
      </c>
      <c r="AS28" s="4">
        <f t="shared" si="11"/>
        <v>0</v>
      </c>
      <c r="AT28" s="4">
        <f t="shared" si="12"/>
        <v>2.1876368919221925</v>
      </c>
      <c r="AU28" s="4">
        <f t="shared" si="13"/>
        <v>1.3861795892367446</v>
      </c>
      <c r="AV28" s="4">
        <f t="shared" si="14"/>
        <v>4.8862392903084286</v>
      </c>
      <c r="AW28" s="4">
        <f t="shared" si="15"/>
        <v>7.8607644743716625</v>
      </c>
      <c r="AX28" s="4">
        <f t="shared" si="16"/>
        <v>0</v>
      </c>
      <c r="AZ28" s="4">
        <f t="shared" si="17"/>
        <v>33.910018303812969</v>
      </c>
    </row>
    <row r="29" spans="1:52" x14ac:dyDescent="0.3">
      <c r="A29" s="5">
        <f>system!A28</f>
        <v>27</v>
      </c>
      <c r="B29" s="5">
        <f>INDEX(system!A:Q,ROW()-1,MATCH($B$1&amp; "*",system!$1:$1,0))</f>
        <v>1171.25714285714</v>
      </c>
      <c r="C29" s="5">
        <f>INDEX(system!A:Q,ROW()-1,MATCH($C$1&amp; "*",system!$1:$1,0))</f>
        <v>700</v>
      </c>
      <c r="D29" s="4">
        <f>INDEX(system!A:Q,ROW()-1,MATCH($D$1&amp; "*",system!$1:$1,0))</f>
        <v>0</v>
      </c>
      <c r="F29" s="4">
        <f>liquid!E28</f>
        <v>44.641736472842901</v>
      </c>
      <c r="H29" s="4">
        <f>IF(ISNA(VLOOKUP($A29,tot_solids!$A:$A,1,0)),0,VLOOKUP($A29,tot_solids!$A:$AD,5,0))-IFERROR(G29,0)</f>
        <v>55.584081437912801</v>
      </c>
      <c r="I29" s="4">
        <f>IF(ISNA(VLOOKUP(Combine!$A29,biotite!$A:$A,1,0)),0,VLOOKUP(Combine!$A29,biotite!$A:$AD,5,0))</f>
        <v>0</v>
      </c>
      <c r="J29" s="4">
        <f>IF(ISNA(VLOOKUP(Combine!$A29,hornblende!$A:$A,1,0)),0,VLOOKUP(Combine!$A29,hornblende!$A:$AD,5,0))</f>
        <v>0</v>
      </c>
      <c r="K29" s="4">
        <f>IF(ISNA(VLOOKUP(Combine!$A29,olivine!$A:$A,1,0)),0,VLOOKUP(Combine!$A29,olivine!$A:$AD,5,0))</f>
        <v>0</v>
      </c>
      <c r="L29" s="4">
        <f>IF(ISNA(VLOOKUP(Combine!$A29,garnet!$A:$A,1,0)),0,VLOOKUP(Combine!$A29,garnet!$A:$AD,5,0))</f>
        <v>0</v>
      </c>
      <c r="M29" s="4">
        <f>IF(ISNA(VLOOKUP(Combine!$A29,apatite!$A:$A,1,0)),0,VLOOKUP(Combine!$A29,apatite!$A:$AD,5,0))</f>
        <v>0</v>
      </c>
      <c r="N29" s="4">
        <f>IF(ISNA(VLOOKUP(Combine!$A29,feldspar!$A:$A,1,0)),0,VLOOKUP(Combine!$A29,feldspar!$A:$AD,5,0))</f>
        <v>6.91608955691086</v>
      </c>
      <c r="O29" s="4">
        <f>IF(ISNA(VLOOKUP(Combine!$A29,spinel!$A:$A,1,0)),0,VLOOKUP(Combine!$A29,spinel!$A:$AD,5,0))</f>
        <v>5.4630918198160501</v>
      </c>
      <c r="P29" s="4">
        <f>IF(ISNA(VLOOKUP(Combine!$A29,clinopyroxene1!$A:$A,1,0)),0,VLOOKUP(Combine!$A29,clinopyroxene1!$A:$AD,5,0))</f>
        <v>17.050249847136701</v>
      </c>
      <c r="Q29" s="4">
        <f>IF(ISNA(VLOOKUP(Combine!$A29,clinopyroxene2!$A:$A,1,0)),0,VLOOKUP(Combine!$A29,clinopyroxene2!$A:$AD,5,0))</f>
        <v>26.154650214049202</v>
      </c>
      <c r="R29" s="4">
        <f>IF(ISNA(VLOOKUP(Combine!$A29,orthopyroxene1!$A:$A,1,0)),0,VLOOKUP(Combine!$A29,orthopyroxene1!$A:$AD,5,0))</f>
        <v>0</v>
      </c>
      <c r="S29" s="4">
        <f>IF(ISNA(VLOOKUP(Combine!$A29,orthopyroxene2!$A:$A,1,0)),0,VLOOKUP(Combine!$A29,orthopyroxene2!$A:$AD,5,0))</f>
        <v>0</v>
      </c>
      <c r="T29" s="4">
        <f t="shared" si="1"/>
        <v>100.22581791075569</v>
      </c>
      <c r="V29" s="4">
        <f>liquid!F28</f>
        <v>2.66027016842866</v>
      </c>
      <c r="X29" s="4">
        <f t="shared" si="2"/>
        <v>3.2572787423312994</v>
      </c>
      <c r="Y29" s="4">
        <f>IF(ISNA(VLOOKUP(Combine!$A29,biotite!$A:$A,1,0)),0,VLOOKUP(Combine!$A29,biotite!$A:$AD,6,0))</f>
        <v>0</v>
      </c>
      <c r="Z29" s="4">
        <f>IF(ISNA(VLOOKUP(Combine!$A29,hornblende!$A:$A,1,0)),0,VLOOKUP(Combine!$A29,hornblende!$A:$AD,6,0))</f>
        <v>0</v>
      </c>
      <c r="AA29" s="4">
        <f>IF(ISNA(VLOOKUP(Combine!$A29,olivine!$A:$A,1,0)),0,VLOOKUP(Combine!$A29,olivine!$A:$AD,6,0))</f>
        <v>0</v>
      </c>
      <c r="AB29" s="4">
        <f>IF(ISNA(VLOOKUP(Combine!$A29,garnet!$A:$A,1,0)),0,VLOOKUP(Combine!$A29,garnet!$A:$AD,6,0))</f>
        <v>0</v>
      </c>
      <c r="AC29" s="4">
        <f>IF(ISNA(VLOOKUP(Combine!$A29,apatite!$A:$A,1,0)),0,VLOOKUP(Combine!$A29,apatite!$A:$AD,6,0))</f>
        <v>0</v>
      </c>
      <c r="AD29" s="4">
        <f>IF(ISNA(VLOOKUP(Combine!$A29,feldspar!$A:$A,1,0)),0,VLOOKUP(Combine!$A29,feldspar!$A:$AD,6,0))</f>
        <v>2.6682033956271098</v>
      </c>
      <c r="AE29" s="4">
        <f>IF(ISNA(VLOOKUP(Combine!$A29,spinel!$A:$A,1,0)),0,VLOOKUP(Combine!$A29,spinel!$A:$AD,6,0))</f>
        <v>3.8398783502920999</v>
      </c>
      <c r="AF29" s="4">
        <f>IF(ISNA(VLOOKUP(Combine!$A29,clinopyroxene1!$A:$A,1,0)),0,VLOOKUP(Combine!$A29,clinopyroxene1!$A:$AD,6,0))</f>
        <v>3.3174110923051798</v>
      </c>
      <c r="AG29" s="4">
        <f>IF(ISNA(VLOOKUP(Combine!$A29,clinopyroxene2!$A:$A,1,0)),0,VLOOKUP(Combine!$A29,clinopyroxene2!$A:$AD,6,0))</f>
        <v>3.3064520332193998</v>
      </c>
      <c r="AH29" s="4">
        <f>IF(ISNA(VLOOKUP(Combine!$A29,orthopyroxene1!$A:$A,1,0)),0,VLOOKUP(Combine!$A29,orthopyroxene1!$A:$AD,6,0))</f>
        <v>0</v>
      </c>
      <c r="AI29" s="4">
        <f>IF(ISNA(VLOOKUP(Combine!$A29,orthopyroxene2!$A:$A,1,0)),0,VLOOKUP(Combine!$A29,orthopyroxene2!$A:$AD,6,0))</f>
        <v>0</v>
      </c>
      <c r="AJ29" s="4">
        <f t="shared" si="3"/>
        <v>2.9612763430015874</v>
      </c>
      <c r="AL29" s="4">
        <f t="shared" si="4"/>
        <v>16.780903309234716</v>
      </c>
      <c r="AM29" s="4">
        <f t="shared" si="5"/>
        <v>0</v>
      </c>
      <c r="AN29" s="4">
        <f t="shared" si="6"/>
        <v>17.064576241372013</v>
      </c>
      <c r="AO29" s="4">
        <f t="shared" si="7"/>
        <v>0</v>
      </c>
      <c r="AP29" s="4">
        <f t="shared" si="8"/>
        <v>0</v>
      </c>
      <c r="AQ29" s="4">
        <f t="shared" si="9"/>
        <v>0</v>
      </c>
      <c r="AR29" s="4">
        <f t="shared" si="10"/>
        <v>0</v>
      </c>
      <c r="AS29" s="4">
        <f t="shared" si="11"/>
        <v>0</v>
      </c>
      <c r="AT29" s="4">
        <f t="shared" si="12"/>
        <v>2.5920398603215804</v>
      </c>
      <c r="AU29" s="4">
        <f t="shared" si="13"/>
        <v>1.4227252327929796</v>
      </c>
      <c r="AV29" s="4">
        <f t="shared" si="14"/>
        <v>5.1396252597952641</v>
      </c>
      <c r="AW29" s="4">
        <f t="shared" si="15"/>
        <v>7.9101858884621867</v>
      </c>
      <c r="AX29" s="4">
        <f t="shared" si="16"/>
        <v>0</v>
      </c>
      <c r="AZ29" s="4">
        <f t="shared" si="17"/>
        <v>33.845479550606726</v>
      </c>
    </row>
    <row r="30" spans="1:52" x14ac:dyDescent="0.3">
      <c r="A30" s="5">
        <f>system!A29</f>
        <v>28</v>
      </c>
      <c r="B30" s="5">
        <f>INDEX(system!A:Q,ROW()-1,MATCH($B$1&amp; "*",system!$1:$1,0))</f>
        <v>1166.2285714285599</v>
      </c>
      <c r="C30" s="5">
        <f>INDEX(system!A:Q,ROW()-1,MATCH($C$1&amp; "*",system!$1:$1,0))</f>
        <v>700</v>
      </c>
      <c r="D30" s="4">
        <f>INDEX(system!A:Q,ROW()-1,MATCH($D$1&amp; "*",system!$1:$1,0))</f>
        <v>0</v>
      </c>
      <c r="F30" s="4">
        <f>liquid!E29</f>
        <v>42.509257365028702</v>
      </c>
      <c r="H30" s="4">
        <f>IF(ISNA(VLOOKUP($A30,tot_solids!$A:$A,1,0)),0,VLOOKUP($A30,tot_solids!$A:$AD,5,0))-IFERROR(G30,0)</f>
        <v>57.719084617674703</v>
      </c>
      <c r="I30" s="4">
        <f>IF(ISNA(VLOOKUP(Combine!$A30,biotite!$A:$A,1,0)),0,VLOOKUP(Combine!$A30,biotite!$A:$AD,5,0))</f>
        <v>0</v>
      </c>
      <c r="J30" s="4">
        <f>IF(ISNA(VLOOKUP(Combine!$A30,hornblende!$A:$A,1,0)),0,VLOOKUP(Combine!$A30,hornblende!$A:$AD,5,0))</f>
        <v>0</v>
      </c>
      <c r="K30" s="4">
        <f>IF(ISNA(VLOOKUP(Combine!$A30,olivine!$A:$A,1,0)),0,VLOOKUP(Combine!$A30,olivine!$A:$AD,5,0))</f>
        <v>0</v>
      </c>
      <c r="L30" s="4">
        <f>IF(ISNA(VLOOKUP(Combine!$A30,garnet!$A:$A,1,0)),0,VLOOKUP(Combine!$A30,garnet!$A:$AD,5,0))</f>
        <v>0</v>
      </c>
      <c r="M30" s="4">
        <f>IF(ISNA(VLOOKUP(Combine!$A30,apatite!$A:$A,1,0)),0,VLOOKUP(Combine!$A30,apatite!$A:$AD,5,0))</f>
        <v>0</v>
      </c>
      <c r="N30" s="4">
        <f>IF(ISNA(VLOOKUP(Combine!$A30,feldspar!$A:$A,1,0)),0,VLOOKUP(Combine!$A30,feldspar!$A:$AD,5,0))</f>
        <v>7.93461413070664</v>
      </c>
      <c r="O30" s="4">
        <f>IF(ISNA(VLOOKUP(Combine!$A30,spinel!$A:$A,1,0)),0,VLOOKUP(Combine!$A30,spinel!$A:$AD,5,0))</f>
        <v>5.6119820450677</v>
      </c>
      <c r="P30" s="4">
        <f>IF(ISNA(VLOOKUP(Combine!$A30,clinopyroxene1!$A:$A,1,0)),0,VLOOKUP(Combine!$A30,clinopyroxene1!$A:$AD,5,0))</f>
        <v>17.845260379893102</v>
      </c>
      <c r="Q30" s="4">
        <f>IF(ISNA(VLOOKUP(Combine!$A30,clinopyroxene2!$A:$A,1,0)),0,VLOOKUP(Combine!$A30,clinopyroxene2!$A:$AD,5,0))</f>
        <v>26.3272280620073</v>
      </c>
      <c r="R30" s="4">
        <f>IF(ISNA(VLOOKUP(Combine!$A30,orthopyroxene1!$A:$A,1,0)),0,VLOOKUP(Combine!$A30,orthopyroxene1!$A:$AD,5,0))</f>
        <v>0</v>
      </c>
      <c r="S30" s="4">
        <f>IF(ISNA(VLOOKUP(Combine!$A30,orthopyroxene2!$A:$A,1,0)),0,VLOOKUP(Combine!$A30,orthopyroxene2!$A:$AD,5,0))</f>
        <v>0</v>
      </c>
      <c r="T30" s="4">
        <f t="shared" si="1"/>
        <v>100.2283419827034</v>
      </c>
      <c r="V30" s="4">
        <f>liquid!F29</f>
        <v>2.65321770238543</v>
      </c>
      <c r="X30" s="4">
        <f t="shared" si="2"/>
        <v>3.2494029734584138</v>
      </c>
      <c r="Y30" s="4">
        <f>IF(ISNA(VLOOKUP(Combine!$A30,biotite!$A:$A,1,0)),0,VLOOKUP(Combine!$A30,biotite!$A:$AD,6,0))</f>
        <v>0</v>
      </c>
      <c r="Z30" s="4">
        <f>IF(ISNA(VLOOKUP(Combine!$A30,hornblende!$A:$A,1,0)),0,VLOOKUP(Combine!$A30,hornblende!$A:$AD,6,0))</f>
        <v>0</v>
      </c>
      <c r="AA30" s="4">
        <f>IF(ISNA(VLOOKUP(Combine!$A30,olivine!$A:$A,1,0)),0,VLOOKUP(Combine!$A30,olivine!$A:$AD,6,0))</f>
        <v>0</v>
      </c>
      <c r="AB30" s="4">
        <f>IF(ISNA(VLOOKUP(Combine!$A30,garnet!$A:$A,1,0)),0,VLOOKUP(Combine!$A30,garnet!$A:$AD,6,0))</f>
        <v>0</v>
      </c>
      <c r="AC30" s="4">
        <f>IF(ISNA(VLOOKUP(Combine!$A30,apatite!$A:$A,1,0)),0,VLOOKUP(Combine!$A30,apatite!$A:$AD,6,0))</f>
        <v>0</v>
      </c>
      <c r="AD30" s="4">
        <f>IF(ISNA(VLOOKUP(Combine!$A30,feldspar!$A:$A,1,0)),0,VLOOKUP(Combine!$A30,feldspar!$A:$AD,6,0))</f>
        <v>2.66685186910086</v>
      </c>
      <c r="AE30" s="4">
        <f>IF(ISNA(VLOOKUP(Combine!$A30,spinel!$A:$A,1,0)),0,VLOOKUP(Combine!$A30,spinel!$A:$AD,6,0))</f>
        <v>3.8483339004484001</v>
      </c>
      <c r="AF30" s="4">
        <f>IF(ISNA(VLOOKUP(Combine!$A30,clinopyroxene1!$A:$A,1,0)),0,VLOOKUP(Combine!$A30,clinopyroxene1!$A:$AD,6,0))</f>
        <v>3.32053201654599</v>
      </c>
      <c r="AG30" s="4">
        <f>IF(ISNA(VLOOKUP(Combine!$A30,clinopyroxene2!$A:$A,1,0)),0,VLOOKUP(Combine!$A30,clinopyroxene2!$A:$AD,6,0))</f>
        <v>3.3094356173719399</v>
      </c>
      <c r="AH30" s="4">
        <f>IF(ISNA(VLOOKUP(Combine!$A30,orthopyroxene1!$A:$A,1,0)),0,VLOOKUP(Combine!$A30,orthopyroxene1!$A:$AD,6,0))</f>
        <v>0</v>
      </c>
      <c r="AI30" s="4">
        <f>IF(ISNA(VLOOKUP(Combine!$A30,orthopyroxene2!$A:$A,1,0)),0,VLOOKUP(Combine!$A30,orthopyroxene2!$A:$AD,6,0))</f>
        <v>0</v>
      </c>
      <c r="AJ30" s="4">
        <f t="shared" si="3"/>
        <v>2.9666735024583519</v>
      </c>
      <c r="AL30" s="4">
        <f t="shared" si="4"/>
        <v>16.021775117364051</v>
      </c>
      <c r="AM30" s="4">
        <f t="shared" si="5"/>
        <v>0</v>
      </c>
      <c r="AN30" s="4">
        <f t="shared" si="6"/>
        <v>17.762981412010884</v>
      </c>
      <c r="AO30" s="4">
        <f t="shared" si="7"/>
        <v>0</v>
      </c>
      <c r="AP30" s="4">
        <f t="shared" si="8"/>
        <v>0</v>
      </c>
      <c r="AQ30" s="4">
        <f t="shared" si="9"/>
        <v>0</v>
      </c>
      <c r="AR30" s="4">
        <f t="shared" si="10"/>
        <v>0</v>
      </c>
      <c r="AS30" s="4">
        <f t="shared" si="11"/>
        <v>0</v>
      </c>
      <c r="AT30" s="4">
        <f t="shared" si="12"/>
        <v>2.97527366354316</v>
      </c>
      <c r="AU30" s="4">
        <f t="shared" si="13"/>
        <v>1.4582887530663082</v>
      </c>
      <c r="AV30" s="4">
        <f t="shared" si="14"/>
        <v>5.3742172311458996</v>
      </c>
      <c r="AW30" s="4">
        <f t="shared" si="15"/>
        <v>7.9552017642555164</v>
      </c>
      <c r="AX30" s="4">
        <f t="shared" si="16"/>
        <v>0</v>
      </c>
      <c r="AZ30" s="4">
        <f t="shared" si="17"/>
        <v>33.784756529374931</v>
      </c>
    </row>
    <row r="31" spans="1:52" x14ac:dyDescent="0.3">
      <c r="A31" s="5">
        <f>system!A30</f>
        <v>29</v>
      </c>
      <c r="B31" s="5">
        <f>INDEX(system!A:Q,ROW()-1,MATCH($B$1&amp; "*",system!$1:$1,0))</f>
        <v>1161.19999999999</v>
      </c>
      <c r="C31" s="5">
        <f>INDEX(system!A:Q,ROW()-1,MATCH($C$1&amp; "*",system!$1:$1,0))</f>
        <v>700</v>
      </c>
      <c r="D31" s="4">
        <f>INDEX(system!A:Q,ROW()-1,MATCH($D$1&amp; "*",system!$1:$1,0))</f>
        <v>0</v>
      </c>
      <c r="F31" s="4">
        <f>liquid!E30</f>
        <v>40.503773524312599</v>
      </c>
      <c r="H31" s="4">
        <f>IF(ISNA(VLOOKUP($A31,tot_solids!$A:$A,1,0)),0,VLOOKUP($A31,tot_solids!$A:$AD,5,0))-IFERROR(G31,0)</f>
        <v>59.727002257065401</v>
      </c>
      <c r="I31" s="4">
        <f>IF(ISNA(VLOOKUP(Combine!$A31,biotite!$A:$A,1,0)),0,VLOOKUP(Combine!$A31,biotite!$A:$AD,5,0))</f>
        <v>0</v>
      </c>
      <c r="J31" s="4">
        <f>IF(ISNA(VLOOKUP(Combine!$A31,hornblende!$A:$A,1,0)),0,VLOOKUP(Combine!$A31,hornblende!$A:$AD,5,0))</f>
        <v>0</v>
      </c>
      <c r="K31" s="4">
        <f>IF(ISNA(VLOOKUP(Combine!$A31,olivine!$A:$A,1,0)),0,VLOOKUP(Combine!$A31,olivine!$A:$AD,5,0))</f>
        <v>0</v>
      </c>
      <c r="L31" s="4">
        <f>IF(ISNA(VLOOKUP(Combine!$A31,garnet!$A:$A,1,0)),0,VLOOKUP(Combine!$A31,garnet!$A:$AD,5,0))</f>
        <v>0</v>
      </c>
      <c r="M31" s="4">
        <f>IF(ISNA(VLOOKUP(Combine!$A31,apatite!$A:$A,1,0)),0,VLOOKUP(Combine!$A31,apatite!$A:$AD,5,0))</f>
        <v>0</v>
      </c>
      <c r="N31" s="4">
        <f>IF(ISNA(VLOOKUP(Combine!$A31,feldspar!$A:$A,1,0)),0,VLOOKUP(Combine!$A31,feldspar!$A:$AD,5,0))</f>
        <v>8.9011533132467502</v>
      </c>
      <c r="O31" s="4">
        <f>IF(ISNA(VLOOKUP(Combine!$A31,spinel!$A:$A,1,0)),0,VLOOKUP(Combine!$A31,spinel!$A:$AD,5,0))</f>
        <v>5.7574164315984504</v>
      </c>
      <c r="P31" s="4">
        <f>IF(ISNA(VLOOKUP(Combine!$A31,clinopyroxene1!$A:$A,1,0)),0,VLOOKUP(Combine!$A31,clinopyroxene1!$A:$AD,5,0))</f>
        <v>18.582618396771501</v>
      </c>
      <c r="Q31" s="4">
        <f>IF(ISNA(VLOOKUP(Combine!$A31,clinopyroxene2!$A:$A,1,0)),0,VLOOKUP(Combine!$A31,clinopyroxene2!$A:$AD,5,0))</f>
        <v>26.485814115448701</v>
      </c>
      <c r="R31" s="4">
        <f>IF(ISNA(VLOOKUP(Combine!$A31,orthopyroxene1!$A:$A,1,0)),0,VLOOKUP(Combine!$A31,orthopyroxene1!$A:$AD,5,0))</f>
        <v>0</v>
      </c>
      <c r="S31" s="4">
        <f>IF(ISNA(VLOOKUP(Combine!$A31,orthopyroxene2!$A:$A,1,0)),0,VLOOKUP(Combine!$A31,orthopyroxene2!$A:$AD,5,0))</f>
        <v>0</v>
      </c>
      <c r="T31" s="4">
        <f t="shared" si="1"/>
        <v>100.230775781378</v>
      </c>
      <c r="V31" s="4">
        <f>liquid!F30</f>
        <v>2.6459262680537101</v>
      </c>
      <c r="X31" s="4">
        <f t="shared" si="2"/>
        <v>3.2425771063444961</v>
      </c>
      <c r="Y31" s="4">
        <f>IF(ISNA(VLOOKUP(Combine!$A31,biotite!$A:$A,1,0)),0,VLOOKUP(Combine!$A31,biotite!$A:$AD,6,0))</f>
        <v>0</v>
      </c>
      <c r="Z31" s="4">
        <f>IF(ISNA(VLOOKUP(Combine!$A31,hornblende!$A:$A,1,0)),0,VLOOKUP(Combine!$A31,hornblende!$A:$AD,6,0))</f>
        <v>0</v>
      </c>
      <c r="AA31" s="4">
        <f>IF(ISNA(VLOOKUP(Combine!$A31,olivine!$A:$A,1,0)),0,VLOOKUP(Combine!$A31,olivine!$A:$AD,6,0))</f>
        <v>0</v>
      </c>
      <c r="AB31" s="4">
        <f>IF(ISNA(VLOOKUP(Combine!$A31,garnet!$A:$A,1,0)),0,VLOOKUP(Combine!$A31,garnet!$A:$AD,6,0))</f>
        <v>0</v>
      </c>
      <c r="AC31" s="4">
        <f>IF(ISNA(VLOOKUP(Combine!$A31,apatite!$A:$A,1,0)),0,VLOOKUP(Combine!$A31,apatite!$A:$AD,6,0))</f>
        <v>0</v>
      </c>
      <c r="AD31" s="4">
        <f>IF(ISNA(VLOOKUP(Combine!$A31,feldspar!$A:$A,1,0)),0,VLOOKUP(Combine!$A31,feldspar!$A:$AD,6,0))</f>
        <v>2.66552709617934</v>
      </c>
      <c r="AE31" s="4">
        <f>IF(ISNA(VLOOKUP(Combine!$A31,spinel!$A:$A,1,0)),0,VLOOKUP(Combine!$A31,spinel!$A:$AD,6,0))</f>
        <v>3.8565987395093901</v>
      </c>
      <c r="AF31" s="4">
        <f>IF(ISNA(VLOOKUP(Combine!$A31,clinopyroxene1!$A:$A,1,0)),0,VLOOKUP(Combine!$A31,clinopyroxene1!$A:$AD,6,0))</f>
        <v>3.3235132718851901</v>
      </c>
      <c r="AG31" s="4">
        <f>IF(ISNA(VLOOKUP(Combine!$A31,clinopyroxene2!$A:$A,1,0)),0,VLOOKUP(Combine!$A31,clinopyroxene2!$A:$AD,6,0))</f>
        <v>3.31233414606193</v>
      </c>
      <c r="AH31" s="4">
        <f>IF(ISNA(VLOOKUP(Combine!$A31,orthopyroxene1!$A:$A,1,0)),0,VLOOKUP(Combine!$A31,orthopyroxene1!$A:$AD,6,0))</f>
        <v>0</v>
      </c>
      <c r="AI31" s="4">
        <f>IF(ISNA(VLOOKUP(Combine!$A31,orthopyroxene2!$A:$A,1,0)),0,VLOOKUP(Combine!$A31,orthopyroxene2!$A:$AD,6,0))</f>
        <v>0</v>
      </c>
      <c r="AJ31" s="4">
        <f t="shared" si="3"/>
        <v>2.9717745437604384</v>
      </c>
      <c r="AL31" s="4">
        <f t="shared" si="4"/>
        <v>15.30797513647512</v>
      </c>
      <c r="AM31" s="4">
        <f t="shared" si="5"/>
        <v>0</v>
      </c>
      <c r="AN31" s="4">
        <f t="shared" si="6"/>
        <v>18.419608940124281</v>
      </c>
      <c r="AO31" s="4">
        <f t="shared" si="7"/>
        <v>0</v>
      </c>
      <c r="AP31" s="4">
        <f t="shared" si="8"/>
        <v>0</v>
      </c>
      <c r="AQ31" s="4">
        <f t="shared" si="9"/>
        <v>0</v>
      </c>
      <c r="AR31" s="4">
        <f t="shared" si="10"/>
        <v>0</v>
      </c>
      <c r="AS31" s="4">
        <f t="shared" si="11"/>
        <v>0</v>
      </c>
      <c r="AT31" s="4">
        <f t="shared" si="12"/>
        <v>3.3393595308054858</v>
      </c>
      <c r="AU31" s="4">
        <f t="shared" si="13"/>
        <v>1.4928741153742298</v>
      </c>
      <c r="AV31" s="4">
        <f t="shared" si="14"/>
        <v>5.5912574665997701</v>
      </c>
      <c r="AW31" s="4">
        <f t="shared" si="15"/>
        <v>7.9961178273447961</v>
      </c>
      <c r="AX31" s="4">
        <f t="shared" si="16"/>
        <v>0</v>
      </c>
      <c r="AZ31" s="4">
        <f t="shared" si="17"/>
        <v>33.727584076599399</v>
      </c>
    </row>
    <row r="32" spans="1:52" x14ac:dyDescent="0.3">
      <c r="A32" s="5">
        <f>system!A31</f>
        <v>30</v>
      </c>
      <c r="B32" s="5">
        <f>INDEX(system!A:Q,ROW()-1,MATCH($B$1&amp; "*",system!$1:$1,0))</f>
        <v>1156.1714285714199</v>
      </c>
      <c r="C32" s="5">
        <f>INDEX(system!A:Q,ROW()-1,MATCH($C$1&amp; "*",system!$1:$1,0))</f>
        <v>700</v>
      </c>
      <c r="D32" s="4">
        <f>INDEX(system!A:Q,ROW()-1,MATCH($D$1&amp; "*",system!$1:$1,0))</f>
        <v>0</v>
      </c>
      <c r="F32" s="4">
        <f>liquid!E31</f>
        <v>38.616580306686899</v>
      </c>
      <c r="H32" s="4">
        <f>IF(ISNA(VLOOKUP($A32,tot_solids!$A:$A,1,0)),0,VLOOKUP($A32,tot_solids!$A:$AD,5,0))-IFERROR(G32,0)</f>
        <v>61.6165252867467</v>
      </c>
      <c r="I32" s="4">
        <f>IF(ISNA(VLOOKUP(Combine!$A32,biotite!$A:$A,1,0)),0,VLOOKUP(Combine!$A32,biotite!$A:$AD,5,0))</f>
        <v>0</v>
      </c>
      <c r="J32" s="4">
        <f>IF(ISNA(VLOOKUP(Combine!$A32,hornblende!$A:$A,1,0)),0,VLOOKUP(Combine!$A32,hornblende!$A:$AD,5,0))</f>
        <v>0</v>
      </c>
      <c r="K32" s="4">
        <f>IF(ISNA(VLOOKUP(Combine!$A32,olivine!$A:$A,1,0)),0,VLOOKUP(Combine!$A32,olivine!$A:$AD,5,0))</f>
        <v>0</v>
      </c>
      <c r="L32" s="4">
        <f>IF(ISNA(VLOOKUP(Combine!$A32,garnet!$A:$A,1,0)),0,VLOOKUP(Combine!$A32,garnet!$A:$AD,5,0))</f>
        <v>0</v>
      </c>
      <c r="M32" s="4">
        <f>IF(ISNA(VLOOKUP(Combine!$A32,apatite!$A:$A,1,0)),0,VLOOKUP(Combine!$A32,apatite!$A:$AD,5,0))</f>
        <v>0</v>
      </c>
      <c r="N32" s="4">
        <f>IF(ISNA(VLOOKUP(Combine!$A32,feldspar!$A:$A,1,0)),0,VLOOKUP(Combine!$A32,feldspar!$A:$AD,5,0))</f>
        <v>9.8201682203108493</v>
      </c>
      <c r="O32" s="4">
        <f>IF(ISNA(VLOOKUP(Combine!$A32,spinel!$A:$A,1,0)),0,VLOOKUP(Combine!$A32,spinel!$A:$AD,5,0))</f>
        <v>5.8993046811646401</v>
      </c>
      <c r="P32" s="4">
        <f>IF(ISNA(VLOOKUP(Combine!$A32,clinopyroxene1!$A:$A,1,0)),0,VLOOKUP(Combine!$A32,clinopyroxene1!$A:$AD,5,0))</f>
        <v>19.265566189572699</v>
      </c>
      <c r="Q32" s="4">
        <f>IF(ISNA(VLOOKUP(Combine!$A32,clinopyroxene2!$A:$A,1,0)),0,VLOOKUP(Combine!$A32,clinopyroxene2!$A:$AD,5,0))</f>
        <v>26.6314861956984</v>
      </c>
      <c r="R32" s="4">
        <f>IF(ISNA(VLOOKUP(Combine!$A32,orthopyroxene1!$A:$A,1,0)),0,VLOOKUP(Combine!$A32,orthopyroxene1!$A:$AD,5,0))</f>
        <v>0</v>
      </c>
      <c r="S32" s="4">
        <f>IF(ISNA(VLOOKUP(Combine!$A32,orthopyroxene2!$A:$A,1,0)),0,VLOOKUP(Combine!$A32,orthopyroxene2!$A:$AD,5,0))</f>
        <v>0</v>
      </c>
      <c r="T32" s="4">
        <f t="shared" si="1"/>
        <v>100.23310559343361</v>
      </c>
      <c r="V32" s="4">
        <f>liquid!F31</f>
        <v>2.6384248982174499</v>
      </c>
      <c r="X32" s="4">
        <f t="shared" si="2"/>
        <v>3.2365875150109606</v>
      </c>
      <c r="Y32" s="4">
        <f>IF(ISNA(VLOOKUP(Combine!$A32,biotite!$A:$A,1,0)),0,VLOOKUP(Combine!$A32,biotite!$A:$AD,6,0))</f>
        <v>0</v>
      </c>
      <c r="Z32" s="4">
        <f>IF(ISNA(VLOOKUP(Combine!$A32,hornblende!$A:$A,1,0)),0,VLOOKUP(Combine!$A32,hornblende!$A:$AD,6,0))</f>
        <v>0</v>
      </c>
      <c r="AA32" s="4">
        <f>IF(ISNA(VLOOKUP(Combine!$A32,olivine!$A:$A,1,0)),0,VLOOKUP(Combine!$A32,olivine!$A:$AD,6,0))</f>
        <v>0</v>
      </c>
      <c r="AB32" s="4">
        <f>IF(ISNA(VLOOKUP(Combine!$A32,garnet!$A:$A,1,0)),0,VLOOKUP(Combine!$A32,garnet!$A:$AD,6,0))</f>
        <v>0</v>
      </c>
      <c r="AC32" s="4">
        <f>IF(ISNA(VLOOKUP(Combine!$A32,apatite!$A:$A,1,0)),0,VLOOKUP(Combine!$A32,apatite!$A:$AD,6,0))</f>
        <v>0</v>
      </c>
      <c r="AD32" s="4">
        <f>IF(ISNA(VLOOKUP(Combine!$A32,feldspar!$A:$A,1,0)),0,VLOOKUP(Combine!$A32,feldspar!$A:$AD,6,0))</f>
        <v>2.6642323912857102</v>
      </c>
      <c r="AE32" s="4">
        <f>IF(ISNA(VLOOKUP(Combine!$A32,spinel!$A:$A,1,0)),0,VLOOKUP(Combine!$A32,spinel!$A:$AD,6,0))</f>
        <v>3.86463689066218</v>
      </c>
      <c r="AF32" s="4">
        <f>IF(ISNA(VLOOKUP(Combine!$A32,clinopyroxene1!$A:$A,1,0)),0,VLOOKUP(Combine!$A32,clinopyroxene1!$A:$AD,6,0))</f>
        <v>3.32635271464037</v>
      </c>
      <c r="AG32" s="4">
        <f>IF(ISNA(VLOOKUP(Combine!$A32,clinopyroxene2!$A:$A,1,0)),0,VLOOKUP(Combine!$A32,clinopyroxene2!$A:$AD,6,0))</f>
        <v>3.3151419898890699</v>
      </c>
      <c r="AH32" s="4">
        <f>IF(ISNA(VLOOKUP(Combine!$A32,orthopyroxene1!$A:$A,1,0)),0,VLOOKUP(Combine!$A32,orthopyroxene1!$A:$AD,6,0))</f>
        <v>0</v>
      </c>
      <c r="AI32" s="4">
        <f>IF(ISNA(VLOOKUP(Combine!$A32,orthopyroxene2!$A:$A,1,0)),0,VLOOKUP(Combine!$A32,orthopyroxene2!$A:$AD,6,0))</f>
        <v>0</v>
      </c>
      <c r="AJ32" s="4">
        <f t="shared" si="3"/>
        <v>2.9765971696480689</v>
      </c>
      <c r="AL32" s="4">
        <f t="shared" si="4"/>
        <v>14.636224943441333</v>
      </c>
      <c r="AM32" s="4">
        <f t="shared" si="5"/>
        <v>0</v>
      </c>
      <c r="AN32" s="4">
        <f t="shared" si="6"/>
        <v>19.037497055455965</v>
      </c>
      <c r="AO32" s="4">
        <f t="shared" si="7"/>
        <v>0</v>
      </c>
      <c r="AP32" s="4">
        <f t="shared" si="8"/>
        <v>0</v>
      </c>
      <c r="AQ32" s="4">
        <f t="shared" si="9"/>
        <v>0</v>
      </c>
      <c r="AR32" s="4">
        <f t="shared" si="10"/>
        <v>0</v>
      </c>
      <c r="AS32" s="4">
        <f t="shared" si="11"/>
        <v>0</v>
      </c>
      <c r="AT32" s="4">
        <f t="shared" si="12"/>
        <v>3.6859277938482742</v>
      </c>
      <c r="AU32" s="4">
        <f t="shared" si="13"/>
        <v>1.5264835605690845</v>
      </c>
      <c r="AV32" s="4">
        <f t="shared" si="14"/>
        <v>5.7917989588953143</v>
      </c>
      <c r="AW32" s="4">
        <f t="shared" si="15"/>
        <v>8.033286742143293</v>
      </c>
      <c r="AX32" s="4">
        <f t="shared" si="16"/>
        <v>0</v>
      </c>
      <c r="AZ32" s="4">
        <f t="shared" si="17"/>
        <v>33.6737219988973</v>
      </c>
    </row>
    <row r="33" spans="1:52" x14ac:dyDescent="0.3">
      <c r="A33" s="5">
        <f>system!A32</f>
        <v>31</v>
      </c>
      <c r="B33" s="5">
        <f>INDEX(system!A:Q,ROW()-1,MATCH($B$1&amp; "*",system!$1:$1,0))</f>
        <v>1151.1428571428601</v>
      </c>
      <c r="C33" s="5">
        <f>INDEX(system!A:Q,ROW()-1,MATCH($C$1&amp; "*",system!$1:$1,0))</f>
        <v>700</v>
      </c>
      <c r="D33" s="4">
        <f>INDEX(system!A:Q,ROW()-1,MATCH($D$1&amp; "*",system!$1:$1,0))</f>
        <v>0</v>
      </c>
      <c r="F33" s="4">
        <f>liquid!E32</f>
        <v>36.8401435057201</v>
      </c>
      <c r="H33" s="4">
        <f>IF(ISNA(VLOOKUP($A33,tot_solids!$A:$A,1,0)),0,VLOOKUP($A33,tot_solids!$A:$AD,5,0))-IFERROR(G33,0)</f>
        <v>63.395175498098098</v>
      </c>
      <c r="I33" s="4">
        <f>IF(ISNA(VLOOKUP(Combine!$A33,biotite!$A:$A,1,0)),0,VLOOKUP(Combine!$A33,biotite!$A:$AD,5,0))</f>
        <v>0</v>
      </c>
      <c r="J33" s="4">
        <f>IF(ISNA(VLOOKUP(Combine!$A33,hornblende!$A:$A,1,0)),0,VLOOKUP(Combine!$A33,hornblende!$A:$AD,5,0))</f>
        <v>0</v>
      </c>
      <c r="K33" s="4">
        <f>IF(ISNA(VLOOKUP(Combine!$A33,olivine!$A:$A,1,0)),0,VLOOKUP(Combine!$A33,olivine!$A:$AD,5,0))</f>
        <v>0</v>
      </c>
      <c r="L33" s="4">
        <f>IF(ISNA(VLOOKUP(Combine!$A33,garnet!$A:$A,1,0)),0,VLOOKUP(Combine!$A33,garnet!$A:$AD,5,0))</f>
        <v>0</v>
      </c>
      <c r="M33" s="4">
        <f>IF(ISNA(VLOOKUP(Combine!$A33,apatite!$A:$A,1,0)),0,VLOOKUP(Combine!$A33,apatite!$A:$AD,5,0))</f>
        <v>0</v>
      </c>
      <c r="N33" s="4">
        <f>IF(ISNA(VLOOKUP(Combine!$A33,feldspar!$A:$A,1,0)),0,VLOOKUP(Combine!$A33,feldspar!$A:$AD,5,0))</f>
        <v>10.6952309611179</v>
      </c>
      <c r="O33" s="4">
        <f>IF(ISNA(VLOOKUP(Combine!$A33,spinel!$A:$A,1,0)),0,VLOOKUP(Combine!$A33,spinel!$A:$AD,5,0))</f>
        <v>6.0375537455668402</v>
      </c>
      <c r="P33" s="4">
        <f>IF(ISNA(VLOOKUP(Combine!$A33,clinopyroxene1!$A:$A,1,0)),0,VLOOKUP(Combine!$A33,clinopyroxene1!$A:$AD,5,0))</f>
        <v>19.8969133742644</v>
      </c>
      <c r="Q33" s="4">
        <f>IF(ISNA(VLOOKUP(Combine!$A33,clinopyroxene2!$A:$A,1,0)),0,VLOOKUP(Combine!$A33,clinopyroxene2!$A:$AD,5,0))</f>
        <v>26.765477417148901</v>
      </c>
      <c r="R33" s="4">
        <f>IF(ISNA(VLOOKUP(Combine!$A33,orthopyroxene1!$A:$A,1,0)),0,VLOOKUP(Combine!$A33,orthopyroxene1!$A:$AD,5,0))</f>
        <v>0</v>
      </c>
      <c r="S33" s="4">
        <f>IF(ISNA(VLOOKUP(Combine!$A33,orthopyroxene2!$A:$A,1,0)),0,VLOOKUP(Combine!$A33,orthopyroxene2!$A:$AD,5,0))</f>
        <v>0</v>
      </c>
      <c r="T33" s="4">
        <f t="shared" si="1"/>
        <v>100.2353190038182</v>
      </c>
      <c r="V33" s="4">
        <f>liquid!F32</f>
        <v>2.6307452733252301</v>
      </c>
      <c r="X33" s="4">
        <f t="shared" si="2"/>
        <v>3.2312729757441949</v>
      </c>
      <c r="Y33" s="4">
        <f>IF(ISNA(VLOOKUP(Combine!$A33,biotite!$A:$A,1,0)),0,VLOOKUP(Combine!$A33,biotite!$A:$AD,6,0))</f>
        <v>0</v>
      </c>
      <c r="Z33" s="4">
        <f>IF(ISNA(VLOOKUP(Combine!$A33,hornblende!$A:$A,1,0)),0,VLOOKUP(Combine!$A33,hornblende!$A:$AD,6,0))</f>
        <v>0</v>
      </c>
      <c r="AA33" s="4">
        <f>IF(ISNA(VLOOKUP(Combine!$A33,olivine!$A:$A,1,0)),0,VLOOKUP(Combine!$A33,olivine!$A:$AD,6,0))</f>
        <v>0</v>
      </c>
      <c r="AB33" s="4">
        <f>IF(ISNA(VLOOKUP(Combine!$A33,garnet!$A:$A,1,0)),0,VLOOKUP(Combine!$A33,garnet!$A:$AD,6,0))</f>
        <v>0</v>
      </c>
      <c r="AC33" s="4">
        <f>IF(ISNA(VLOOKUP(Combine!$A33,apatite!$A:$A,1,0)),0,VLOOKUP(Combine!$A33,apatite!$A:$AD,6,0))</f>
        <v>0</v>
      </c>
      <c r="AD33" s="4">
        <f>IF(ISNA(VLOOKUP(Combine!$A33,feldspar!$A:$A,1,0)),0,VLOOKUP(Combine!$A33,feldspar!$A:$AD,6,0))</f>
        <v>2.6629706991634099</v>
      </c>
      <c r="AE33" s="4">
        <f>IF(ISNA(VLOOKUP(Combine!$A33,spinel!$A:$A,1,0)),0,VLOOKUP(Combine!$A33,spinel!$A:$AD,6,0))</f>
        <v>3.8724128044229502</v>
      </c>
      <c r="AF33" s="4">
        <f>IF(ISNA(VLOOKUP(Combine!$A33,clinopyroxene1!$A:$A,1,0)),0,VLOOKUP(Combine!$A33,clinopyroxene1!$A:$AD,6,0))</f>
        <v>3.3290499861251002</v>
      </c>
      <c r="AG33" s="4">
        <f>IF(ISNA(VLOOKUP(Combine!$A33,clinopyroxene2!$A:$A,1,0)),0,VLOOKUP(Combine!$A33,clinopyroxene2!$A:$AD,6,0))</f>
        <v>3.3178538850052002</v>
      </c>
      <c r="AH33" s="4">
        <f>IF(ISNA(VLOOKUP(Combine!$A33,orthopyroxene1!$A:$A,1,0)),0,VLOOKUP(Combine!$A33,orthopyroxene1!$A:$AD,6,0))</f>
        <v>0</v>
      </c>
      <c r="AI33" s="4">
        <f>IF(ISNA(VLOOKUP(Combine!$A33,orthopyroxene2!$A:$A,1,0)),0,VLOOKUP(Combine!$A33,orthopyroxene2!$A:$AD,6,0))</f>
        <v>0</v>
      </c>
      <c r="AJ33" s="4">
        <f t="shared" si="3"/>
        <v>2.981157956515093</v>
      </c>
      <c r="AL33" s="4">
        <f t="shared" si="4"/>
        <v>14.003690847329588</v>
      </c>
      <c r="AM33" s="4">
        <f t="shared" si="5"/>
        <v>0</v>
      </c>
      <c r="AN33" s="4">
        <f t="shared" si="6"/>
        <v>19.619257170155223</v>
      </c>
      <c r="AO33" s="4">
        <f t="shared" si="7"/>
        <v>0</v>
      </c>
      <c r="AP33" s="4">
        <f t="shared" si="8"/>
        <v>0</v>
      </c>
      <c r="AQ33" s="4">
        <f t="shared" si="9"/>
        <v>0</v>
      </c>
      <c r="AR33" s="4">
        <f t="shared" si="10"/>
        <v>0</v>
      </c>
      <c r="AS33" s="4">
        <f t="shared" si="11"/>
        <v>0</v>
      </c>
      <c r="AT33" s="4">
        <f t="shared" si="12"/>
        <v>4.0162781229541427</v>
      </c>
      <c r="AU33" s="4">
        <f t="shared" si="13"/>
        <v>1.5591193528414462</v>
      </c>
      <c r="AV33" s="4">
        <f t="shared" si="14"/>
        <v>5.9767541662610251</v>
      </c>
      <c r="AW33" s="4">
        <f t="shared" si="15"/>
        <v>8.0671055280986099</v>
      </c>
      <c r="AX33" s="4">
        <f t="shared" si="16"/>
        <v>0</v>
      </c>
      <c r="AZ33" s="4">
        <f t="shared" si="17"/>
        <v>33.622948017484809</v>
      </c>
    </row>
    <row r="34" spans="1:52" x14ac:dyDescent="0.3">
      <c r="A34" s="5">
        <f>system!A33</f>
        <v>32</v>
      </c>
      <c r="B34" s="5">
        <f>INDEX(system!A:Q,ROW()-1,MATCH($B$1&amp; "*",system!$1:$1,0))</f>
        <v>1146.11428571428</v>
      </c>
      <c r="C34" s="5">
        <f>INDEX(system!A:Q,ROW()-1,MATCH($C$1&amp; "*",system!$1:$1,0))</f>
        <v>700</v>
      </c>
      <c r="D34" s="4">
        <f>INDEX(system!A:Q,ROW()-1,MATCH($D$1&amp; "*",system!$1:$1,0))</f>
        <v>0</v>
      </c>
      <c r="F34" s="4">
        <f>liquid!E33</f>
        <v>35.167792539384202</v>
      </c>
      <c r="H34" s="4">
        <f>IF(ISNA(VLOOKUP($A34,tot_solids!$A:$A,1,0)),0,VLOOKUP($A34,tot_solids!$A:$AD,5,0))-IFERROR(G34,0)</f>
        <v>65.069612729489805</v>
      </c>
      <c r="I34" s="4">
        <f>IF(ISNA(VLOOKUP(Combine!$A34,biotite!$A:$A,1,0)),0,VLOOKUP(Combine!$A34,biotite!$A:$AD,5,0))</f>
        <v>0</v>
      </c>
      <c r="J34" s="4">
        <f>IF(ISNA(VLOOKUP(Combine!$A34,hornblende!$A:$A,1,0)),0,VLOOKUP(Combine!$A34,hornblende!$A:$AD,5,0))</f>
        <v>0</v>
      </c>
      <c r="K34" s="4">
        <f>IF(ISNA(VLOOKUP(Combine!$A34,olivine!$A:$A,1,0)),0,VLOOKUP(Combine!$A34,olivine!$A:$AD,5,0))</f>
        <v>0</v>
      </c>
      <c r="L34" s="4">
        <f>IF(ISNA(VLOOKUP(Combine!$A34,garnet!$A:$A,1,0)),0,VLOOKUP(Combine!$A34,garnet!$A:$AD,5,0))</f>
        <v>0</v>
      </c>
      <c r="M34" s="4">
        <f>IF(ISNA(VLOOKUP(Combine!$A34,apatite!$A:$A,1,0)),0,VLOOKUP(Combine!$A34,apatite!$A:$AD,5,0))</f>
        <v>0</v>
      </c>
      <c r="N34" s="4">
        <f>IF(ISNA(VLOOKUP(Combine!$A34,feldspar!$A:$A,1,0)),0,VLOOKUP(Combine!$A34,feldspar!$A:$AD,5,0))</f>
        <v>11.529211617265901</v>
      </c>
      <c r="O34" s="4">
        <f>IF(ISNA(VLOOKUP(Combine!$A34,spinel!$A:$A,1,0)),0,VLOOKUP(Combine!$A34,spinel!$A:$AD,5,0))</f>
        <v>6.1720756822412302</v>
      </c>
      <c r="P34" s="4">
        <f>IF(ISNA(VLOOKUP(Combine!$A34,clinopyroxene1!$A:$A,1,0)),0,VLOOKUP(Combine!$A34,clinopyroxene1!$A:$AD,5,0))</f>
        <v>20.479193295380501</v>
      </c>
      <c r="Q34" s="4">
        <f>IF(ISNA(VLOOKUP(Combine!$A34,clinopyroxene2!$A:$A,1,0)),0,VLOOKUP(Combine!$A34,clinopyroxene2!$A:$AD,5,0))</f>
        <v>26.889132134602001</v>
      </c>
      <c r="R34" s="4">
        <f>IF(ISNA(VLOOKUP(Combine!$A34,orthopyroxene1!$A:$A,1,0)),0,VLOOKUP(Combine!$A34,orthopyroxene1!$A:$AD,5,0))</f>
        <v>0</v>
      </c>
      <c r="S34" s="4">
        <f>IF(ISNA(VLOOKUP(Combine!$A34,orthopyroxene2!$A:$A,1,0)),0,VLOOKUP(Combine!$A34,orthopyroxene2!$A:$AD,5,0))</f>
        <v>0</v>
      </c>
      <c r="T34" s="4">
        <f t="shared" si="1"/>
        <v>100.237405268874</v>
      </c>
      <c r="V34" s="4">
        <f>liquid!F33</f>
        <v>2.6229207660776201</v>
      </c>
      <c r="X34" s="4">
        <f t="shared" si="2"/>
        <v>3.2265105790439632</v>
      </c>
      <c r="Y34" s="4">
        <f>IF(ISNA(VLOOKUP(Combine!$A34,biotite!$A:$A,1,0)),0,VLOOKUP(Combine!$A34,biotite!$A:$AD,6,0))</f>
        <v>0</v>
      </c>
      <c r="Z34" s="4">
        <f>IF(ISNA(VLOOKUP(Combine!$A34,hornblende!$A:$A,1,0)),0,VLOOKUP(Combine!$A34,hornblende!$A:$AD,6,0))</f>
        <v>0</v>
      </c>
      <c r="AA34" s="4">
        <f>IF(ISNA(VLOOKUP(Combine!$A34,olivine!$A:$A,1,0)),0,VLOOKUP(Combine!$A34,olivine!$A:$AD,6,0))</f>
        <v>0</v>
      </c>
      <c r="AB34" s="4">
        <f>IF(ISNA(VLOOKUP(Combine!$A34,garnet!$A:$A,1,0)),0,VLOOKUP(Combine!$A34,garnet!$A:$AD,6,0))</f>
        <v>0</v>
      </c>
      <c r="AC34" s="4">
        <f>IF(ISNA(VLOOKUP(Combine!$A34,apatite!$A:$A,1,0)),0,VLOOKUP(Combine!$A34,apatite!$A:$AD,6,0))</f>
        <v>0</v>
      </c>
      <c r="AD34" s="4">
        <f>IF(ISNA(VLOOKUP(Combine!$A34,feldspar!$A:$A,1,0)),0,VLOOKUP(Combine!$A34,feldspar!$A:$AD,6,0))</f>
        <v>2.6617445474802901</v>
      </c>
      <c r="AE34" s="4">
        <f>IF(ISNA(VLOOKUP(Combine!$A34,spinel!$A:$A,1,0)),0,VLOOKUP(Combine!$A34,spinel!$A:$AD,6,0))</f>
        <v>3.8798929426353101</v>
      </c>
      <c r="AF34" s="4">
        <f>IF(ISNA(VLOOKUP(Combine!$A34,clinopyroxene1!$A:$A,1,0)),0,VLOOKUP(Combine!$A34,clinopyroxene1!$A:$AD,6,0))</f>
        <v>3.3316066109774898</v>
      </c>
      <c r="AG34" s="4">
        <f>IF(ISNA(VLOOKUP(Combine!$A34,clinopyroxene2!$A:$A,1,0)),0,VLOOKUP(Combine!$A34,clinopyroxene2!$A:$AD,6,0))</f>
        <v>3.3204652832511798</v>
      </c>
      <c r="AH34" s="4">
        <f>IF(ISNA(VLOOKUP(Combine!$A34,orthopyroxene1!$A:$A,1,0)),0,VLOOKUP(Combine!$A34,orthopyroxene1!$A:$AD,6,0))</f>
        <v>0</v>
      </c>
      <c r="AI34" s="4">
        <f>IF(ISNA(VLOOKUP(Combine!$A34,orthopyroxene2!$A:$A,1,0)),0,VLOOKUP(Combine!$A34,orthopyroxene2!$A:$AD,6,0))</f>
        <v>0</v>
      </c>
      <c r="AJ34" s="4">
        <f t="shared" si="3"/>
        <v>2.9854727874861489</v>
      </c>
      <c r="AL34" s="4">
        <f t="shared" si="4"/>
        <v>13.407874532167046</v>
      </c>
      <c r="AM34" s="4">
        <f t="shared" si="5"/>
        <v>0</v>
      </c>
      <c r="AN34" s="4">
        <f t="shared" si="6"/>
        <v>20.167177864567972</v>
      </c>
      <c r="AO34" s="4">
        <f t="shared" si="7"/>
        <v>0</v>
      </c>
      <c r="AP34" s="4">
        <f t="shared" si="8"/>
        <v>0</v>
      </c>
      <c r="AQ34" s="4">
        <f t="shared" si="9"/>
        <v>0</v>
      </c>
      <c r="AR34" s="4">
        <f t="shared" si="10"/>
        <v>0</v>
      </c>
      <c r="AS34" s="4">
        <f t="shared" si="11"/>
        <v>0</v>
      </c>
      <c r="AT34" s="4">
        <f t="shared" si="12"/>
        <v>4.3314493226556605</v>
      </c>
      <c r="AU34" s="4">
        <f t="shared" si="13"/>
        <v>1.5907850483237864</v>
      </c>
      <c r="AV34" s="4">
        <f t="shared" si="14"/>
        <v>6.1469422073730149</v>
      </c>
      <c r="AW34" s="4">
        <f t="shared" si="15"/>
        <v>8.09800128621551</v>
      </c>
      <c r="AX34" s="4">
        <f t="shared" si="16"/>
        <v>0</v>
      </c>
      <c r="AZ34" s="4">
        <f t="shared" si="17"/>
        <v>33.575052396735018</v>
      </c>
    </row>
    <row r="35" spans="1:52" x14ac:dyDescent="0.3">
      <c r="A35" s="5">
        <f>system!A34</f>
        <v>33</v>
      </c>
      <c r="B35" s="5">
        <f>INDEX(system!A:Q,ROW()-1,MATCH($B$1&amp; "*",system!$1:$1,0))</f>
        <v>1141.0857142857001</v>
      </c>
      <c r="C35" s="5">
        <f>INDEX(system!A:Q,ROW()-1,MATCH($C$1&amp; "*",system!$1:$1,0))</f>
        <v>700</v>
      </c>
      <c r="D35" s="4">
        <f>INDEX(system!A:Q,ROW()-1,MATCH($D$1&amp; "*",system!$1:$1,0))</f>
        <v>0</v>
      </c>
      <c r="F35" s="4">
        <f>liquid!E34</f>
        <v>33.593488152032002</v>
      </c>
      <c r="H35" s="4">
        <f>IF(ISNA(VLOOKUP($A35,tot_solids!$A:$A,1,0)),0,VLOOKUP($A35,tot_solids!$A:$AD,5,0))-IFERROR(G35,0)</f>
        <v>66.645867438132996</v>
      </c>
      <c r="I35" s="4">
        <f>IF(ISNA(VLOOKUP(Combine!$A35,biotite!$A:$A,1,0)),0,VLOOKUP(Combine!$A35,biotite!$A:$AD,5,0))</f>
        <v>0</v>
      </c>
      <c r="J35" s="4">
        <f>IF(ISNA(VLOOKUP(Combine!$A35,hornblende!$A:$A,1,0)),0,VLOOKUP(Combine!$A35,hornblende!$A:$AD,5,0))</f>
        <v>0</v>
      </c>
      <c r="K35" s="4">
        <f>IF(ISNA(VLOOKUP(Combine!$A35,olivine!$A:$A,1,0)),0,VLOOKUP(Combine!$A35,olivine!$A:$AD,5,0))</f>
        <v>0</v>
      </c>
      <c r="L35" s="4">
        <f>IF(ISNA(VLOOKUP(Combine!$A35,garnet!$A:$A,1,0)),0,VLOOKUP(Combine!$A35,garnet!$A:$AD,5,0))</f>
        <v>0</v>
      </c>
      <c r="M35" s="4">
        <f>IF(ISNA(VLOOKUP(Combine!$A35,apatite!$A:$A,1,0)),0,VLOOKUP(Combine!$A35,apatite!$A:$AD,5,0))</f>
        <v>0</v>
      </c>
      <c r="N35" s="4">
        <f>IF(ISNA(VLOOKUP(Combine!$A35,feldspar!$A:$A,1,0)),0,VLOOKUP(Combine!$A35,feldspar!$A:$AD,5,0))</f>
        <v>12.3244272267239</v>
      </c>
      <c r="O35" s="4">
        <f>IF(ISNA(VLOOKUP(Combine!$A35,spinel!$A:$A,1,0)),0,VLOOKUP(Combine!$A35,spinel!$A:$AD,5,0))</f>
        <v>6.3027945897228701</v>
      </c>
      <c r="P35" s="4">
        <f>IF(ISNA(VLOOKUP(Combine!$A35,clinopyroxene1!$A:$A,1,0)),0,VLOOKUP(Combine!$A35,clinopyroxene1!$A:$AD,5,0))</f>
        <v>21.014783906834701</v>
      </c>
      <c r="Q35" s="4">
        <f>IF(ISNA(VLOOKUP(Combine!$A35,clinopyroxene2!$A:$A,1,0)),0,VLOOKUP(Combine!$A35,clinopyroxene2!$A:$AD,5,0))</f>
        <v>27.0038617148514</v>
      </c>
      <c r="R35" s="4">
        <f>IF(ISNA(VLOOKUP(Combine!$A35,orthopyroxene1!$A:$A,1,0)),0,VLOOKUP(Combine!$A35,orthopyroxene1!$A:$AD,5,0))</f>
        <v>0</v>
      </c>
      <c r="S35" s="4">
        <f>IF(ISNA(VLOOKUP(Combine!$A35,orthopyroxene2!$A:$A,1,0)),0,VLOOKUP(Combine!$A35,orthopyroxene2!$A:$AD,5,0))</f>
        <v>0</v>
      </c>
      <c r="T35" s="4">
        <f t="shared" si="1"/>
        <v>100.23935559016499</v>
      </c>
      <c r="V35" s="4">
        <f>liquid!F34</f>
        <v>2.61498531199239</v>
      </c>
      <c r="X35" s="4">
        <f t="shared" si="2"/>
        <v>3.2222060329106665</v>
      </c>
      <c r="Y35" s="4">
        <f>IF(ISNA(VLOOKUP(Combine!$A35,biotite!$A:$A,1,0)),0,VLOOKUP(Combine!$A35,biotite!$A:$AD,6,0))</f>
        <v>0</v>
      </c>
      <c r="Z35" s="4">
        <f>IF(ISNA(VLOOKUP(Combine!$A35,hornblende!$A:$A,1,0)),0,VLOOKUP(Combine!$A35,hornblende!$A:$AD,6,0))</f>
        <v>0</v>
      </c>
      <c r="AA35" s="4">
        <f>IF(ISNA(VLOOKUP(Combine!$A35,olivine!$A:$A,1,0)),0,VLOOKUP(Combine!$A35,olivine!$A:$AD,6,0))</f>
        <v>0</v>
      </c>
      <c r="AB35" s="4">
        <f>IF(ISNA(VLOOKUP(Combine!$A35,garnet!$A:$A,1,0)),0,VLOOKUP(Combine!$A35,garnet!$A:$AD,6,0))</f>
        <v>0</v>
      </c>
      <c r="AC35" s="4">
        <f>IF(ISNA(VLOOKUP(Combine!$A35,apatite!$A:$A,1,0)),0,VLOOKUP(Combine!$A35,apatite!$A:$AD,6,0))</f>
        <v>0</v>
      </c>
      <c r="AD35" s="4">
        <f>IF(ISNA(VLOOKUP(Combine!$A35,feldspar!$A:$A,1,0)),0,VLOOKUP(Combine!$A35,feldspar!$A:$AD,6,0))</f>
        <v>2.6605559654258499</v>
      </c>
      <c r="AE35" s="4">
        <f>IF(ISNA(VLOOKUP(Combine!$A35,spinel!$A:$A,1,0)),0,VLOOKUP(Combine!$A35,spinel!$A:$AD,6,0))</f>
        <v>3.88704720745109</v>
      </c>
      <c r="AF35" s="4">
        <f>IF(ISNA(VLOOKUP(Combine!$A35,clinopyroxene1!$A:$A,1,0)),0,VLOOKUP(Combine!$A35,clinopyroxene1!$A:$AD,6,0))</f>
        <v>3.3340259699183101</v>
      </c>
      <c r="AG35" s="4">
        <f>IF(ISNA(VLOOKUP(Combine!$A35,clinopyroxene2!$A:$A,1,0)),0,VLOOKUP(Combine!$A35,clinopyroxene2!$A:$AD,6,0))</f>
        <v>3.3229726497516601</v>
      </c>
      <c r="AH35" s="4">
        <f>IF(ISNA(VLOOKUP(Combine!$A35,orthopyroxene1!$A:$A,1,0)),0,VLOOKUP(Combine!$A35,orthopyroxene1!$A:$AD,6,0))</f>
        <v>0</v>
      </c>
      <c r="AI35" s="4">
        <f>IF(ISNA(VLOOKUP(Combine!$A35,orthopyroxene2!$A:$A,1,0)),0,VLOOKUP(Combine!$A35,orthopyroxene2!$A:$AD,6,0))</f>
        <v>0</v>
      </c>
      <c r="AJ35" s="4">
        <f t="shared" si="3"/>
        <v>2.9895571239143797</v>
      </c>
      <c r="AL35" s="4">
        <f t="shared" si="4"/>
        <v>12.846530341096525</v>
      </c>
      <c r="AM35" s="4">
        <f t="shared" si="5"/>
        <v>0</v>
      </c>
      <c r="AN35" s="4">
        <f t="shared" si="6"/>
        <v>20.683304157906623</v>
      </c>
      <c r="AO35" s="4">
        <f t="shared" si="7"/>
        <v>0</v>
      </c>
      <c r="AP35" s="4">
        <f t="shared" si="8"/>
        <v>0</v>
      </c>
      <c r="AQ35" s="4">
        <f t="shared" si="9"/>
        <v>0</v>
      </c>
      <c r="AR35" s="4">
        <f t="shared" si="10"/>
        <v>0</v>
      </c>
      <c r="AS35" s="4">
        <f t="shared" si="11"/>
        <v>0</v>
      </c>
      <c r="AT35" s="4">
        <f t="shared" si="12"/>
        <v>4.6322751285373718</v>
      </c>
      <c r="AU35" s="4">
        <f t="shared" si="13"/>
        <v>1.6214865046251634</v>
      </c>
      <c r="AV35" s="4">
        <f t="shared" si="14"/>
        <v>6.3031254394666885</v>
      </c>
      <c r="AW35" s="4">
        <f t="shared" si="15"/>
        <v>8.1264170852773994</v>
      </c>
      <c r="AX35" s="4">
        <f t="shared" si="16"/>
        <v>0</v>
      </c>
      <c r="AZ35" s="4">
        <f t="shared" si="17"/>
        <v>33.529834499003144</v>
      </c>
    </row>
    <row r="36" spans="1:52" x14ac:dyDescent="0.3">
      <c r="A36" s="5">
        <f>system!A35</f>
        <v>34</v>
      </c>
      <c r="B36" s="5">
        <f>INDEX(system!A:Q,ROW()-1,MATCH($B$1&amp; "*",system!$1:$1,0))</f>
        <v>1136.05714285713</v>
      </c>
      <c r="C36" s="5">
        <f>INDEX(system!A:Q,ROW()-1,MATCH($C$1&amp; "*",system!$1:$1,0))</f>
        <v>700</v>
      </c>
      <c r="D36" s="4">
        <f>INDEX(system!A:Q,ROW()-1,MATCH($D$1&amp; "*",system!$1:$1,0))</f>
        <v>0</v>
      </c>
      <c r="F36" s="4">
        <f>liquid!E35</f>
        <v>32.111636967663003</v>
      </c>
      <c r="H36" s="4">
        <f>IF(ISNA(VLOOKUP($A36,tot_solids!$A:$A,1,0)),0,VLOOKUP($A36,tot_solids!$A:$AD,5,0))-IFERROR(G36,0)</f>
        <v>68.129526299881505</v>
      </c>
      <c r="I36" s="4">
        <f>IF(ISNA(VLOOKUP(Combine!$A36,biotite!$A:$A,1,0)),0,VLOOKUP(Combine!$A36,biotite!$A:$AD,5,0))</f>
        <v>0</v>
      </c>
      <c r="J36" s="4">
        <f>IF(ISNA(VLOOKUP(Combine!$A36,hornblende!$A:$A,1,0)),0,VLOOKUP(Combine!$A36,hornblende!$A:$AD,5,0))</f>
        <v>0</v>
      </c>
      <c r="K36" s="4">
        <f>IF(ISNA(VLOOKUP(Combine!$A36,olivine!$A:$A,1,0)),0,VLOOKUP(Combine!$A36,olivine!$A:$AD,5,0))</f>
        <v>0</v>
      </c>
      <c r="L36" s="4">
        <f>IF(ISNA(VLOOKUP(Combine!$A36,garnet!$A:$A,1,0)),0,VLOOKUP(Combine!$A36,garnet!$A:$AD,5,0))</f>
        <v>0</v>
      </c>
      <c r="M36" s="4">
        <f>IF(ISNA(VLOOKUP(Combine!$A36,apatite!$A:$A,1,0)),0,VLOOKUP(Combine!$A36,apatite!$A:$AD,5,0))</f>
        <v>0</v>
      </c>
      <c r="N36" s="4">
        <f>IF(ISNA(VLOOKUP(Combine!$A36,feldspar!$A:$A,1,0)),0,VLOOKUP(Combine!$A36,feldspar!$A:$AD,5,0))</f>
        <v>13.082782766320401</v>
      </c>
      <c r="O36" s="4">
        <f>IF(ISNA(VLOOKUP(Combine!$A36,spinel!$A:$A,1,0)),0,VLOOKUP(Combine!$A36,spinel!$A:$AD,5,0))</f>
        <v>6.4296517364104098</v>
      </c>
      <c r="P36" s="4">
        <f>IF(ISNA(VLOOKUP(Combine!$A36,clinopyroxene1!$A:$A,1,0)),0,VLOOKUP(Combine!$A36,clinopyroxene1!$A:$AD,5,0))</f>
        <v>21.506002299903098</v>
      </c>
      <c r="Q36" s="4">
        <f>IF(ISNA(VLOOKUP(Combine!$A36,clinopyroxene2!$A:$A,1,0)),0,VLOOKUP(Combine!$A36,clinopyroxene2!$A:$AD,5,0))</f>
        <v>27.111089497247399</v>
      </c>
      <c r="R36" s="4">
        <f>IF(ISNA(VLOOKUP(Combine!$A36,orthopyroxene1!$A:$A,1,0)),0,VLOOKUP(Combine!$A36,orthopyroxene1!$A:$AD,5,0))</f>
        <v>0</v>
      </c>
      <c r="S36" s="4">
        <f>IF(ISNA(VLOOKUP(Combine!$A36,orthopyroxene2!$A:$A,1,0)),0,VLOOKUP(Combine!$A36,orthopyroxene2!$A:$AD,5,0))</f>
        <v>0</v>
      </c>
      <c r="T36" s="4">
        <f t="shared" si="1"/>
        <v>100.24116326754451</v>
      </c>
      <c r="V36" s="4">
        <f>liquid!F35</f>
        <v>2.6069722803191402</v>
      </c>
      <c r="X36" s="4">
        <f t="shared" si="2"/>
        <v>3.2182865697988667</v>
      </c>
      <c r="Y36" s="4">
        <f>IF(ISNA(VLOOKUP(Combine!$A36,biotite!$A:$A,1,0)),0,VLOOKUP(Combine!$A36,biotite!$A:$AD,6,0))</f>
        <v>0</v>
      </c>
      <c r="Z36" s="4">
        <f>IF(ISNA(VLOOKUP(Combine!$A36,hornblende!$A:$A,1,0)),0,VLOOKUP(Combine!$A36,hornblende!$A:$AD,6,0))</f>
        <v>0</v>
      </c>
      <c r="AA36" s="4">
        <f>IF(ISNA(VLOOKUP(Combine!$A36,olivine!$A:$A,1,0)),0,VLOOKUP(Combine!$A36,olivine!$A:$AD,6,0))</f>
        <v>0</v>
      </c>
      <c r="AB36" s="4">
        <f>IF(ISNA(VLOOKUP(Combine!$A36,garnet!$A:$A,1,0)),0,VLOOKUP(Combine!$A36,garnet!$A:$AD,6,0))</f>
        <v>0</v>
      </c>
      <c r="AC36" s="4">
        <f>IF(ISNA(VLOOKUP(Combine!$A36,apatite!$A:$A,1,0)),0,VLOOKUP(Combine!$A36,apatite!$A:$AD,6,0))</f>
        <v>0</v>
      </c>
      <c r="AD36" s="4">
        <f>IF(ISNA(VLOOKUP(Combine!$A36,feldspar!$A:$A,1,0)),0,VLOOKUP(Combine!$A36,feldspar!$A:$AD,6,0))</f>
        <v>2.6594064526088501</v>
      </c>
      <c r="AE36" s="4">
        <f>IF(ISNA(VLOOKUP(Combine!$A36,spinel!$A:$A,1,0)),0,VLOOKUP(Combine!$A36,spinel!$A:$AD,6,0))</f>
        <v>3.89385014318258</v>
      </c>
      <c r="AF36" s="4">
        <f>IF(ISNA(VLOOKUP(Combine!$A36,clinopyroxene1!$A:$A,1,0)),0,VLOOKUP(Combine!$A36,clinopyroxene1!$A:$AD,6,0))</f>
        <v>3.33631314649362</v>
      </c>
      <c r="AG36" s="4">
        <f>IF(ISNA(VLOOKUP(Combine!$A36,clinopyroxene2!$A:$A,1,0)),0,VLOOKUP(Combine!$A36,clinopyroxene2!$A:$AD,6,0))</f>
        <v>3.32537368100266</v>
      </c>
      <c r="AH36" s="4">
        <f>IF(ISNA(VLOOKUP(Combine!$A36,orthopyroxene1!$A:$A,1,0)),0,VLOOKUP(Combine!$A36,orthopyroxene1!$A:$AD,6,0))</f>
        <v>0</v>
      </c>
      <c r="AI36" s="4">
        <f>IF(ISNA(VLOOKUP(Combine!$A36,orthopyroxene2!$A:$A,1,0)),0,VLOOKUP(Combine!$A36,orthopyroxene2!$A:$AD,6,0))</f>
        <v>0</v>
      </c>
      <c r="AJ36" s="4">
        <f t="shared" si="3"/>
        <v>2.9934261438562473</v>
      </c>
      <c r="AL36" s="4">
        <f t="shared" si="4"/>
        <v>12.317598161700424</v>
      </c>
      <c r="AM36" s="4">
        <f t="shared" si="5"/>
        <v>0</v>
      </c>
      <c r="AN36" s="4">
        <f t="shared" si="6"/>
        <v>21.169502722108241</v>
      </c>
      <c r="AO36" s="4">
        <f t="shared" si="7"/>
        <v>0</v>
      </c>
      <c r="AP36" s="4">
        <f t="shared" si="8"/>
        <v>0</v>
      </c>
      <c r="AQ36" s="4">
        <f t="shared" si="9"/>
        <v>0</v>
      </c>
      <c r="AR36" s="4">
        <f t="shared" si="10"/>
        <v>0</v>
      </c>
      <c r="AS36" s="4">
        <f t="shared" si="11"/>
        <v>0</v>
      </c>
      <c r="AT36" s="4">
        <f t="shared" si="12"/>
        <v>4.9194370997657488</v>
      </c>
      <c r="AU36" s="4">
        <f t="shared" si="13"/>
        <v>1.6512324563048619</v>
      </c>
      <c r="AV36" s="4">
        <f t="shared" si="14"/>
        <v>6.4460382930497273</v>
      </c>
      <c r="AW36" s="4">
        <f t="shared" si="15"/>
        <v>8.1527948729879043</v>
      </c>
      <c r="AX36" s="4">
        <f t="shared" si="16"/>
        <v>0</v>
      </c>
      <c r="AZ36" s="4">
        <f t="shared" si="17"/>
        <v>33.487100883808665</v>
      </c>
    </row>
    <row r="37" spans="1:52" x14ac:dyDescent="0.3">
      <c r="A37" s="5">
        <f>system!A36</f>
        <v>35</v>
      </c>
      <c r="B37" s="5">
        <f>INDEX(system!A:Q,ROW()-1,MATCH($B$1&amp; "*",system!$1:$1,0))</f>
        <v>1131.0285714285701</v>
      </c>
      <c r="C37" s="5">
        <f>INDEX(system!A:Q,ROW()-1,MATCH($C$1&amp; "*",system!$1:$1,0))</f>
        <v>700</v>
      </c>
      <c r="D37" s="4">
        <f>INDEX(system!A:Q,ROW()-1,MATCH($D$1&amp; "*",system!$1:$1,0))</f>
        <v>0</v>
      </c>
      <c r="F37" s="4">
        <f>liquid!E36</f>
        <v>30.716957326896299</v>
      </c>
      <c r="H37" s="4">
        <f>IF(ISNA(VLOOKUP($A37,tot_solids!$A:$A,1,0)),0,VLOOKUP($A37,tot_solids!$A:$AD,5,0))-IFERROR(G37,0)</f>
        <v>69.525866396547698</v>
      </c>
      <c r="I37" s="4">
        <f>IF(ISNA(VLOOKUP(Combine!$A37,biotite!$A:$A,1,0)),0,VLOOKUP(Combine!$A37,biotite!$A:$AD,5,0))</f>
        <v>0</v>
      </c>
      <c r="J37" s="4">
        <f>IF(ISNA(VLOOKUP(Combine!$A37,hornblende!$A:$A,1,0)),0,VLOOKUP(Combine!$A37,hornblende!$A:$AD,5,0))</f>
        <v>0</v>
      </c>
      <c r="K37" s="4">
        <f>IF(ISNA(VLOOKUP(Combine!$A37,olivine!$A:$A,1,0)),0,VLOOKUP(Combine!$A37,olivine!$A:$AD,5,0))</f>
        <v>0</v>
      </c>
      <c r="L37" s="4">
        <f>IF(ISNA(VLOOKUP(Combine!$A37,garnet!$A:$A,1,0)),0,VLOOKUP(Combine!$A37,garnet!$A:$AD,5,0))</f>
        <v>0</v>
      </c>
      <c r="M37" s="4">
        <f>IF(ISNA(VLOOKUP(Combine!$A37,apatite!$A:$A,1,0)),0,VLOOKUP(Combine!$A37,apatite!$A:$AD,5,0))</f>
        <v>0</v>
      </c>
      <c r="N37" s="4">
        <f>IF(ISNA(VLOOKUP(Combine!$A37,feldspar!$A:$A,1,0)),0,VLOOKUP(Combine!$A37,feldspar!$A:$AD,5,0))</f>
        <v>13.805893178115101</v>
      </c>
      <c r="O37" s="4">
        <f>IF(ISNA(VLOOKUP(Combine!$A37,spinel!$A:$A,1,0)),0,VLOOKUP(Combine!$A37,spinel!$A:$AD,5,0))</f>
        <v>6.5526089173067801</v>
      </c>
      <c r="P37" s="4">
        <f>IF(ISNA(VLOOKUP(Combine!$A37,clinopyroxene1!$A:$A,1,0)),0,VLOOKUP(Combine!$A37,clinopyroxene1!$A:$AD,5,0))</f>
        <v>21.955167791996001</v>
      </c>
      <c r="Q37" s="4">
        <f>IF(ISNA(VLOOKUP(Combine!$A37,clinopyroxene2!$A:$A,1,0)),0,VLOOKUP(Combine!$A37,clinopyroxene2!$A:$AD,5,0))</f>
        <v>27.2121965091298</v>
      </c>
      <c r="R37" s="4">
        <f>IF(ISNA(VLOOKUP(Combine!$A37,orthopyroxene1!$A:$A,1,0)),0,VLOOKUP(Combine!$A37,orthopyroxene1!$A:$AD,5,0))</f>
        <v>0</v>
      </c>
      <c r="S37" s="4">
        <f>IF(ISNA(VLOOKUP(Combine!$A37,orthopyroxene2!$A:$A,1,0)),0,VLOOKUP(Combine!$A37,orthopyroxene2!$A:$AD,5,0))</f>
        <v>0</v>
      </c>
      <c r="T37" s="4">
        <f t="shared" si="1"/>
        <v>100.24282372344399</v>
      </c>
      <c r="V37" s="4">
        <f>liquid!F36</f>
        <v>2.59891344535921</v>
      </c>
      <c r="X37" s="4">
        <f t="shared" si="2"/>
        <v>3.2146956847957506</v>
      </c>
      <c r="Y37" s="4">
        <f>IF(ISNA(VLOOKUP(Combine!$A37,biotite!$A:$A,1,0)),0,VLOOKUP(Combine!$A37,biotite!$A:$AD,6,0))</f>
        <v>0</v>
      </c>
      <c r="Z37" s="4">
        <f>IF(ISNA(VLOOKUP(Combine!$A37,hornblende!$A:$A,1,0)),0,VLOOKUP(Combine!$A37,hornblende!$A:$AD,6,0))</f>
        <v>0</v>
      </c>
      <c r="AA37" s="4">
        <f>IF(ISNA(VLOOKUP(Combine!$A37,olivine!$A:$A,1,0)),0,VLOOKUP(Combine!$A37,olivine!$A:$AD,6,0))</f>
        <v>0</v>
      </c>
      <c r="AB37" s="4">
        <f>IF(ISNA(VLOOKUP(Combine!$A37,garnet!$A:$A,1,0)),0,VLOOKUP(Combine!$A37,garnet!$A:$AD,6,0))</f>
        <v>0</v>
      </c>
      <c r="AC37" s="4">
        <f>IF(ISNA(VLOOKUP(Combine!$A37,apatite!$A:$A,1,0)),0,VLOOKUP(Combine!$A37,apatite!$A:$AD,6,0))</f>
        <v>0</v>
      </c>
      <c r="AD37" s="4">
        <f>IF(ISNA(VLOOKUP(Combine!$A37,feldspar!$A:$A,1,0)),0,VLOOKUP(Combine!$A37,feldspar!$A:$AD,6,0))</f>
        <v>2.6582969803938101</v>
      </c>
      <c r="AE37" s="4">
        <f>IF(ISNA(VLOOKUP(Combine!$A37,spinel!$A:$A,1,0)),0,VLOOKUP(Combine!$A37,spinel!$A:$AD,6,0))</f>
        <v>3.9002817845195601</v>
      </c>
      <c r="AF37" s="4">
        <f>IF(ISNA(VLOOKUP(Combine!$A37,clinopyroxene1!$A:$A,1,0)),0,VLOOKUP(Combine!$A37,clinopyroxene1!$A:$AD,6,0))</f>
        <v>3.3384746727519299</v>
      </c>
      <c r="AG37" s="4">
        <f>IF(ISNA(VLOOKUP(Combine!$A37,clinopyroxene2!$A:$A,1,0)),0,VLOOKUP(Combine!$A37,clinopyroxene2!$A:$AD,6,0))</f>
        <v>3.3276674213883299</v>
      </c>
      <c r="AH37" s="4">
        <f>IF(ISNA(VLOOKUP(Combine!$A37,orthopyroxene1!$A:$A,1,0)),0,VLOOKUP(Combine!$A37,orthopyroxene1!$A:$AD,6,0))</f>
        <v>0</v>
      </c>
      <c r="AI37" s="4">
        <f>IF(ISNA(VLOOKUP(Combine!$A37,orthopyroxene2!$A:$A,1,0)),0,VLOOKUP(Combine!$A37,orthopyroxene2!$A:$AD,6,0))</f>
        <v>0</v>
      </c>
      <c r="AJ37" s="4">
        <f t="shared" si="3"/>
        <v>2.9970947679219129</v>
      </c>
      <c r="AL37" s="4">
        <f t="shared" si="4"/>
        <v>11.819153647362327</v>
      </c>
      <c r="AM37" s="4">
        <f t="shared" si="5"/>
        <v>0</v>
      </c>
      <c r="AN37" s="4">
        <f t="shared" si="6"/>
        <v>21.627511034832246</v>
      </c>
      <c r="AO37" s="4">
        <f t="shared" si="7"/>
        <v>0</v>
      </c>
      <c r="AP37" s="4">
        <f t="shared" si="8"/>
        <v>0</v>
      </c>
      <c r="AQ37" s="4">
        <f t="shared" si="9"/>
        <v>0</v>
      </c>
      <c r="AR37" s="4">
        <f t="shared" si="10"/>
        <v>0</v>
      </c>
      <c r="AS37" s="4">
        <f t="shared" si="11"/>
        <v>0</v>
      </c>
      <c r="AT37" s="4">
        <f t="shared" si="12"/>
        <v>5.1935104617505319</v>
      </c>
      <c r="AU37" s="4">
        <f t="shared" si="13"/>
        <v>1.680034746031545</v>
      </c>
      <c r="AV37" s="4">
        <f t="shared" si="14"/>
        <v>6.5764068756280816</v>
      </c>
      <c r="AW37" s="4">
        <f t="shared" si="15"/>
        <v>8.177558951422089</v>
      </c>
      <c r="AX37" s="4">
        <f t="shared" si="16"/>
        <v>0</v>
      </c>
      <c r="AZ37" s="4">
        <f t="shared" si="17"/>
        <v>33.446664682194573</v>
      </c>
    </row>
    <row r="38" spans="1:52" x14ac:dyDescent="0.3">
      <c r="A38" s="5">
        <f>system!A37</f>
        <v>36</v>
      </c>
      <c r="B38" s="5">
        <f>INDEX(system!A:Q,ROW()-1,MATCH($B$1&amp; "*",system!$1:$1,0))</f>
        <v>1126</v>
      </c>
      <c r="C38" s="5">
        <f>INDEX(system!A:Q,ROW()-1,MATCH($C$1&amp; "*",system!$1:$1,0))</f>
        <v>700</v>
      </c>
      <c r="D38" s="4">
        <f>INDEX(system!A:Q,ROW()-1,MATCH($D$1&amp; "*",system!$1:$1,0))</f>
        <v>0</v>
      </c>
      <c r="F38" s="4">
        <f>liquid!E37</f>
        <v>29.404391713991501</v>
      </c>
      <c r="H38" s="4">
        <f>IF(ISNA(VLOOKUP($A38,tot_solids!$A:$A,1,0)),0,VLOOKUP($A38,tot_solids!$A:$AD,5,0))-IFERROR(G38,0)</f>
        <v>70.839942695431006</v>
      </c>
      <c r="I38" s="4">
        <f>IF(ISNA(VLOOKUP(Combine!$A38,biotite!$A:$A,1,0)),0,VLOOKUP(Combine!$A38,biotite!$A:$AD,5,0))</f>
        <v>0</v>
      </c>
      <c r="J38" s="4">
        <f>IF(ISNA(VLOOKUP(Combine!$A38,hornblende!$A:$A,1,0)),0,VLOOKUP(Combine!$A38,hornblende!$A:$AD,5,0))</f>
        <v>0</v>
      </c>
      <c r="K38" s="4">
        <f>IF(ISNA(VLOOKUP(Combine!$A38,olivine!$A:$A,1,0)),0,VLOOKUP(Combine!$A38,olivine!$A:$AD,5,0))</f>
        <v>0</v>
      </c>
      <c r="L38" s="4">
        <f>IF(ISNA(VLOOKUP(Combine!$A38,garnet!$A:$A,1,0)),0,VLOOKUP(Combine!$A38,garnet!$A:$AD,5,0))</f>
        <v>0</v>
      </c>
      <c r="M38" s="4">
        <f>IF(ISNA(VLOOKUP(Combine!$A38,apatite!$A:$A,1,0)),0,VLOOKUP(Combine!$A38,apatite!$A:$AD,5,0))</f>
        <v>0</v>
      </c>
      <c r="N38" s="4">
        <f>IF(ISNA(VLOOKUP(Combine!$A38,feldspar!$A:$A,1,0)),0,VLOOKUP(Combine!$A38,feldspar!$A:$AD,5,0))</f>
        <v>14.4951832986124</v>
      </c>
      <c r="O38" s="4">
        <f>IF(ISNA(VLOOKUP(Combine!$A38,spinel!$A:$A,1,0)),0,VLOOKUP(Combine!$A38,spinel!$A:$AD,5,0))</f>
        <v>6.6716501139193101</v>
      </c>
      <c r="P38" s="4">
        <f>IF(ISNA(VLOOKUP(Combine!$A38,clinopyroxene1!$A:$A,1,0)),0,VLOOKUP(Combine!$A38,clinopyroxene1!$A:$AD,5,0))</f>
        <v>22.3646348947942</v>
      </c>
      <c r="Q38" s="4">
        <f>IF(ISNA(VLOOKUP(Combine!$A38,clinopyroxene2!$A:$A,1,0)),0,VLOOKUP(Combine!$A38,clinopyroxene2!$A:$AD,5,0))</f>
        <v>27.308474388104901</v>
      </c>
      <c r="R38" s="4">
        <f>IF(ISNA(VLOOKUP(Combine!$A38,orthopyroxene1!$A:$A,1,0)),0,VLOOKUP(Combine!$A38,orthopyroxene1!$A:$AD,5,0))</f>
        <v>0</v>
      </c>
      <c r="S38" s="4">
        <f>IF(ISNA(VLOOKUP(Combine!$A38,orthopyroxene2!$A:$A,1,0)),0,VLOOKUP(Combine!$A38,orthopyroxene2!$A:$AD,5,0))</f>
        <v>0</v>
      </c>
      <c r="T38" s="4">
        <f t="shared" si="1"/>
        <v>100.24433440942251</v>
      </c>
      <c r="V38" s="4">
        <f>liquid!F37</f>
        <v>2.59083814622955</v>
      </c>
      <c r="X38" s="4">
        <f t="shared" si="2"/>
        <v>3.2113891731006028</v>
      </c>
      <c r="Y38" s="4">
        <f>IF(ISNA(VLOOKUP(Combine!$A38,biotite!$A:$A,1,0)),0,VLOOKUP(Combine!$A38,biotite!$A:$AD,6,0))</f>
        <v>0</v>
      </c>
      <c r="Z38" s="4">
        <f>IF(ISNA(VLOOKUP(Combine!$A38,hornblende!$A:$A,1,0)),0,VLOOKUP(Combine!$A38,hornblende!$A:$AD,6,0))</f>
        <v>0</v>
      </c>
      <c r="AA38" s="4">
        <f>IF(ISNA(VLOOKUP(Combine!$A38,olivine!$A:$A,1,0)),0,VLOOKUP(Combine!$A38,olivine!$A:$AD,6,0))</f>
        <v>0</v>
      </c>
      <c r="AB38" s="4">
        <f>IF(ISNA(VLOOKUP(Combine!$A38,garnet!$A:$A,1,0)),0,VLOOKUP(Combine!$A38,garnet!$A:$AD,6,0))</f>
        <v>0</v>
      </c>
      <c r="AC38" s="4">
        <f>IF(ISNA(VLOOKUP(Combine!$A38,apatite!$A:$A,1,0)),0,VLOOKUP(Combine!$A38,apatite!$A:$AD,6,0))</f>
        <v>0</v>
      </c>
      <c r="AD38" s="4">
        <f>IF(ISNA(VLOOKUP(Combine!$A38,feldspar!$A:$A,1,0)),0,VLOOKUP(Combine!$A38,feldspar!$A:$AD,6,0))</f>
        <v>2.65722802179193</v>
      </c>
      <c r="AE38" s="4">
        <f>IF(ISNA(VLOOKUP(Combine!$A38,spinel!$A:$A,1,0)),0,VLOOKUP(Combine!$A38,spinel!$A:$AD,6,0))</f>
        <v>3.9063280970171701</v>
      </c>
      <c r="AF38" s="4">
        <f>IF(ISNA(VLOOKUP(Combine!$A38,clinopyroxene1!$A:$A,1,0)),0,VLOOKUP(Combine!$A38,clinopyroxene1!$A:$AD,6,0))</f>
        <v>3.3405182089098302</v>
      </c>
      <c r="AG38" s="4">
        <f>IF(ISNA(VLOOKUP(Combine!$A38,clinopyroxene2!$A:$A,1,0)),0,VLOOKUP(Combine!$A38,clinopyroxene2!$A:$AD,6,0))</f>
        <v>3.3298542735503198</v>
      </c>
      <c r="AH38" s="4">
        <f>IF(ISNA(VLOOKUP(Combine!$A38,orthopyroxene1!$A:$A,1,0)),0,VLOOKUP(Combine!$A38,orthopyroxene1!$A:$AD,6,0))</f>
        <v>0</v>
      </c>
      <c r="AI38" s="4">
        <f>IF(ISNA(VLOOKUP(Combine!$A38,orthopyroxene2!$A:$A,1,0)),0,VLOOKUP(Combine!$A38,orthopyroxene2!$A:$AD,6,0))</f>
        <v>0</v>
      </c>
      <c r="AJ38" s="4">
        <f t="shared" si="3"/>
        <v>3.0005776033282148</v>
      </c>
      <c r="AL38" s="4">
        <f t="shared" si="4"/>
        <v>11.349374238905565</v>
      </c>
      <c r="AM38" s="4">
        <f t="shared" si="5"/>
        <v>0</v>
      </c>
      <c r="AN38" s="4">
        <f t="shared" si="6"/>
        <v>22.058971640311938</v>
      </c>
      <c r="AO38" s="4">
        <f t="shared" si="7"/>
        <v>0</v>
      </c>
      <c r="AP38" s="4">
        <f t="shared" si="8"/>
        <v>0</v>
      </c>
      <c r="AQ38" s="4">
        <f t="shared" si="9"/>
        <v>0</v>
      </c>
      <c r="AR38" s="4">
        <f t="shared" si="10"/>
        <v>0</v>
      </c>
      <c r="AS38" s="4">
        <f t="shared" si="11"/>
        <v>0</v>
      </c>
      <c r="AT38" s="4">
        <f t="shared" si="12"/>
        <v>5.4550016708153706</v>
      </c>
      <c r="AU38" s="4">
        <f t="shared" si="13"/>
        <v>1.7079082832324581</v>
      </c>
      <c r="AV38" s="4">
        <f t="shared" si="14"/>
        <v>6.6949597326376624</v>
      </c>
      <c r="AW38" s="4">
        <f t="shared" si="15"/>
        <v>8.2011019536264467</v>
      </c>
      <c r="AX38" s="4">
        <f t="shared" si="16"/>
        <v>0</v>
      </c>
      <c r="AZ38" s="4">
        <f t="shared" si="17"/>
        <v>33.408345879217507</v>
      </c>
    </row>
    <row r="39" spans="1:52" x14ac:dyDescent="0.3">
      <c r="A39" s="5">
        <f>system!A38</f>
        <v>37</v>
      </c>
      <c r="B39" s="5">
        <f>INDEX(system!A:Q,ROW()-1,MATCH($B$1&amp; "*",system!$1:$1,0))</f>
        <v>1120.9714285714199</v>
      </c>
      <c r="C39" s="5">
        <f>INDEX(system!A:Q,ROW()-1,MATCH($C$1&amp; "*",system!$1:$1,0))</f>
        <v>700</v>
      </c>
      <c r="D39" s="4">
        <f>INDEX(system!A:Q,ROW()-1,MATCH($D$1&amp; "*",system!$1:$1,0))</f>
        <v>0</v>
      </c>
      <c r="F39" s="4">
        <f>liquid!E38</f>
        <v>28.169058128351299</v>
      </c>
      <c r="H39" s="4">
        <f>IF(ISNA(VLOOKUP($A39,tot_solids!$A:$A,1,0)),0,VLOOKUP($A39,tot_solids!$A:$AD,5,0))-IFERROR(G39,0)</f>
        <v>72.076636491400393</v>
      </c>
      <c r="I39" s="4">
        <f>IF(ISNA(VLOOKUP(Combine!$A39,biotite!$A:$A,1,0)),0,VLOOKUP(Combine!$A39,biotite!$A:$AD,5,0))</f>
        <v>0</v>
      </c>
      <c r="J39" s="4">
        <f>IF(ISNA(VLOOKUP(Combine!$A39,hornblende!$A:$A,1,0)),0,VLOOKUP(Combine!$A39,hornblende!$A:$AD,5,0))</f>
        <v>0</v>
      </c>
      <c r="K39" s="4">
        <f>IF(ISNA(VLOOKUP(Combine!$A39,olivine!$A:$A,1,0)),0,VLOOKUP(Combine!$A39,olivine!$A:$AD,5,0))</f>
        <v>0</v>
      </c>
      <c r="L39" s="4">
        <f>IF(ISNA(VLOOKUP(Combine!$A39,garnet!$A:$A,1,0)),0,VLOOKUP(Combine!$A39,garnet!$A:$AD,5,0))</f>
        <v>0</v>
      </c>
      <c r="M39" s="4">
        <f>IF(ISNA(VLOOKUP(Combine!$A39,apatite!$A:$A,1,0)),0,VLOOKUP(Combine!$A39,apatite!$A:$AD,5,0))</f>
        <v>0</v>
      </c>
      <c r="N39" s="4">
        <f>IF(ISNA(VLOOKUP(Combine!$A39,feldspar!$A:$A,1,0)),0,VLOOKUP(Combine!$A39,feldspar!$A:$AD,5,0))</f>
        <v>15.151964482793501</v>
      </c>
      <c r="O39" s="4">
        <f>IF(ISNA(VLOOKUP(Combine!$A39,spinel!$A:$A,1,0)),0,VLOOKUP(Combine!$A39,spinel!$A:$AD,5,0))</f>
        <v>6.7867816814689803</v>
      </c>
      <c r="P39" s="4">
        <f>IF(ISNA(VLOOKUP(Combine!$A39,clinopyroxene1!$A:$A,1,0)),0,VLOOKUP(Combine!$A39,clinopyroxene1!$A:$AD,5,0))</f>
        <v>22.736800568683599</v>
      </c>
      <c r="Q39" s="4">
        <f>IF(ISNA(VLOOKUP(Combine!$A39,clinopyroxene2!$A:$A,1,0)),0,VLOOKUP(Combine!$A39,clinopyroxene2!$A:$AD,5,0))</f>
        <v>27.401089758454201</v>
      </c>
      <c r="R39" s="4">
        <f>IF(ISNA(VLOOKUP(Combine!$A39,orthopyroxene1!$A:$A,1,0)),0,VLOOKUP(Combine!$A39,orthopyroxene1!$A:$AD,5,0))</f>
        <v>0</v>
      </c>
      <c r="S39" s="4">
        <f>IF(ISNA(VLOOKUP(Combine!$A39,orthopyroxene2!$A:$A,1,0)),0,VLOOKUP(Combine!$A39,orthopyroxene2!$A:$AD,5,0))</f>
        <v>0</v>
      </c>
      <c r="T39" s="4">
        <f t="shared" si="1"/>
        <v>100.24569461975169</v>
      </c>
      <c r="V39" s="4">
        <f>liquid!F38</f>
        <v>2.5827726862004599</v>
      </c>
      <c r="X39" s="4">
        <f t="shared" si="2"/>
        <v>3.2083321237086611</v>
      </c>
      <c r="Y39" s="4">
        <f>IF(ISNA(VLOOKUP(Combine!$A39,biotite!$A:$A,1,0)),0,VLOOKUP(Combine!$A39,biotite!$A:$AD,6,0))</f>
        <v>0</v>
      </c>
      <c r="Z39" s="4">
        <f>IF(ISNA(VLOOKUP(Combine!$A39,hornblende!$A:$A,1,0)),0,VLOOKUP(Combine!$A39,hornblende!$A:$AD,6,0))</f>
        <v>0</v>
      </c>
      <c r="AA39" s="4">
        <f>IF(ISNA(VLOOKUP(Combine!$A39,olivine!$A:$A,1,0)),0,VLOOKUP(Combine!$A39,olivine!$A:$AD,6,0))</f>
        <v>0</v>
      </c>
      <c r="AB39" s="4">
        <f>IF(ISNA(VLOOKUP(Combine!$A39,garnet!$A:$A,1,0)),0,VLOOKUP(Combine!$A39,garnet!$A:$AD,6,0))</f>
        <v>0</v>
      </c>
      <c r="AC39" s="4">
        <f>IF(ISNA(VLOOKUP(Combine!$A39,apatite!$A:$A,1,0)),0,VLOOKUP(Combine!$A39,apatite!$A:$AD,6,0))</f>
        <v>0</v>
      </c>
      <c r="AD39" s="4">
        <f>IF(ISNA(VLOOKUP(Combine!$A39,feldspar!$A:$A,1,0)),0,VLOOKUP(Combine!$A39,feldspar!$A:$AD,6,0))</f>
        <v>2.6561996030824302</v>
      </c>
      <c r="AE39" s="4">
        <f>IF(ISNA(VLOOKUP(Combine!$A39,spinel!$A:$A,1,0)),0,VLOOKUP(Combine!$A39,spinel!$A:$AD,6,0))</f>
        <v>3.9119810163218101</v>
      </c>
      <c r="AF39" s="4">
        <f>IF(ISNA(VLOOKUP(Combine!$A39,clinopyroxene1!$A:$A,1,0)),0,VLOOKUP(Combine!$A39,clinopyroxene1!$A:$AD,6,0))</f>
        <v>3.3424521958235398</v>
      </c>
      <c r="AG39" s="4">
        <f>IF(ISNA(VLOOKUP(Combine!$A39,clinopyroxene2!$A:$A,1,0)),0,VLOOKUP(Combine!$A39,clinopyroxene2!$A:$AD,6,0))</f>
        <v>3.3319359135295601</v>
      </c>
      <c r="AH39" s="4">
        <f>IF(ISNA(VLOOKUP(Combine!$A39,orthopyroxene1!$A:$A,1,0)),0,VLOOKUP(Combine!$A39,orthopyroxene1!$A:$AD,6,0))</f>
        <v>0</v>
      </c>
      <c r="AI39" s="4">
        <f>IF(ISNA(VLOOKUP(Combine!$A39,orthopyroxene2!$A:$A,1,0)),0,VLOOKUP(Combine!$A39,orthopyroxene2!$A:$AD,6,0))</f>
        <v>0</v>
      </c>
      <c r="AJ39" s="4">
        <f t="shared" si="3"/>
        <v>3.0038888393011591</v>
      </c>
      <c r="AL39" s="4">
        <f t="shared" si="4"/>
        <v>10.906518517427507</v>
      </c>
      <c r="AM39" s="4">
        <f t="shared" si="5"/>
        <v>0</v>
      </c>
      <c r="AN39" s="4">
        <f t="shared" si="6"/>
        <v>22.465453610233979</v>
      </c>
      <c r="AO39" s="4">
        <f t="shared" si="7"/>
        <v>0</v>
      </c>
      <c r="AP39" s="4">
        <f t="shared" si="8"/>
        <v>0</v>
      </c>
      <c r="AQ39" s="4">
        <f t="shared" si="9"/>
        <v>0</v>
      </c>
      <c r="AR39" s="4">
        <f t="shared" si="10"/>
        <v>0</v>
      </c>
      <c r="AS39" s="4">
        <f t="shared" si="11"/>
        <v>0</v>
      </c>
      <c r="AT39" s="4">
        <f t="shared" si="12"/>
        <v>5.7043772106622397</v>
      </c>
      <c r="AU39" s="4">
        <f t="shared" si="13"/>
        <v>1.7348708117837863</v>
      </c>
      <c r="AV39" s="4">
        <f t="shared" si="14"/>
        <v>6.8024310406275017</v>
      </c>
      <c r="AW39" s="4">
        <f t="shared" si="15"/>
        <v>8.2237745471604509</v>
      </c>
      <c r="AX39" s="4">
        <f t="shared" si="16"/>
        <v>0</v>
      </c>
      <c r="AZ39" s="4">
        <f t="shared" si="17"/>
        <v>33.371972127661486</v>
      </c>
    </row>
    <row r="40" spans="1:52" x14ac:dyDescent="0.3">
      <c r="A40" s="5">
        <f>system!A39</f>
        <v>38</v>
      </c>
      <c r="B40" s="5">
        <f>INDEX(system!A:Q,ROW()-1,MATCH($B$1&amp; "*",system!$1:$1,0))</f>
        <v>1115.94285714285</v>
      </c>
      <c r="C40" s="5">
        <f>INDEX(system!A:Q,ROW()-1,MATCH($C$1&amp; "*",system!$1:$1,0))</f>
        <v>700</v>
      </c>
      <c r="D40" s="4">
        <f>INDEX(system!A:Q,ROW()-1,MATCH($D$1&amp; "*",system!$1:$1,0))</f>
        <v>0</v>
      </c>
      <c r="F40" s="4">
        <f>liquid!E39</f>
        <v>27.006231003567301</v>
      </c>
      <c r="H40" s="4">
        <f>IF(ISNA(VLOOKUP($A40,tot_solids!$A:$A,1,0)),0,VLOOKUP($A40,tot_solids!$A:$AD,5,0))-IFERROR(G40,0)</f>
        <v>73.240674240294197</v>
      </c>
      <c r="I40" s="4">
        <f>IF(ISNA(VLOOKUP(Combine!$A40,biotite!$A:$A,1,0)),0,VLOOKUP(Combine!$A40,biotite!$A:$AD,5,0))</f>
        <v>0</v>
      </c>
      <c r="J40" s="4">
        <f>IF(ISNA(VLOOKUP(Combine!$A40,hornblende!$A:$A,1,0)),0,VLOOKUP(Combine!$A40,hornblende!$A:$AD,5,0))</f>
        <v>0</v>
      </c>
      <c r="K40" s="4">
        <f>IF(ISNA(VLOOKUP(Combine!$A40,olivine!$A:$A,1,0)),0,VLOOKUP(Combine!$A40,olivine!$A:$AD,5,0))</f>
        <v>0</v>
      </c>
      <c r="L40" s="4">
        <f>IF(ISNA(VLOOKUP(Combine!$A40,garnet!$A:$A,1,0)),0,VLOOKUP(Combine!$A40,garnet!$A:$AD,5,0))</f>
        <v>0</v>
      </c>
      <c r="M40" s="4">
        <f>IF(ISNA(VLOOKUP(Combine!$A40,apatite!$A:$A,1,0)),0,VLOOKUP(Combine!$A40,apatite!$A:$AD,5,0))</f>
        <v>0</v>
      </c>
      <c r="N40" s="4">
        <f>IF(ISNA(VLOOKUP(Combine!$A40,feldspar!$A:$A,1,0)),0,VLOOKUP(Combine!$A40,feldspar!$A:$AD,5,0))</f>
        <v>15.7774888767129</v>
      </c>
      <c r="O40" s="4">
        <f>IF(ISNA(VLOOKUP(Combine!$A40,spinel!$A:$A,1,0)),0,VLOOKUP(Combine!$A40,spinel!$A:$AD,5,0))</f>
        <v>6.8980313742868704</v>
      </c>
      <c r="P40" s="4">
        <f>IF(ISNA(VLOOKUP(Combine!$A40,clinopyroxene1!$A:$A,1,0)),0,VLOOKUP(Combine!$A40,clinopyroxene1!$A:$AD,5,0))</f>
        <v>23.074092178534801</v>
      </c>
      <c r="Q40" s="4">
        <f>IF(ISNA(VLOOKUP(Combine!$A40,clinopyroxene2!$A:$A,1,0)),0,VLOOKUP(Combine!$A40,clinopyroxene2!$A:$AD,5,0))</f>
        <v>27.491061810759501</v>
      </c>
      <c r="R40" s="4">
        <f>IF(ISNA(VLOOKUP(Combine!$A40,orthopyroxene1!$A:$A,1,0)),0,VLOOKUP(Combine!$A40,orthopyroxene1!$A:$AD,5,0))</f>
        <v>0</v>
      </c>
      <c r="S40" s="4">
        <f>IF(ISNA(VLOOKUP(Combine!$A40,orthopyroxene2!$A:$A,1,0)),0,VLOOKUP(Combine!$A40,orthopyroxene2!$A:$AD,5,0))</f>
        <v>0</v>
      </c>
      <c r="T40" s="4">
        <f t="shared" si="1"/>
        <v>100.24690524386151</v>
      </c>
      <c r="V40" s="4">
        <f>liquid!F39</f>
        <v>2.5747399835846698</v>
      </c>
      <c r="X40" s="4">
        <f t="shared" si="2"/>
        <v>3.2054966367907398</v>
      </c>
      <c r="Y40" s="4">
        <f>IF(ISNA(VLOOKUP(Combine!$A40,biotite!$A:$A,1,0)),0,VLOOKUP(Combine!$A40,biotite!$A:$AD,6,0))</f>
        <v>0</v>
      </c>
      <c r="Z40" s="4">
        <f>IF(ISNA(VLOOKUP(Combine!$A40,hornblende!$A:$A,1,0)),0,VLOOKUP(Combine!$A40,hornblende!$A:$AD,6,0))</f>
        <v>0</v>
      </c>
      <c r="AA40" s="4">
        <f>IF(ISNA(VLOOKUP(Combine!$A40,olivine!$A:$A,1,0)),0,VLOOKUP(Combine!$A40,olivine!$A:$AD,6,0))</f>
        <v>0</v>
      </c>
      <c r="AB40" s="4">
        <f>IF(ISNA(VLOOKUP(Combine!$A40,garnet!$A:$A,1,0)),0,VLOOKUP(Combine!$A40,garnet!$A:$AD,6,0))</f>
        <v>0</v>
      </c>
      <c r="AC40" s="4">
        <f>IF(ISNA(VLOOKUP(Combine!$A40,apatite!$A:$A,1,0)),0,VLOOKUP(Combine!$A40,apatite!$A:$AD,6,0))</f>
        <v>0</v>
      </c>
      <c r="AD40" s="4">
        <f>IF(ISNA(VLOOKUP(Combine!$A40,feldspar!$A:$A,1,0)),0,VLOOKUP(Combine!$A40,feldspar!$A:$AD,6,0))</f>
        <v>2.6552113690324601</v>
      </c>
      <c r="AE40" s="4">
        <f>IF(ISNA(VLOOKUP(Combine!$A40,spinel!$A:$A,1,0)),0,VLOOKUP(Combine!$A40,spinel!$A:$AD,6,0))</f>
        <v>3.91723814229224</v>
      </c>
      <c r="AF40" s="4">
        <f>IF(ISNA(VLOOKUP(Combine!$A40,clinopyroxene1!$A:$A,1,0)),0,VLOOKUP(Combine!$A40,clinopyroxene1!$A:$AD,6,0))</f>
        <v>3.3442855155525701</v>
      </c>
      <c r="AG40" s="4">
        <f>IF(ISNA(VLOOKUP(Combine!$A40,clinopyroxene2!$A:$A,1,0)),0,VLOOKUP(Combine!$A40,clinopyroxene2!$A:$AD,6,0))</f>
        <v>3.3339151327905001</v>
      </c>
      <c r="AH40" s="4">
        <f>IF(ISNA(VLOOKUP(Combine!$A40,orthopyroxene1!$A:$A,1,0)),0,VLOOKUP(Combine!$A40,orthopyroxene1!$A:$AD,6,0))</f>
        <v>0</v>
      </c>
      <c r="AI40" s="4">
        <f>IF(ISNA(VLOOKUP(Combine!$A40,orthopyroxene2!$A:$A,1,0)),0,VLOOKUP(Combine!$A40,orthopyroxene2!$A:$AD,6,0))</f>
        <v>0</v>
      </c>
      <c r="AJ40" s="4">
        <f t="shared" si="3"/>
        <v>3.0070421241595868</v>
      </c>
      <c r="AL40" s="4">
        <f t="shared" si="4"/>
        <v>10.488915842277791</v>
      </c>
      <c r="AM40" s="4">
        <f t="shared" si="5"/>
        <v>0</v>
      </c>
      <c r="AN40" s="4">
        <f t="shared" si="6"/>
        <v>22.848463916537085</v>
      </c>
      <c r="AO40" s="4">
        <f t="shared" si="7"/>
        <v>0</v>
      </c>
      <c r="AP40" s="4">
        <f t="shared" si="8"/>
        <v>0</v>
      </c>
      <c r="AQ40" s="4">
        <f t="shared" si="9"/>
        <v>0</v>
      </c>
      <c r="AR40" s="4">
        <f t="shared" si="10"/>
        <v>0</v>
      </c>
      <c r="AS40" s="4">
        <f t="shared" si="11"/>
        <v>0</v>
      </c>
      <c r="AT40" s="4">
        <f t="shared" si="12"/>
        <v>5.9420839563752335</v>
      </c>
      <c r="AU40" s="4">
        <f t="shared" si="13"/>
        <v>1.7609425630299738</v>
      </c>
      <c r="AV40" s="4">
        <f t="shared" si="14"/>
        <v>6.8995580883357421</v>
      </c>
      <c r="AW40" s="4">
        <f t="shared" si="15"/>
        <v>8.245879308796134</v>
      </c>
      <c r="AX40" s="4">
        <f t="shared" si="16"/>
        <v>0</v>
      </c>
      <c r="AZ40" s="4">
        <f t="shared" si="17"/>
        <v>33.337379758814876</v>
      </c>
    </row>
    <row r="41" spans="1:52" x14ac:dyDescent="0.3">
      <c r="A41" s="5">
        <f>system!A40</f>
        <v>39</v>
      </c>
      <c r="B41" s="5">
        <f>INDEX(system!A:Q,ROW()-1,MATCH($B$1&amp; "*",system!$1:$1,0))</f>
        <v>1110.9142857142799</v>
      </c>
      <c r="C41" s="5">
        <f>INDEX(system!A:Q,ROW()-1,MATCH($C$1&amp; "*",system!$1:$1,0))</f>
        <v>700</v>
      </c>
      <c r="D41" s="4">
        <f>INDEX(system!A:Q,ROW()-1,MATCH($D$1&amp; "*",system!$1:$1,0))</f>
        <v>0</v>
      </c>
      <c r="F41" s="4">
        <f>liquid!E40</f>
        <v>25.911342015135698</v>
      </c>
      <c r="H41" s="4">
        <f>IF(ISNA(VLOOKUP($A41,tot_solids!$A:$A,1,0)),0,VLOOKUP($A41,tot_solids!$A:$AD,5,0))-IFERROR(G41,0)</f>
        <v>74.3366264743767</v>
      </c>
      <c r="I41" s="4">
        <f>IF(ISNA(VLOOKUP(Combine!$A41,biotite!$A:$A,1,0)),0,VLOOKUP(Combine!$A41,biotite!$A:$AD,5,0))</f>
        <v>0</v>
      </c>
      <c r="J41" s="4">
        <f>IF(ISNA(VLOOKUP(Combine!$A41,hornblende!$A:$A,1,0)),0,VLOOKUP(Combine!$A41,hornblende!$A:$AD,5,0))</f>
        <v>0</v>
      </c>
      <c r="K41" s="4">
        <f>IF(ISNA(VLOOKUP(Combine!$A41,olivine!$A:$A,1,0)),0,VLOOKUP(Combine!$A41,olivine!$A:$AD,5,0))</f>
        <v>0</v>
      </c>
      <c r="L41" s="4">
        <f>IF(ISNA(VLOOKUP(Combine!$A41,garnet!$A:$A,1,0)),0,VLOOKUP(Combine!$A41,garnet!$A:$AD,5,0))</f>
        <v>0</v>
      </c>
      <c r="M41" s="4">
        <f>IF(ISNA(VLOOKUP(Combine!$A41,apatite!$A:$A,1,0)),0,VLOOKUP(Combine!$A41,apatite!$A:$AD,5,0))</f>
        <v>0</v>
      </c>
      <c r="N41" s="4">
        <f>IF(ISNA(VLOOKUP(Combine!$A41,feldspar!$A:$A,1,0)),0,VLOOKUP(Combine!$A41,feldspar!$A:$AD,5,0))</f>
        <v>16.372984072607501</v>
      </c>
      <c r="O41" s="4">
        <f>IF(ISNA(VLOOKUP(Combine!$A41,spinel!$A:$A,1,0)),0,VLOOKUP(Combine!$A41,spinel!$A:$AD,5,0))</f>
        <v>7.0054465435399704</v>
      </c>
      <c r="P41" s="4">
        <f>IF(ISNA(VLOOKUP(Combine!$A41,clinopyroxene1!$A:$A,1,0)),0,VLOOKUP(Combine!$A41,clinopyroxene1!$A:$AD,5,0))</f>
        <v>23.378943220511498</v>
      </c>
      <c r="Q41" s="4">
        <f>IF(ISNA(VLOOKUP(Combine!$A41,clinopyroxene2!$A:$A,1,0)),0,VLOOKUP(Combine!$A41,clinopyroxene2!$A:$AD,5,0))</f>
        <v>27.579252637717602</v>
      </c>
      <c r="R41" s="4">
        <f>IF(ISNA(VLOOKUP(Combine!$A41,orthopyroxene1!$A:$A,1,0)),0,VLOOKUP(Combine!$A41,orthopyroxene1!$A:$AD,5,0))</f>
        <v>0</v>
      </c>
      <c r="S41" s="4">
        <f>IF(ISNA(VLOOKUP(Combine!$A41,orthopyroxene2!$A:$A,1,0)),0,VLOOKUP(Combine!$A41,orthopyroxene2!$A:$AD,5,0))</f>
        <v>0</v>
      </c>
      <c r="T41" s="4">
        <f t="shared" si="1"/>
        <v>100.2479684895124</v>
      </c>
      <c r="V41" s="4">
        <f>liquid!F40</f>
        <v>2.5667594536183902</v>
      </c>
      <c r="X41" s="4">
        <f t="shared" si="2"/>
        <v>3.2028600976809893</v>
      </c>
      <c r="Y41" s="4">
        <f>IF(ISNA(VLOOKUP(Combine!$A41,biotite!$A:$A,1,0)),0,VLOOKUP(Combine!$A41,biotite!$A:$AD,6,0))</f>
        <v>0</v>
      </c>
      <c r="Z41" s="4">
        <f>IF(ISNA(VLOOKUP(Combine!$A41,hornblende!$A:$A,1,0)),0,VLOOKUP(Combine!$A41,hornblende!$A:$AD,6,0))</f>
        <v>0</v>
      </c>
      <c r="AA41" s="4">
        <f>IF(ISNA(VLOOKUP(Combine!$A41,olivine!$A:$A,1,0)),0,VLOOKUP(Combine!$A41,olivine!$A:$AD,6,0))</f>
        <v>0</v>
      </c>
      <c r="AB41" s="4">
        <f>IF(ISNA(VLOOKUP(Combine!$A41,garnet!$A:$A,1,0)),0,VLOOKUP(Combine!$A41,garnet!$A:$AD,6,0))</f>
        <v>0</v>
      </c>
      <c r="AC41" s="4">
        <f>IF(ISNA(VLOOKUP(Combine!$A41,apatite!$A:$A,1,0)),0,VLOOKUP(Combine!$A41,apatite!$A:$AD,6,0))</f>
        <v>0</v>
      </c>
      <c r="AD41" s="4">
        <f>IF(ISNA(VLOOKUP(Combine!$A41,feldspar!$A:$A,1,0)),0,VLOOKUP(Combine!$A41,feldspar!$A:$AD,6,0))</f>
        <v>2.6542626538320002</v>
      </c>
      <c r="AE41" s="4">
        <f>IF(ISNA(VLOOKUP(Combine!$A41,spinel!$A:$A,1,0)),0,VLOOKUP(Combine!$A41,spinel!$A:$AD,6,0))</f>
        <v>3.9221021745383302</v>
      </c>
      <c r="AF41" s="4">
        <f>IF(ISNA(VLOOKUP(Combine!$A41,clinopyroxene1!$A:$A,1,0)),0,VLOOKUP(Combine!$A41,clinopyroxene1!$A:$AD,6,0))</f>
        <v>3.3460271868115101</v>
      </c>
      <c r="AG41" s="4">
        <f>IF(ISNA(VLOOKUP(Combine!$A41,clinopyroxene2!$A:$A,1,0)),0,VLOOKUP(Combine!$A41,clinopyroxene2!$A:$AD,6,0))</f>
        <v>3.3357956344647799</v>
      </c>
      <c r="AH41" s="4">
        <f>IF(ISNA(VLOOKUP(Combine!$A41,orthopyroxene1!$A:$A,1,0)),0,VLOOKUP(Combine!$A41,orthopyroxene1!$A:$AD,6,0))</f>
        <v>0</v>
      </c>
      <c r="AI41" s="4">
        <f>IF(ISNA(VLOOKUP(Combine!$A41,orthopyroxene2!$A:$A,1,0)),0,VLOOKUP(Combine!$A41,orthopyroxene2!$A:$AD,6,0))</f>
        <v>0</v>
      </c>
      <c r="AJ41" s="4">
        <f t="shared" si="3"/>
        <v>3.0100504479142258</v>
      </c>
      <c r="AL41" s="4">
        <f t="shared" si="4"/>
        <v>10.09496311725206</v>
      </c>
      <c r="AM41" s="4">
        <f t="shared" si="5"/>
        <v>0</v>
      </c>
      <c r="AN41" s="4">
        <f t="shared" si="6"/>
        <v>23.209451617383994</v>
      </c>
      <c r="AO41" s="4">
        <f t="shared" si="7"/>
        <v>0</v>
      </c>
      <c r="AP41" s="4">
        <f t="shared" si="8"/>
        <v>0</v>
      </c>
      <c r="AQ41" s="4">
        <f t="shared" si="9"/>
        <v>0</v>
      </c>
      <c r="AR41" s="4">
        <f t="shared" si="10"/>
        <v>0</v>
      </c>
      <c r="AS41" s="4">
        <f t="shared" si="11"/>
        <v>0</v>
      </c>
      <c r="AT41" s="4">
        <f t="shared" si="12"/>
        <v>6.1685621236351906</v>
      </c>
      <c r="AU41" s="4">
        <f t="shared" si="13"/>
        <v>1.7861458554084151</v>
      </c>
      <c r="AV41" s="4">
        <f t="shared" si="14"/>
        <v>6.9870750939085218</v>
      </c>
      <c r="AW41" s="4">
        <f t="shared" si="15"/>
        <v>8.2676685444318672</v>
      </c>
      <c r="AX41" s="4">
        <f t="shared" si="16"/>
        <v>0</v>
      </c>
      <c r="AZ41" s="4">
        <f t="shared" si="17"/>
        <v>33.304414734636055</v>
      </c>
    </row>
    <row r="42" spans="1:52" x14ac:dyDescent="0.3">
      <c r="A42" s="5">
        <f>system!A41</f>
        <v>40</v>
      </c>
      <c r="B42" s="5">
        <f>INDEX(system!A:Q,ROW()-1,MATCH($B$1&amp; "*",system!$1:$1,0))</f>
        <v>1105.88571428571</v>
      </c>
      <c r="C42" s="5">
        <f>INDEX(system!A:Q,ROW()-1,MATCH($C$1&amp; "*",system!$1:$1,0))</f>
        <v>700</v>
      </c>
      <c r="D42" s="4">
        <f>INDEX(system!A:Q,ROW()-1,MATCH($D$1&amp; "*",system!$1:$1,0))</f>
        <v>0</v>
      </c>
      <c r="F42" s="4">
        <f>liquid!E41</f>
        <v>24.879992134475799</v>
      </c>
      <c r="H42" s="4">
        <f>IF(ISNA(VLOOKUP($A42,tot_solids!$A:$A,1,0)),0,VLOOKUP($A42,tot_solids!$A:$AD,5,0))-IFERROR(G42,0)</f>
        <v>75.368895469379495</v>
      </c>
      <c r="I42" s="4">
        <f>IF(ISNA(VLOOKUP(Combine!$A42,biotite!$A:$A,1,0)),0,VLOOKUP(Combine!$A42,biotite!$A:$AD,5,0))</f>
        <v>0</v>
      </c>
      <c r="J42" s="4">
        <f>IF(ISNA(VLOOKUP(Combine!$A42,hornblende!$A:$A,1,0)),0,VLOOKUP(Combine!$A42,hornblende!$A:$AD,5,0))</f>
        <v>0</v>
      </c>
      <c r="K42" s="4">
        <f>IF(ISNA(VLOOKUP(Combine!$A42,olivine!$A:$A,1,0)),0,VLOOKUP(Combine!$A42,olivine!$A:$AD,5,0))</f>
        <v>0</v>
      </c>
      <c r="L42" s="4">
        <f>IF(ISNA(VLOOKUP(Combine!$A42,garnet!$A:$A,1,0)),0,VLOOKUP(Combine!$A42,garnet!$A:$AD,5,0))</f>
        <v>0</v>
      </c>
      <c r="M42" s="4">
        <f>IF(ISNA(VLOOKUP(Combine!$A42,apatite!$A:$A,1,0)),0,VLOOKUP(Combine!$A42,apatite!$A:$AD,5,0))</f>
        <v>0</v>
      </c>
      <c r="N42" s="4">
        <f>IF(ISNA(VLOOKUP(Combine!$A42,feldspar!$A:$A,1,0)),0,VLOOKUP(Combine!$A42,feldspar!$A:$AD,5,0))</f>
        <v>16.939671944355801</v>
      </c>
      <c r="O42" s="4">
        <f>IF(ISNA(VLOOKUP(Combine!$A42,spinel!$A:$A,1,0)),0,VLOOKUP(Combine!$A42,spinel!$A:$AD,5,0))</f>
        <v>7.1090918179820202</v>
      </c>
      <c r="P42" s="4">
        <f>IF(ISNA(VLOOKUP(Combine!$A42,clinopyroxene1!$A:$A,1,0)),0,VLOOKUP(Combine!$A42,clinopyroxene1!$A:$AD,5,0))</f>
        <v>23.653763347981901</v>
      </c>
      <c r="Q42" s="4">
        <f>IF(ISNA(VLOOKUP(Combine!$A42,clinopyroxene2!$A:$A,1,0)),0,VLOOKUP(Combine!$A42,clinopyroxene2!$A:$AD,5,0))</f>
        <v>27.6663683590597</v>
      </c>
      <c r="R42" s="4">
        <f>IF(ISNA(VLOOKUP(Combine!$A42,orthopyroxene1!$A:$A,1,0)),0,VLOOKUP(Combine!$A42,orthopyroxene1!$A:$AD,5,0))</f>
        <v>0</v>
      </c>
      <c r="S42" s="4">
        <f>IF(ISNA(VLOOKUP(Combine!$A42,orthopyroxene2!$A:$A,1,0)),0,VLOOKUP(Combine!$A42,orthopyroxene2!$A:$AD,5,0))</f>
        <v>0</v>
      </c>
      <c r="T42" s="4">
        <f t="shared" si="1"/>
        <v>100.24888760385529</v>
      </c>
      <c r="V42" s="4">
        <f>liquid!F41</f>
        <v>2.5588470796809801</v>
      </c>
      <c r="X42" s="4">
        <f t="shared" si="2"/>
        <v>3.2004038808752413</v>
      </c>
      <c r="Y42" s="4">
        <f>IF(ISNA(VLOOKUP(Combine!$A42,biotite!$A:$A,1,0)),0,VLOOKUP(Combine!$A42,biotite!$A:$AD,6,0))</f>
        <v>0</v>
      </c>
      <c r="Z42" s="4">
        <f>IF(ISNA(VLOOKUP(Combine!$A42,hornblende!$A:$A,1,0)),0,VLOOKUP(Combine!$A42,hornblende!$A:$AD,6,0))</f>
        <v>0</v>
      </c>
      <c r="AA42" s="4">
        <f>IF(ISNA(VLOOKUP(Combine!$A42,olivine!$A:$A,1,0)),0,VLOOKUP(Combine!$A42,olivine!$A:$AD,6,0))</f>
        <v>0</v>
      </c>
      <c r="AB42" s="4">
        <f>IF(ISNA(VLOOKUP(Combine!$A42,garnet!$A:$A,1,0)),0,VLOOKUP(Combine!$A42,garnet!$A:$AD,6,0))</f>
        <v>0</v>
      </c>
      <c r="AC42" s="4">
        <f>IF(ISNA(VLOOKUP(Combine!$A42,apatite!$A:$A,1,0)),0,VLOOKUP(Combine!$A42,apatite!$A:$AD,6,0))</f>
        <v>0</v>
      </c>
      <c r="AD42" s="4">
        <f>IF(ISNA(VLOOKUP(Combine!$A42,feldspar!$A:$A,1,0)),0,VLOOKUP(Combine!$A42,feldspar!$A:$AD,6,0))</f>
        <v>2.6533525512121701</v>
      </c>
      <c r="AE42" s="4">
        <f>IF(ISNA(VLOOKUP(Combine!$A42,spinel!$A:$A,1,0)),0,VLOOKUP(Combine!$A42,spinel!$A:$AD,6,0))</f>
        <v>3.9265801856336102</v>
      </c>
      <c r="AF42" s="4">
        <f>IF(ISNA(VLOOKUP(Combine!$A42,clinopyroxene1!$A:$A,1,0)),0,VLOOKUP(Combine!$A42,clinopyroxene1!$A:$AD,6,0))</f>
        <v>3.3476861116525098</v>
      </c>
      <c r="AG42" s="4">
        <f>IF(ISNA(VLOOKUP(Combine!$A42,clinopyroxene2!$A:$A,1,0)),0,VLOOKUP(Combine!$A42,clinopyroxene2!$A:$AD,6,0))</f>
        <v>3.3375818107203501</v>
      </c>
      <c r="AH42" s="4">
        <f>IF(ISNA(VLOOKUP(Combine!$A42,orthopyroxene1!$A:$A,1,0)),0,VLOOKUP(Combine!$A42,orthopyroxene1!$A:$AD,6,0))</f>
        <v>0</v>
      </c>
      <c r="AI42" s="4">
        <f>IF(ISNA(VLOOKUP(Combine!$A42,orthopyroxene2!$A:$A,1,0)),0,VLOOKUP(Combine!$A42,orthopyroxene2!$A:$AD,6,0))</f>
        <v>0</v>
      </c>
      <c r="AJ42" s="4">
        <f t="shared" si="3"/>
        <v>3.0129260461401297</v>
      </c>
      <c r="AL42" s="4">
        <f t="shared" si="4"/>
        <v>9.7231258296129486</v>
      </c>
      <c r="AM42" s="4">
        <f t="shared" si="5"/>
        <v>0</v>
      </c>
      <c r="AN42" s="4">
        <f t="shared" si="6"/>
        <v>23.549807547654808</v>
      </c>
      <c r="AO42" s="4">
        <f t="shared" si="7"/>
        <v>0</v>
      </c>
      <c r="AP42" s="4">
        <f t="shared" si="8"/>
        <v>0</v>
      </c>
      <c r="AQ42" s="4">
        <f t="shared" si="9"/>
        <v>0</v>
      </c>
      <c r="AR42" s="4">
        <f t="shared" si="10"/>
        <v>0</v>
      </c>
      <c r="AS42" s="4">
        <f t="shared" si="11"/>
        <v>0</v>
      </c>
      <c r="AT42" s="4">
        <f t="shared" si="12"/>
        <v>6.3842522308680776</v>
      </c>
      <c r="AU42" s="4">
        <f t="shared" si="13"/>
        <v>1.8105046839467169</v>
      </c>
      <c r="AV42" s="4">
        <f t="shared" si="14"/>
        <v>7.0657052540406049</v>
      </c>
      <c r="AW42" s="4">
        <f t="shared" si="15"/>
        <v>8.2893453787994087</v>
      </c>
      <c r="AX42" s="4">
        <f t="shared" si="16"/>
        <v>0</v>
      </c>
      <c r="AZ42" s="4">
        <f t="shared" si="17"/>
        <v>33.272933377267755</v>
      </c>
    </row>
    <row r="43" spans="1:52" x14ac:dyDescent="0.3">
      <c r="A43" s="5">
        <f>system!A42</f>
        <v>41</v>
      </c>
      <c r="B43" s="5">
        <f>INDEX(system!A:Q,ROW()-1,MATCH($B$1&amp; "*",system!$1:$1,0))</f>
        <v>1100.8571428571299</v>
      </c>
      <c r="C43" s="5">
        <f>INDEX(system!A:Q,ROW()-1,MATCH($C$1&amp; "*",system!$1:$1,0))</f>
        <v>700</v>
      </c>
      <c r="D43" s="4">
        <f>INDEX(system!A:Q,ROW()-1,MATCH($D$1&amp; "*",system!$1:$1,0))</f>
        <v>0</v>
      </c>
      <c r="F43" s="4">
        <f>liquid!E42</f>
        <v>23.942000916267599</v>
      </c>
      <c r="H43" s="4">
        <f>IF(ISNA(VLOOKUP($A43,tot_solids!$A:$A,1,0)),0,VLOOKUP($A43,tot_solids!$A:$AD,5,0))-IFERROR(G43,0)</f>
        <v>76.310120354145795</v>
      </c>
      <c r="I43" s="4">
        <f>IF(ISNA(VLOOKUP(Combine!$A43,biotite!$A:$A,1,0)),0,VLOOKUP(Combine!$A43,biotite!$A:$AD,5,0))</f>
        <v>0</v>
      </c>
      <c r="J43" s="4">
        <f>IF(ISNA(VLOOKUP(Combine!$A43,hornblende!$A:$A,1,0)),0,VLOOKUP(Combine!$A43,hornblende!$A:$AD,5,0))</f>
        <v>0</v>
      </c>
      <c r="K43" s="4">
        <f>IF(ISNA(VLOOKUP(Combine!$A43,olivine!$A:$A,1,0)),0,VLOOKUP(Combine!$A43,olivine!$A:$AD,5,0))</f>
        <v>0</v>
      </c>
      <c r="L43" s="4">
        <f>IF(ISNA(VLOOKUP(Combine!$A43,garnet!$A:$A,1,0)),0,VLOOKUP(Combine!$A43,garnet!$A:$AD,5,0))</f>
        <v>0</v>
      </c>
      <c r="M43" s="4">
        <f>IF(ISNA(VLOOKUP(Combine!$A43,apatite!$A:$A,1,0)),0,VLOOKUP(Combine!$A43,apatite!$A:$AD,5,0))</f>
        <v>0</v>
      </c>
      <c r="N43" s="4">
        <f>IF(ISNA(VLOOKUP(Combine!$A43,feldspar!$A:$A,1,0)),0,VLOOKUP(Combine!$A43,feldspar!$A:$AD,5,0))</f>
        <v>17.584729625822899</v>
      </c>
      <c r="O43" s="4">
        <f>IF(ISNA(VLOOKUP(Combine!$A43,spinel!$A:$A,1,0)),0,VLOOKUP(Combine!$A43,spinel!$A:$AD,5,0))</f>
        <v>7.2429774123597701</v>
      </c>
      <c r="P43" s="4">
        <f>IF(ISNA(VLOOKUP(Combine!$A43,clinopyroxene1!$A:$A,1,0)),0,VLOOKUP(Combine!$A43,clinopyroxene1!$A:$AD,5,0))</f>
        <v>20.480792381156299</v>
      </c>
      <c r="Q43" s="4">
        <f>IF(ISNA(VLOOKUP(Combine!$A43,clinopyroxene2!$A:$A,1,0)),0,VLOOKUP(Combine!$A43,clinopyroxene2!$A:$AD,5,0))</f>
        <v>28.5152379279249</v>
      </c>
      <c r="R43" s="4">
        <f>IF(ISNA(VLOOKUP(Combine!$A43,orthopyroxene1!$A:$A,1,0)),0,VLOOKUP(Combine!$A43,orthopyroxene1!$A:$AD,5,0))</f>
        <v>2.4863830068818098</v>
      </c>
      <c r="S43" s="4">
        <f>IF(ISNA(VLOOKUP(Combine!$A43,orthopyroxene2!$A:$A,1,0)),0,VLOOKUP(Combine!$A43,orthopyroxene2!$A:$AD,5,0))</f>
        <v>0</v>
      </c>
      <c r="T43" s="4">
        <f t="shared" si="1"/>
        <v>100.2521212704134</v>
      </c>
      <c r="V43" s="4">
        <f>liquid!F42</f>
        <v>2.5522358122166602</v>
      </c>
      <c r="X43" s="4">
        <f t="shared" si="2"/>
        <v>3.1977886273665894</v>
      </c>
      <c r="Y43" s="4">
        <f>IF(ISNA(VLOOKUP(Combine!$A43,biotite!$A:$A,1,0)),0,VLOOKUP(Combine!$A43,biotite!$A:$AD,6,0))</f>
        <v>0</v>
      </c>
      <c r="Z43" s="4">
        <f>IF(ISNA(VLOOKUP(Combine!$A43,hornblende!$A:$A,1,0)),0,VLOOKUP(Combine!$A43,hornblende!$A:$AD,6,0))</f>
        <v>0</v>
      </c>
      <c r="AA43" s="4">
        <f>IF(ISNA(VLOOKUP(Combine!$A43,olivine!$A:$A,1,0)),0,VLOOKUP(Combine!$A43,olivine!$A:$AD,6,0))</f>
        <v>0</v>
      </c>
      <c r="AB43" s="4">
        <f>IF(ISNA(VLOOKUP(Combine!$A43,garnet!$A:$A,1,0)),0,VLOOKUP(Combine!$A43,garnet!$A:$AD,6,0))</f>
        <v>0</v>
      </c>
      <c r="AC43" s="4">
        <f>IF(ISNA(VLOOKUP(Combine!$A43,apatite!$A:$A,1,0)),0,VLOOKUP(Combine!$A43,apatite!$A:$AD,6,0))</f>
        <v>0</v>
      </c>
      <c r="AD43" s="4">
        <f>IF(ISNA(VLOOKUP(Combine!$A43,feldspar!$A:$A,1,0)),0,VLOOKUP(Combine!$A43,feldspar!$A:$AD,6,0))</f>
        <v>2.6525726766898998</v>
      </c>
      <c r="AE43" s="4">
        <f>IF(ISNA(VLOOKUP(Combine!$A43,spinel!$A:$A,1,0)),0,VLOOKUP(Combine!$A43,spinel!$A:$AD,6,0))</f>
        <v>3.9373869240547199</v>
      </c>
      <c r="AF43" s="4">
        <f>IF(ISNA(VLOOKUP(Combine!$A43,clinopyroxene1!$A:$A,1,0)),0,VLOOKUP(Combine!$A43,clinopyroxene1!$A:$AD,6,0))</f>
        <v>3.3506372008572001</v>
      </c>
      <c r="AG43" s="4">
        <f>IF(ISNA(VLOOKUP(Combine!$A43,clinopyroxene2!$A:$A,1,0)),0,VLOOKUP(Combine!$A43,clinopyroxene2!$A:$AD,6,0))</f>
        <v>3.3396772147632601</v>
      </c>
      <c r="AH43" s="4">
        <f>IF(ISNA(VLOOKUP(Combine!$A43,orthopyroxene1!$A:$A,1,0)),0,VLOOKUP(Combine!$A43,orthopyroxene1!$A:$AD,6,0))</f>
        <v>3.3431486060926199</v>
      </c>
      <c r="AI43" s="4">
        <f>IF(ISNA(VLOOKUP(Combine!$A43,orthopyroxene2!$A:$A,1,0)),0,VLOOKUP(Combine!$A43,orthopyroxene2!$A:$AD,6,0))</f>
        <v>0</v>
      </c>
      <c r="AJ43" s="4">
        <f t="shared" si="3"/>
        <v>3.0156275620792026</v>
      </c>
      <c r="AL43" s="4">
        <f t="shared" si="4"/>
        <v>9.3807949883257713</v>
      </c>
      <c r="AM43" s="4">
        <f t="shared" si="5"/>
        <v>0</v>
      </c>
      <c r="AN43" s="4">
        <f t="shared" si="6"/>
        <v>23.863403509877365</v>
      </c>
      <c r="AO43" s="4">
        <f t="shared" si="7"/>
        <v>0</v>
      </c>
      <c r="AP43" s="4">
        <f t="shared" si="8"/>
        <v>0</v>
      </c>
      <c r="AQ43" s="4">
        <f t="shared" si="9"/>
        <v>0</v>
      </c>
      <c r="AR43" s="4">
        <f t="shared" si="10"/>
        <v>0</v>
      </c>
      <c r="AS43" s="4">
        <f t="shared" si="11"/>
        <v>0</v>
      </c>
      <c r="AT43" s="4">
        <f t="shared" si="12"/>
        <v>6.6293111515295342</v>
      </c>
      <c r="AU43" s="4">
        <f t="shared" si="13"/>
        <v>1.8395391542827988</v>
      </c>
      <c r="AV43" s="4">
        <f t="shared" si="14"/>
        <v>6.1125067124297008</v>
      </c>
      <c r="AW43" s="4">
        <f t="shared" si="15"/>
        <v>8.538321548523145</v>
      </c>
      <c r="AX43" s="4">
        <f t="shared" si="16"/>
        <v>0.74372494311218362</v>
      </c>
      <c r="AZ43" s="4">
        <f t="shared" si="17"/>
        <v>33.244198498203133</v>
      </c>
    </row>
    <row r="44" spans="1:52" x14ac:dyDescent="0.3">
      <c r="A44" s="5">
        <f>system!A43</f>
        <v>42</v>
      </c>
      <c r="B44" s="5">
        <f>INDEX(system!A:Q,ROW()-1,MATCH($B$1&amp; "*",system!$1:$1,0))</f>
        <v>1095.8285714285601</v>
      </c>
      <c r="C44" s="5">
        <f>INDEX(system!A:Q,ROW()-1,MATCH($C$1&amp; "*",system!$1:$1,0))</f>
        <v>700</v>
      </c>
      <c r="D44" s="4">
        <f>INDEX(system!A:Q,ROW()-1,MATCH($D$1&amp; "*",system!$1:$1,0))</f>
        <v>0</v>
      </c>
      <c r="F44" s="4">
        <f>liquid!E43</f>
        <v>23.071425278486299</v>
      </c>
      <c r="H44" s="4">
        <f>IF(ISNA(VLOOKUP($A44,tot_solids!$A:$A,1,0)),0,VLOOKUP($A44,tot_solids!$A:$AD,5,0))-IFERROR(G44,0)</f>
        <v>77.185675618439404</v>
      </c>
      <c r="I44" s="4">
        <f>IF(ISNA(VLOOKUP(Combine!$A44,biotite!$A:$A,1,0)),0,VLOOKUP(Combine!$A44,biotite!$A:$AD,5,0))</f>
        <v>0</v>
      </c>
      <c r="J44" s="4">
        <f>IF(ISNA(VLOOKUP(Combine!$A44,hornblende!$A:$A,1,0)),0,VLOOKUP(Combine!$A44,hornblende!$A:$AD,5,0))</f>
        <v>0</v>
      </c>
      <c r="K44" s="4">
        <f>IF(ISNA(VLOOKUP(Combine!$A44,olivine!$A:$A,1,0)),0,VLOOKUP(Combine!$A44,olivine!$A:$AD,5,0))</f>
        <v>0</v>
      </c>
      <c r="L44" s="4">
        <f>IF(ISNA(VLOOKUP(Combine!$A44,garnet!$A:$A,1,0)),0,VLOOKUP(Combine!$A44,garnet!$A:$AD,5,0))</f>
        <v>0</v>
      </c>
      <c r="M44" s="4">
        <f>IF(ISNA(VLOOKUP(Combine!$A44,apatite!$A:$A,1,0)),0,VLOOKUP(Combine!$A44,apatite!$A:$AD,5,0))</f>
        <v>0</v>
      </c>
      <c r="N44" s="4">
        <f>IF(ISNA(VLOOKUP(Combine!$A44,feldspar!$A:$A,1,0)),0,VLOOKUP(Combine!$A44,feldspar!$A:$AD,5,0))</f>
        <v>18.286385608804</v>
      </c>
      <c r="O44" s="4">
        <f>IF(ISNA(VLOOKUP(Combine!$A44,spinel!$A:$A,1,0)),0,VLOOKUP(Combine!$A44,spinel!$A:$AD,5,0))</f>
        <v>7.4072960004979498</v>
      </c>
      <c r="P44" s="4">
        <f>IF(ISNA(VLOOKUP(Combine!$A44,clinopyroxene1!$A:$A,1,0)),0,VLOOKUP(Combine!$A44,clinopyroxene1!$A:$AD,5,0))</f>
        <v>14.875048260603799</v>
      </c>
      <c r="Q44" s="4">
        <f>IF(ISNA(VLOOKUP(Combine!$A44,clinopyroxene2!$A:$A,1,0)),0,VLOOKUP(Combine!$A44,clinopyroxene2!$A:$AD,5,0))</f>
        <v>29.8761037640583</v>
      </c>
      <c r="R44" s="4">
        <f>IF(ISNA(VLOOKUP(Combine!$A44,orthopyroxene1!$A:$A,1,0)),0,VLOOKUP(Combine!$A44,orthopyroxene1!$A:$AD,5,0))</f>
        <v>6.7408419844752796</v>
      </c>
      <c r="S44" s="4">
        <f>IF(ISNA(VLOOKUP(Combine!$A44,orthopyroxene2!$A:$A,1,0)),0,VLOOKUP(Combine!$A44,orthopyroxene2!$A:$AD,5,0))</f>
        <v>0</v>
      </c>
      <c r="T44" s="4">
        <f t="shared" si="1"/>
        <v>100.25710089692571</v>
      </c>
      <c r="V44" s="4">
        <f>liquid!F43</f>
        <v>2.5463912017277601</v>
      </c>
      <c r="X44" s="4">
        <f t="shared" si="2"/>
        <v>3.1951220587274105</v>
      </c>
      <c r="Y44" s="4">
        <f>IF(ISNA(VLOOKUP(Combine!$A44,biotite!$A:$A,1,0)),0,VLOOKUP(Combine!$A44,biotite!$A:$AD,6,0))</f>
        <v>0</v>
      </c>
      <c r="Z44" s="4">
        <f>IF(ISNA(VLOOKUP(Combine!$A44,hornblende!$A:$A,1,0)),0,VLOOKUP(Combine!$A44,hornblende!$A:$AD,6,0))</f>
        <v>0</v>
      </c>
      <c r="AA44" s="4">
        <f>IF(ISNA(VLOOKUP(Combine!$A44,olivine!$A:$A,1,0)),0,VLOOKUP(Combine!$A44,olivine!$A:$AD,6,0))</f>
        <v>0</v>
      </c>
      <c r="AB44" s="4">
        <f>IF(ISNA(VLOOKUP(Combine!$A44,garnet!$A:$A,1,0)),0,VLOOKUP(Combine!$A44,garnet!$A:$AD,6,0))</f>
        <v>0</v>
      </c>
      <c r="AC44" s="4">
        <f>IF(ISNA(VLOOKUP(Combine!$A44,apatite!$A:$A,1,0)),0,VLOOKUP(Combine!$A44,apatite!$A:$AD,6,0))</f>
        <v>0</v>
      </c>
      <c r="AD44" s="4">
        <f>IF(ISNA(VLOOKUP(Combine!$A44,feldspar!$A:$A,1,0)),0,VLOOKUP(Combine!$A44,feldspar!$A:$AD,6,0))</f>
        <v>2.65189780771906</v>
      </c>
      <c r="AE44" s="4">
        <f>IF(ISNA(VLOOKUP(Combine!$A44,spinel!$A:$A,1,0)),0,VLOOKUP(Combine!$A44,spinel!$A:$AD,6,0))</f>
        <v>3.9530992608431799</v>
      </c>
      <c r="AF44" s="4">
        <f>IF(ISNA(VLOOKUP(Combine!$A44,clinopyroxene1!$A:$A,1,0)),0,VLOOKUP(Combine!$A44,clinopyroxene1!$A:$AD,6,0))</f>
        <v>3.3544485957481101</v>
      </c>
      <c r="AG44" s="4">
        <f>IF(ISNA(VLOOKUP(Combine!$A44,clinopyroxene2!$A:$A,1,0)),0,VLOOKUP(Combine!$A44,clinopyroxene2!$A:$AD,6,0))</f>
        <v>3.34191482486882</v>
      </c>
      <c r="AH44" s="4">
        <f>IF(ISNA(VLOOKUP(Combine!$A44,orthopyroxene1!$A:$A,1,0)),0,VLOOKUP(Combine!$A44,orthopyroxene1!$A:$AD,6,0))</f>
        <v>3.3474431813694001</v>
      </c>
      <c r="AI44" s="4">
        <f>IF(ISNA(VLOOKUP(Combine!$A44,orthopyroxene2!$A:$A,1,0)),0,VLOOKUP(Combine!$A44,orthopyroxene2!$A:$AD,6,0))</f>
        <v>0</v>
      </c>
      <c r="AJ44" s="4">
        <f t="shared" si="3"/>
        <v>3.0181750836525376</v>
      </c>
      <c r="AL44" s="4">
        <f t="shared" si="4"/>
        <v>9.0604402272643849</v>
      </c>
      <c r="AM44" s="4">
        <f t="shared" si="5"/>
        <v>0</v>
      </c>
      <c r="AN44" s="4">
        <f t="shared" si="6"/>
        <v>24.157348044844895</v>
      </c>
      <c r="AO44" s="4">
        <f t="shared" si="7"/>
        <v>0</v>
      </c>
      <c r="AP44" s="4">
        <f t="shared" si="8"/>
        <v>0</v>
      </c>
      <c r="AQ44" s="4">
        <f t="shared" si="9"/>
        <v>0</v>
      </c>
      <c r="AR44" s="4">
        <f t="shared" si="10"/>
        <v>0</v>
      </c>
      <c r="AS44" s="4">
        <f t="shared" si="11"/>
        <v>0</v>
      </c>
      <c r="AT44" s="4">
        <f t="shared" si="12"/>
        <v>6.8955845717646316</v>
      </c>
      <c r="AU44" s="4">
        <f t="shared" si="13"/>
        <v>1.8737945879249194</v>
      </c>
      <c r="AV44" s="4">
        <f t="shared" si="14"/>
        <v>4.4344242685544453</v>
      </c>
      <c r="AW44" s="4">
        <f t="shared" si="15"/>
        <v>8.9398160425082125</v>
      </c>
      <c r="AX44" s="4">
        <f t="shared" si="16"/>
        <v>2.013728574092684</v>
      </c>
      <c r="AZ44" s="4">
        <f t="shared" si="17"/>
        <v>33.217788272109281</v>
      </c>
    </row>
    <row r="45" spans="1:52" x14ac:dyDescent="0.3">
      <c r="A45" s="5">
        <f>system!A44</f>
        <v>43</v>
      </c>
      <c r="B45" s="5">
        <f>INDEX(system!A:Q,ROW()-1,MATCH($B$1&amp; "*",system!$1:$1,0))</f>
        <v>1090.79999999999</v>
      </c>
      <c r="C45" s="5">
        <f>INDEX(system!A:Q,ROW()-1,MATCH($C$1&amp; "*",system!$1:$1,0))</f>
        <v>700</v>
      </c>
      <c r="D45" s="4">
        <f>INDEX(system!A:Q,ROW()-1,MATCH($D$1&amp; "*",system!$1:$1,0))</f>
        <v>0</v>
      </c>
      <c r="F45" s="4">
        <f>liquid!E44</f>
        <v>22.241856193815298</v>
      </c>
      <c r="H45" s="4">
        <f>IF(ISNA(VLOOKUP($A45,tot_solids!$A:$A,1,0)),0,VLOOKUP($A45,tot_solids!$A:$AD,5,0))-IFERROR(G45,0)</f>
        <v>78.020636822483993</v>
      </c>
      <c r="I45" s="4">
        <f>IF(ISNA(VLOOKUP(Combine!$A45,biotite!$A:$A,1,0)),0,VLOOKUP(Combine!$A45,biotite!$A:$AD,5,0))</f>
        <v>0</v>
      </c>
      <c r="J45" s="4">
        <f>IF(ISNA(VLOOKUP(Combine!$A45,hornblende!$A:$A,1,0)),0,VLOOKUP(Combine!$A45,hornblende!$A:$AD,5,0))</f>
        <v>0</v>
      </c>
      <c r="K45" s="4">
        <f>IF(ISNA(VLOOKUP(Combine!$A45,olivine!$A:$A,1,0)),0,VLOOKUP(Combine!$A45,olivine!$A:$AD,5,0))</f>
        <v>0</v>
      </c>
      <c r="L45" s="4">
        <f>IF(ISNA(VLOOKUP(Combine!$A45,garnet!$A:$A,1,0)),0,VLOOKUP(Combine!$A45,garnet!$A:$AD,5,0))</f>
        <v>0</v>
      </c>
      <c r="M45" s="4">
        <f>IF(ISNA(VLOOKUP(Combine!$A45,apatite!$A:$A,1,0)),0,VLOOKUP(Combine!$A45,apatite!$A:$AD,5,0))</f>
        <v>0</v>
      </c>
      <c r="N45" s="4">
        <f>IF(ISNA(VLOOKUP(Combine!$A45,feldspar!$A:$A,1,0)),0,VLOOKUP(Combine!$A45,feldspar!$A:$AD,5,0))</f>
        <v>18.989268174914201</v>
      </c>
      <c r="O45" s="4">
        <f>IF(ISNA(VLOOKUP(Combine!$A45,spinel!$A:$A,1,0)),0,VLOOKUP(Combine!$A45,spinel!$A:$AD,5,0))</f>
        <v>7.5863380061199104</v>
      </c>
      <c r="P45" s="4">
        <f>IF(ISNA(VLOOKUP(Combine!$A45,clinopyroxene1!$A:$A,1,0)),0,VLOOKUP(Combine!$A45,clinopyroxene1!$A:$AD,5,0))</f>
        <v>8.7902756841424505</v>
      </c>
      <c r="Q45" s="4">
        <f>IF(ISNA(VLOOKUP(Combine!$A45,clinopyroxene2!$A:$A,1,0)),0,VLOOKUP(Combine!$A45,clinopyroxene2!$A:$AD,5,0))</f>
        <v>31.306708736459701</v>
      </c>
      <c r="R45" s="4">
        <f>IF(ISNA(VLOOKUP(Combine!$A45,orthopyroxene1!$A:$A,1,0)),0,VLOOKUP(Combine!$A45,orthopyroxene1!$A:$AD,5,0))</f>
        <v>11.3480462208476</v>
      </c>
      <c r="S45" s="4">
        <f>IF(ISNA(VLOOKUP(Combine!$A45,orthopyroxene2!$A:$A,1,0)),0,VLOOKUP(Combine!$A45,orthopyroxene2!$A:$AD,5,0))</f>
        <v>0</v>
      </c>
      <c r="T45" s="4">
        <f t="shared" si="1"/>
        <v>100.26249301629929</v>
      </c>
      <c r="V45" s="4">
        <f>liquid!F44</f>
        <v>2.5405494098600601</v>
      </c>
      <c r="X45" s="4">
        <f t="shared" si="2"/>
        <v>3.1925712307564735</v>
      </c>
      <c r="Y45" s="4">
        <f>IF(ISNA(VLOOKUP(Combine!$A45,biotite!$A:$A,1,0)),0,VLOOKUP(Combine!$A45,biotite!$A:$AD,6,0))</f>
        <v>0</v>
      </c>
      <c r="Z45" s="4">
        <f>IF(ISNA(VLOOKUP(Combine!$A45,hornblende!$A:$A,1,0)),0,VLOOKUP(Combine!$A45,hornblende!$A:$AD,6,0))</f>
        <v>0</v>
      </c>
      <c r="AA45" s="4">
        <f>IF(ISNA(VLOOKUP(Combine!$A45,olivine!$A:$A,1,0)),0,VLOOKUP(Combine!$A45,olivine!$A:$AD,6,0))</f>
        <v>0</v>
      </c>
      <c r="AB45" s="4">
        <f>IF(ISNA(VLOOKUP(Combine!$A45,garnet!$A:$A,1,0)),0,VLOOKUP(Combine!$A45,garnet!$A:$AD,6,0))</f>
        <v>0</v>
      </c>
      <c r="AC45" s="4">
        <f>IF(ISNA(VLOOKUP(Combine!$A45,apatite!$A:$A,1,0)),0,VLOOKUP(Combine!$A45,apatite!$A:$AD,6,0))</f>
        <v>0</v>
      </c>
      <c r="AD45" s="4">
        <f>IF(ISNA(VLOOKUP(Combine!$A45,feldspar!$A:$A,1,0)),0,VLOOKUP(Combine!$A45,feldspar!$A:$AD,6,0))</f>
        <v>2.6512774419320801</v>
      </c>
      <c r="AE45" s="4">
        <f>IF(ISNA(VLOOKUP(Combine!$A45,spinel!$A:$A,1,0)),0,VLOOKUP(Combine!$A45,spinel!$A:$AD,6,0))</f>
        <v>3.97007882435507</v>
      </c>
      <c r="AF45" s="4">
        <f>IF(ISNA(VLOOKUP(Combine!$A45,clinopyroxene1!$A:$A,1,0)),0,VLOOKUP(Combine!$A45,clinopyroxene1!$A:$AD,6,0))</f>
        <v>3.3583156079741898</v>
      </c>
      <c r="AG45" s="4">
        <f>IF(ISNA(VLOOKUP(Combine!$A45,clinopyroxene2!$A:$A,1,0)),0,VLOOKUP(Combine!$A45,clinopyroxene2!$A:$AD,6,0))</f>
        <v>3.3440503081352499</v>
      </c>
      <c r="AH45" s="4">
        <f>IF(ISNA(VLOOKUP(Combine!$A45,orthopyroxene1!$A:$A,1,0)),0,VLOOKUP(Combine!$A45,orthopyroxene1!$A:$AD,6,0))</f>
        <v>3.3518411270521402</v>
      </c>
      <c r="AI45" s="4">
        <f>IF(ISNA(VLOOKUP(Combine!$A45,orthopyroxene2!$A:$A,1,0)),0,VLOOKUP(Combine!$A45,orthopyroxene2!$A:$AD,6,0))</f>
        <v>0</v>
      </c>
      <c r="AJ45" s="4">
        <f t="shared" si="3"/>
        <v>3.0205983393236076</v>
      </c>
      <c r="AL45" s="4">
        <f t="shared" si="4"/>
        <v>8.7547426188575628</v>
      </c>
      <c r="AM45" s="4">
        <f t="shared" si="5"/>
        <v>0</v>
      </c>
      <c r="AN45" s="4">
        <f t="shared" si="6"/>
        <v>24.438182011681274</v>
      </c>
      <c r="AO45" s="4">
        <f t="shared" si="7"/>
        <v>0</v>
      </c>
      <c r="AP45" s="4">
        <f t="shared" si="8"/>
        <v>0</v>
      </c>
      <c r="AQ45" s="4">
        <f t="shared" si="9"/>
        <v>0</v>
      </c>
      <c r="AR45" s="4">
        <f t="shared" si="10"/>
        <v>0</v>
      </c>
      <c r="AS45" s="4">
        <f t="shared" si="11"/>
        <v>0</v>
      </c>
      <c r="AT45" s="4">
        <f t="shared" si="12"/>
        <v>7.1623089589130462</v>
      </c>
      <c r="AU45" s="4">
        <f t="shared" si="13"/>
        <v>1.9108784338437645</v>
      </c>
      <c r="AV45" s="4">
        <f t="shared" si="14"/>
        <v>2.6174656316607892</v>
      </c>
      <c r="AW45" s="4">
        <f t="shared" si="15"/>
        <v>9.3619132045645959</v>
      </c>
      <c r="AX45" s="4">
        <f t="shared" si="16"/>
        <v>3.3856157826990807</v>
      </c>
      <c r="AZ45" s="4">
        <f t="shared" si="17"/>
        <v>33.19292463053884</v>
      </c>
    </row>
    <row r="46" spans="1:52" x14ac:dyDescent="0.3">
      <c r="A46" s="5">
        <f>system!A45</f>
        <v>44</v>
      </c>
      <c r="B46" s="5">
        <f>INDEX(system!A:Q,ROW()-1,MATCH($B$1&amp; "*",system!$1:$1,0))</f>
        <v>1085.7714285714301</v>
      </c>
      <c r="C46" s="5">
        <f>INDEX(system!A:Q,ROW()-1,MATCH($C$1&amp; "*",system!$1:$1,0))</f>
        <v>700</v>
      </c>
      <c r="D46" s="4">
        <f>INDEX(system!A:Q,ROW()-1,MATCH($D$1&amp; "*",system!$1:$1,0))</f>
        <v>0</v>
      </c>
      <c r="F46" s="4">
        <f>liquid!E45</f>
        <v>21.449776555146101</v>
      </c>
      <c r="H46" s="4">
        <f>IF(ISNA(VLOOKUP($A46,tot_solids!$A:$A,1,0)),0,VLOOKUP($A46,tot_solids!$A:$AD,5,0))-IFERROR(G46,0)</f>
        <v>78.818622817069794</v>
      </c>
      <c r="I46" s="4">
        <f>IF(ISNA(VLOOKUP(Combine!$A46,biotite!$A:$A,1,0)),0,VLOOKUP(Combine!$A46,biotite!$A:$AD,5,0))</f>
        <v>0</v>
      </c>
      <c r="J46" s="4">
        <f>IF(ISNA(VLOOKUP(Combine!$A46,hornblende!$A:$A,1,0)),0,VLOOKUP(Combine!$A46,hornblende!$A:$AD,5,0))</f>
        <v>0</v>
      </c>
      <c r="K46" s="4">
        <f>IF(ISNA(VLOOKUP(Combine!$A46,olivine!$A:$A,1,0)),0,VLOOKUP(Combine!$A46,olivine!$A:$AD,5,0))</f>
        <v>0</v>
      </c>
      <c r="L46" s="4">
        <f>IF(ISNA(VLOOKUP(Combine!$A46,garnet!$A:$A,1,0)),0,VLOOKUP(Combine!$A46,garnet!$A:$AD,5,0))</f>
        <v>0</v>
      </c>
      <c r="M46" s="4">
        <f>IF(ISNA(VLOOKUP(Combine!$A46,apatite!$A:$A,1,0)),0,VLOOKUP(Combine!$A46,apatite!$A:$AD,5,0))</f>
        <v>0</v>
      </c>
      <c r="N46" s="4">
        <f>IF(ISNA(VLOOKUP(Combine!$A46,feldspar!$A:$A,1,0)),0,VLOOKUP(Combine!$A46,feldspar!$A:$AD,5,0))</f>
        <v>19.699668320772599</v>
      </c>
      <c r="O46" s="4">
        <f>IF(ISNA(VLOOKUP(Combine!$A46,spinel!$A:$A,1,0)),0,VLOOKUP(Combine!$A46,spinel!$A:$AD,5,0))</f>
        <v>7.7826172779797398</v>
      </c>
      <c r="P46" s="4">
        <f>IF(ISNA(VLOOKUP(Combine!$A46,clinopyroxene1!$A:$A,1,0)),0,VLOOKUP(Combine!$A46,clinopyroxene1!$A:$AD,5,0))</f>
        <v>2.1528636515974102</v>
      </c>
      <c r="Q46" s="4">
        <f>IF(ISNA(VLOOKUP(Combine!$A46,clinopyroxene2!$A:$A,1,0)),0,VLOOKUP(Combine!$A46,clinopyroxene2!$A:$AD,5,0))</f>
        <v>32.821223617821097</v>
      </c>
      <c r="R46" s="4">
        <f>IF(ISNA(VLOOKUP(Combine!$A46,orthopyroxene1!$A:$A,1,0)),0,VLOOKUP(Combine!$A46,orthopyroxene1!$A:$AD,5,0))</f>
        <v>16.362249948898899</v>
      </c>
      <c r="S46" s="4">
        <f>IF(ISNA(VLOOKUP(Combine!$A46,orthopyroxene2!$A:$A,1,0)),0,VLOOKUP(Combine!$A46,orthopyroxene2!$A:$AD,5,0))</f>
        <v>0</v>
      </c>
      <c r="T46" s="4">
        <f t="shared" si="1"/>
        <v>100.2683993722159</v>
      </c>
      <c r="V46" s="4">
        <f>liquid!F45</f>
        <v>2.53470081431167</v>
      </c>
      <c r="X46" s="4">
        <f t="shared" si="2"/>
        <v>3.1901028425641473</v>
      </c>
      <c r="Y46" s="4">
        <f>IF(ISNA(VLOOKUP(Combine!$A46,biotite!$A:$A,1,0)),0,VLOOKUP(Combine!$A46,biotite!$A:$AD,6,0))</f>
        <v>0</v>
      </c>
      <c r="Z46" s="4">
        <f>IF(ISNA(VLOOKUP(Combine!$A46,hornblende!$A:$A,1,0)),0,VLOOKUP(Combine!$A46,hornblende!$A:$AD,6,0))</f>
        <v>0</v>
      </c>
      <c r="AA46" s="4">
        <f>IF(ISNA(VLOOKUP(Combine!$A46,olivine!$A:$A,1,0)),0,VLOOKUP(Combine!$A46,olivine!$A:$AD,6,0))</f>
        <v>0</v>
      </c>
      <c r="AB46" s="4">
        <f>IF(ISNA(VLOOKUP(Combine!$A46,garnet!$A:$A,1,0)),0,VLOOKUP(Combine!$A46,garnet!$A:$AD,6,0))</f>
        <v>0</v>
      </c>
      <c r="AC46" s="4">
        <f>IF(ISNA(VLOOKUP(Combine!$A46,apatite!$A:$A,1,0)),0,VLOOKUP(Combine!$A46,apatite!$A:$AD,6,0))</f>
        <v>0</v>
      </c>
      <c r="AD46" s="4">
        <f>IF(ISNA(VLOOKUP(Combine!$A46,feldspar!$A:$A,1,0)),0,VLOOKUP(Combine!$A46,feldspar!$A:$AD,6,0))</f>
        <v>2.6507165809754101</v>
      </c>
      <c r="AE46" s="4">
        <f>IF(ISNA(VLOOKUP(Combine!$A46,spinel!$A:$A,1,0)),0,VLOOKUP(Combine!$A46,spinel!$A:$AD,6,0))</f>
        <v>3.9885494188064898</v>
      </c>
      <c r="AF46" s="4">
        <f>IF(ISNA(VLOOKUP(Combine!$A46,clinopyroxene1!$A:$A,1,0)),0,VLOOKUP(Combine!$A46,clinopyroxene1!$A:$AD,6,0))</f>
        <v>3.36224244102727</v>
      </c>
      <c r="AG46" s="4">
        <f>IF(ISNA(VLOOKUP(Combine!$A46,clinopyroxene2!$A:$A,1,0)),0,VLOOKUP(Combine!$A46,clinopyroxene2!$A:$AD,6,0))</f>
        <v>3.3460838442549901</v>
      </c>
      <c r="AH46" s="4">
        <f>IF(ISNA(VLOOKUP(Combine!$A46,orthopyroxene1!$A:$A,1,0)),0,VLOOKUP(Combine!$A46,orthopyroxene1!$A:$AD,6,0))</f>
        <v>3.3563482569215699</v>
      </c>
      <c r="AI46" s="4">
        <f>IF(ISNA(VLOOKUP(Combine!$A46,orthopyroxene2!$A:$A,1,0)),0,VLOOKUP(Combine!$A46,orthopyroxene2!$A:$AD,6,0))</f>
        <v>0</v>
      </c>
      <c r="AJ46" s="4">
        <f t="shared" si="3"/>
        <v>3.0228927431838337</v>
      </c>
      <c r="AL46" s="4">
        <f t="shared" si="4"/>
        <v>8.4624490725036754</v>
      </c>
      <c r="AM46" s="4">
        <f t="shared" si="5"/>
        <v>0</v>
      </c>
      <c r="AN46" s="4">
        <f t="shared" si="6"/>
        <v>24.70723569329094</v>
      </c>
      <c r="AO46" s="4">
        <f t="shared" si="7"/>
        <v>0</v>
      </c>
      <c r="AP46" s="4">
        <f t="shared" si="8"/>
        <v>0</v>
      </c>
      <c r="AQ46" s="4">
        <f t="shared" si="9"/>
        <v>0</v>
      </c>
      <c r="AR46" s="4">
        <f t="shared" si="10"/>
        <v>0</v>
      </c>
      <c r="AS46" s="4">
        <f t="shared" si="11"/>
        <v>0</v>
      </c>
      <c r="AT46" s="4">
        <f t="shared" si="12"/>
        <v>7.4318274772037372</v>
      </c>
      <c r="AU46" s="4">
        <f t="shared" si="13"/>
        <v>1.9512400275859099</v>
      </c>
      <c r="AV46" s="4">
        <f t="shared" si="14"/>
        <v>0.64030589386636949</v>
      </c>
      <c r="AW46" s="4">
        <f t="shared" si="15"/>
        <v>9.8088467430883473</v>
      </c>
      <c r="AX46" s="4">
        <f t="shared" si="16"/>
        <v>4.8750155515465767</v>
      </c>
      <c r="AZ46" s="4">
        <f t="shared" si="17"/>
        <v>33.169684765794614</v>
      </c>
    </row>
    <row r="47" spans="1:52" x14ac:dyDescent="0.3">
      <c r="A47" s="5">
        <f>system!A46</f>
        <v>45</v>
      </c>
      <c r="B47" s="5">
        <f>INDEX(system!A:Q,ROW()-1,MATCH($B$1&amp; "*",system!$1:$1,0))</f>
        <v>1080.74285714285</v>
      </c>
      <c r="C47" s="5">
        <f>INDEX(system!A:Q,ROW()-1,MATCH($C$1&amp; "*",system!$1:$1,0))</f>
        <v>700</v>
      </c>
      <c r="D47" s="4">
        <f>INDEX(system!A:Q,ROW()-1,MATCH($D$1&amp; "*",system!$1:$1,0))</f>
        <v>0</v>
      </c>
      <c r="F47" s="4">
        <f>liquid!E46</f>
        <v>20.6579295150242</v>
      </c>
      <c r="H47" s="4">
        <f>IF(ISNA(VLOOKUP($A47,tot_solids!$A:$A,1,0)),0,VLOOKUP($A47,tot_solids!$A:$AD,5,0))-IFERROR(G47,0)</f>
        <v>79.6128496910395</v>
      </c>
      <c r="I47" s="4">
        <f>IF(ISNA(VLOOKUP(Combine!$A47,biotite!$A:$A,1,0)),0,VLOOKUP(Combine!$A47,biotite!$A:$AD,5,0))</f>
        <v>0</v>
      </c>
      <c r="J47" s="4">
        <f>IF(ISNA(VLOOKUP(Combine!$A47,hornblende!$A:$A,1,0)),0,VLOOKUP(Combine!$A47,hornblende!$A:$AD,5,0))</f>
        <v>0</v>
      </c>
      <c r="K47" s="4">
        <f>IF(ISNA(VLOOKUP(Combine!$A47,olivine!$A:$A,1,0)),0,VLOOKUP(Combine!$A47,olivine!$A:$AD,5,0))</f>
        <v>0</v>
      </c>
      <c r="L47" s="4">
        <f>IF(ISNA(VLOOKUP(Combine!$A47,garnet!$A:$A,1,0)),0,VLOOKUP(Combine!$A47,garnet!$A:$AD,5,0))</f>
        <v>0</v>
      </c>
      <c r="M47" s="4">
        <f>IF(ISNA(VLOOKUP(Combine!$A47,apatite!$A:$A,1,0)),0,VLOOKUP(Combine!$A47,apatite!$A:$AD,5,0))</f>
        <v>0</v>
      </c>
      <c r="N47" s="4">
        <f>IF(ISNA(VLOOKUP(Combine!$A47,feldspar!$A:$A,1,0)),0,VLOOKUP(Combine!$A47,feldspar!$A:$AD,5,0))</f>
        <v>20.2474389345651</v>
      </c>
      <c r="O47" s="4">
        <f>IF(ISNA(VLOOKUP(Combine!$A47,spinel!$A:$A,1,0)),0,VLOOKUP(Combine!$A47,spinel!$A:$AD,5,0))</f>
        <v>7.9032132629393104</v>
      </c>
      <c r="P47" s="4">
        <f>IF(ISNA(VLOOKUP(Combine!$A47,clinopyroxene1!$A:$A,1,0)),0,VLOOKUP(Combine!$A47,clinopyroxene1!$A:$AD,5,0))</f>
        <v>33.252367455467201</v>
      </c>
      <c r="Q47" s="4">
        <f>IF(ISNA(VLOOKUP(Combine!$A47,clinopyroxene2!$A:$A,1,0)),0,VLOOKUP(Combine!$A47,clinopyroxene2!$A:$AD,5,0))</f>
        <v>0</v>
      </c>
      <c r="R47" s="4">
        <f>IF(ISNA(VLOOKUP(Combine!$A47,orthopyroxene1!$A:$A,1,0)),0,VLOOKUP(Combine!$A47,orthopyroxene1!$A:$AD,5,0))</f>
        <v>18.2098300380678</v>
      </c>
      <c r="S47" s="4">
        <f>IF(ISNA(VLOOKUP(Combine!$A47,orthopyroxene2!$A:$A,1,0)),0,VLOOKUP(Combine!$A47,orthopyroxene2!$A:$AD,5,0))</f>
        <v>0</v>
      </c>
      <c r="T47" s="4">
        <f t="shared" si="1"/>
        <v>100.27077920606371</v>
      </c>
      <c r="V47" s="4">
        <f>liquid!F46</f>
        <v>2.52747293126159</v>
      </c>
      <c r="X47" s="4">
        <f t="shared" si="2"/>
        <v>3.1881361647536908</v>
      </c>
      <c r="Y47" s="4">
        <f>IF(ISNA(VLOOKUP(Combine!$A47,biotite!$A:$A,1,0)),0,VLOOKUP(Combine!$A47,biotite!$A:$AD,6,0))</f>
        <v>0</v>
      </c>
      <c r="Z47" s="4">
        <f>IF(ISNA(VLOOKUP(Combine!$A47,hornblende!$A:$A,1,0)),0,VLOOKUP(Combine!$A47,hornblende!$A:$AD,6,0))</f>
        <v>0</v>
      </c>
      <c r="AA47" s="4">
        <f>IF(ISNA(VLOOKUP(Combine!$A47,olivine!$A:$A,1,0)),0,VLOOKUP(Combine!$A47,olivine!$A:$AD,6,0))</f>
        <v>0</v>
      </c>
      <c r="AB47" s="4">
        <f>IF(ISNA(VLOOKUP(Combine!$A47,garnet!$A:$A,1,0)),0,VLOOKUP(Combine!$A47,garnet!$A:$AD,6,0))</f>
        <v>0</v>
      </c>
      <c r="AC47" s="4">
        <f>IF(ISNA(VLOOKUP(Combine!$A47,apatite!$A:$A,1,0)),0,VLOOKUP(Combine!$A47,apatite!$A:$AD,6,0))</f>
        <v>0</v>
      </c>
      <c r="AD47" s="4">
        <f>IF(ISNA(VLOOKUP(Combine!$A47,feldspar!$A:$A,1,0)),0,VLOOKUP(Combine!$A47,feldspar!$A:$AD,6,0))</f>
        <v>2.65011700618905</v>
      </c>
      <c r="AE47" s="4">
        <f>IF(ISNA(VLOOKUP(Combine!$A47,spinel!$A:$A,1,0)),0,VLOOKUP(Combine!$A47,spinel!$A:$AD,6,0))</f>
        <v>3.9973067688939401</v>
      </c>
      <c r="AF47" s="4">
        <f>IF(ISNA(VLOOKUP(Combine!$A47,clinopyroxene1!$A:$A,1,0)),0,VLOOKUP(Combine!$A47,clinopyroxene1!$A:$AD,6,0))</f>
        <v>3.3476497013314699</v>
      </c>
      <c r="AG47" s="4">
        <f>IF(ISNA(VLOOKUP(Combine!$A47,clinopyroxene2!$A:$A,1,0)),0,VLOOKUP(Combine!$A47,clinopyroxene2!$A:$AD,6,0))</f>
        <v>0</v>
      </c>
      <c r="AH47" s="4">
        <f>IF(ISNA(VLOOKUP(Combine!$A47,orthopyroxene1!$A:$A,1,0)),0,VLOOKUP(Combine!$A47,orthopyroxene1!$A:$AD,6,0))</f>
        <v>3.3589988618811701</v>
      </c>
      <c r="AI47" s="4">
        <f>IF(ISNA(VLOOKUP(Combine!$A47,orthopyroxene2!$A:$A,1,0)),0,VLOOKUP(Combine!$A47,orthopyroxene2!$A:$AD,6,0))</f>
        <v>0</v>
      </c>
      <c r="AJ47" s="4">
        <f t="shared" si="3"/>
        <v>3.0252204228381698</v>
      </c>
      <c r="AL47" s="4">
        <f t="shared" si="4"/>
        <v>8.1733534153866412</v>
      </c>
      <c r="AM47" s="4">
        <f t="shared" si="5"/>
        <v>0</v>
      </c>
      <c r="AN47" s="4">
        <f t="shared" si="6"/>
        <v>24.971596436562564</v>
      </c>
      <c r="AO47" s="4">
        <f t="shared" si="7"/>
        <v>0</v>
      </c>
      <c r="AP47" s="4">
        <f t="shared" si="8"/>
        <v>0</v>
      </c>
      <c r="AQ47" s="4">
        <f t="shared" si="9"/>
        <v>0</v>
      </c>
      <c r="AR47" s="4">
        <f t="shared" si="10"/>
        <v>0</v>
      </c>
      <c r="AS47" s="4">
        <f t="shared" si="11"/>
        <v>0</v>
      </c>
      <c r="AT47" s="4">
        <f t="shared" si="12"/>
        <v>7.6402056540445136</v>
      </c>
      <c r="AU47" s="4">
        <f t="shared" si="13"/>
        <v>1.9771345357929933</v>
      </c>
      <c r="AV47" s="4">
        <f t="shared" si="14"/>
        <v>9.9330486825553006</v>
      </c>
      <c r="AW47" s="4">
        <f t="shared" si="15"/>
        <v>0</v>
      </c>
      <c r="AX47" s="4">
        <f t="shared" si="16"/>
        <v>5.4212075641697552</v>
      </c>
      <c r="AZ47" s="4">
        <f t="shared" si="17"/>
        <v>33.144949851949207</v>
      </c>
    </row>
    <row r="48" spans="1:52" x14ac:dyDescent="0.3">
      <c r="A48" s="5">
        <f>system!A47</f>
        <v>46</v>
      </c>
      <c r="B48" s="5">
        <f>INDEX(system!A:Q,ROW()-1,MATCH($B$1&amp; "*",system!$1:$1,0))</f>
        <v>1075.7142857142801</v>
      </c>
      <c r="C48" s="5">
        <f>INDEX(system!A:Q,ROW()-1,MATCH($C$1&amp; "*",system!$1:$1,0))</f>
        <v>700</v>
      </c>
      <c r="D48" s="4">
        <f>INDEX(system!A:Q,ROW()-1,MATCH($D$1&amp; "*",system!$1:$1,0))</f>
        <v>0</v>
      </c>
      <c r="F48" s="4">
        <f>liquid!E47</f>
        <v>19.894438853699501</v>
      </c>
      <c r="H48" s="4">
        <f>IF(ISNA(VLOOKUP($A48,tot_solids!$A:$A,1,0)),0,VLOOKUP($A48,tot_solids!$A:$AD,5,0))-IFERROR(G48,0)</f>
        <v>80.376843625950201</v>
      </c>
      <c r="I48" s="4">
        <f>IF(ISNA(VLOOKUP(Combine!$A48,biotite!$A:$A,1,0)),0,VLOOKUP(Combine!$A48,biotite!$A:$AD,5,0))</f>
        <v>0</v>
      </c>
      <c r="J48" s="4">
        <f>IF(ISNA(VLOOKUP(Combine!$A48,hornblende!$A:$A,1,0)),0,VLOOKUP(Combine!$A48,hornblende!$A:$AD,5,0))</f>
        <v>0</v>
      </c>
      <c r="K48" s="4">
        <f>IF(ISNA(VLOOKUP(Combine!$A48,olivine!$A:$A,1,0)),0,VLOOKUP(Combine!$A48,olivine!$A:$AD,5,0))</f>
        <v>0</v>
      </c>
      <c r="L48" s="4">
        <f>IF(ISNA(VLOOKUP(Combine!$A48,garnet!$A:$A,1,0)),0,VLOOKUP(Combine!$A48,garnet!$A:$AD,5,0))</f>
        <v>0</v>
      </c>
      <c r="M48" s="4">
        <f>IF(ISNA(VLOOKUP(Combine!$A48,apatite!$A:$A,1,0)),0,VLOOKUP(Combine!$A48,apatite!$A:$AD,5,0))</f>
        <v>0</v>
      </c>
      <c r="N48" s="4">
        <f>IF(ISNA(VLOOKUP(Combine!$A48,feldspar!$A:$A,1,0)),0,VLOOKUP(Combine!$A48,feldspar!$A:$AD,5,0))</f>
        <v>20.697668622597501</v>
      </c>
      <c r="O48" s="4">
        <f>IF(ISNA(VLOOKUP(Combine!$A48,spinel!$A:$A,1,0)),0,VLOOKUP(Combine!$A48,spinel!$A:$AD,5,0))</f>
        <v>7.9808593710271003</v>
      </c>
      <c r="P48" s="4">
        <f>IF(ISNA(VLOOKUP(Combine!$A48,clinopyroxene1!$A:$A,1,0)),0,VLOOKUP(Combine!$A48,clinopyroxene1!$A:$AD,5,0))</f>
        <v>33.185433610598601</v>
      </c>
      <c r="Q48" s="4">
        <f>IF(ISNA(VLOOKUP(Combine!$A48,clinopyroxene2!$A:$A,1,0)),0,VLOOKUP(Combine!$A48,clinopyroxene2!$A:$AD,5,0))</f>
        <v>0</v>
      </c>
      <c r="R48" s="4">
        <f>IF(ISNA(VLOOKUP(Combine!$A48,orthopyroxene1!$A:$A,1,0)),0,VLOOKUP(Combine!$A48,orthopyroxene1!$A:$AD,5,0))</f>
        <v>18.512882021726899</v>
      </c>
      <c r="S48" s="4">
        <f>IF(ISNA(VLOOKUP(Combine!$A48,orthopyroxene2!$A:$A,1,0)),0,VLOOKUP(Combine!$A48,orthopyroxene2!$A:$AD,5,0))</f>
        <v>0</v>
      </c>
      <c r="T48" s="4">
        <f t="shared" si="1"/>
        <v>100.2712824796497</v>
      </c>
      <c r="V48" s="4">
        <f>liquid!F47</f>
        <v>2.5197350100087501</v>
      </c>
      <c r="X48" s="4">
        <f t="shared" si="2"/>
        <v>3.1864867330338495</v>
      </c>
      <c r="Y48" s="4">
        <f>IF(ISNA(VLOOKUP(Combine!$A48,biotite!$A:$A,1,0)),0,VLOOKUP(Combine!$A48,biotite!$A:$AD,6,0))</f>
        <v>0</v>
      </c>
      <c r="Z48" s="4">
        <f>IF(ISNA(VLOOKUP(Combine!$A48,hornblende!$A:$A,1,0)),0,VLOOKUP(Combine!$A48,hornblende!$A:$AD,6,0))</f>
        <v>0</v>
      </c>
      <c r="AA48" s="4">
        <f>IF(ISNA(VLOOKUP(Combine!$A48,olivine!$A:$A,1,0)),0,VLOOKUP(Combine!$A48,olivine!$A:$AD,6,0))</f>
        <v>0</v>
      </c>
      <c r="AB48" s="4">
        <f>IF(ISNA(VLOOKUP(Combine!$A48,garnet!$A:$A,1,0)),0,VLOOKUP(Combine!$A48,garnet!$A:$AD,6,0))</f>
        <v>0</v>
      </c>
      <c r="AC48" s="4">
        <f>IF(ISNA(VLOOKUP(Combine!$A48,apatite!$A:$A,1,0)),0,VLOOKUP(Combine!$A48,apatite!$A:$AD,6,0))</f>
        <v>0</v>
      </c>
      <c r="AD48" s="4">
        <f>IF(ISNA(VLOOKUP(Combine!$A48,feldspar!$A:$A,1,0)),0,VLOOKUP(Combine!$A48,feldspar!$A:$AD,6,0))</f>
        <v>2.6495058939881</v>
      </c>
      <c r="AE48" s="4">
        <f>IF(ISNA(VLOOKUP(Combine!$A48,spinel!$A:$A,1,0)),0,VLOOKUP(Combine!$A48,spinel!$A:$AD,6,0))</f>
        <v>4.0009063021435001</v>
      </c>
      <c r="AF48" s="4">
        <f>IF(ISNA(VLOOKUP(Combine!$A48,clinopyroxene1!$A:$A,1,0)),0,VLOOKUP(Combine!$A48,clinopyroxene1!$A:$AD,6,0))</f>
        <v>3.3489911597476398</v>
      </c>
      <c r="AG48" s="4">
        <f>IF(ISNA(VLOOKUP(Combine!$A48,clinopyroxene2!$A:$A,1,0)),0,VLOOKUP(Combine!$A48,clinopyroxene2!$A:$AD,6,0))</f>
        <v>0</v>
      </c>
      <c r="AH48" s="4">
        <f>IF(ISNA(VLOOKUP(Combine!$A48,orthopyroxene1!$A:$A,1,0)),0,VLOOKUP(Combine!$A48,orthopyroxene1!$A:$AD,6,0))</f>
        <v>3.3607607849383099</v>
      </c>
      <c r="AI48" s="4">
        <f>IF(ISNA(VLOOKUP(Combine!$A48,orthopyroxene2!$A:$A,1,0)),0,VLOOKUP(Combine!$A48,orthopyroxene2!$A:$AD,6,0))</f>
        <v>0</v>
      </c>
      <c r="AJ48" s="4">
        <f t="shared" si="3"/>
        <v>3.0275390665140831</v>
      </c>
      <c r="AL48" s="4">
        <f t="shared" si="4"/>
        <v>7.895448836753042</v>
      </c>
      <c r="AM48" s="4">
        <f t="shared" si="5"/>
        <v>0</v>
      </c>
      <c r="AN48" s="4">
        <f t="shared" si="6"/>
        <v>25.224283155707202</v>
      </c>
      <c r="AO48" s="4">
        <f t="shared" si="7"/>
        <v>0</v>
      </c>
      <c r="AP48" s="4">
        <f t="shared" si="8"/>
        <v>0</v>
      </c>
      <c r="AQ48" s="4">
        <f t="shared" si="9"/>
        <v>0</v>
      </c>
      <c r="AR48" s="4">
        <f t="shared" si="10"/>
        <v>0</v>
      </c>
      <c r="AS48" s="4">
        <f t="shared" si="11"/>
        <v>0</v>
      </c>
      <c r="AT48" s="4">
        <f t="shared" si="12"/>
        <v>7.8118975577906236</v>
      </c>
      <c r="AU48" s="4">
        <f t="shared" si="13"/>
        <v>1.9947628782886833</v>
      </c>
      <c r="AV48" s="4">
        <f t="shared" si="14"/>
        <v>9.9090836695726772</v>
      </c>
      <c r="AW48" s="4">
        <f t="shared" si="15"/>
        <v>0</v>
      </c>
      <c r="AX48" s="4">
        <f t="shared" si="16"/>
        <v>5.5085390500552158</v>
      </c>
      <c r="AZ48" s="4">
        <f t="shared" si="17"/>
        <v>33.119731992460245</v>
      </c>
    </row>
    <row r="49" spans="1:52" x14ac:dyDescent="0.3">
      <c r="A49" s="5">
        <f>system!A48</f>
        <v>47</v>
      </c>
      <c r="B49" s="5">
        <f>INDEX(system!A:Q,ROW()-1,MATCH($B$1&amp; "*",system!$1:$1,0))</f>
        <v>1070.6857142857</v>
      </c>
      <c r="C49" s="5">
        <f>INDEX(system!A:Q,ROW()-1,MATCH($C$1&amp; "*",system!$1:$1,0))</f>
        <v>700</v>
      </c>
      <c r="D49" s="4">
        <f>INDEX(system!A:Q,ROW()-1,MATCH($D$1&amp; "*",system!$1:$1,0))</f>
        <v>0</v>
      </c>
      <c r="F49" s="4">
        <f>liquid!E48</f>
        <v>19.173220455103898</v>
      </c>
      <c r="H49" s="4">
        <f>IF(ISNA(VLOOKUP($A49,tot_solids!$A:$A,1,0)),0,VLOOKUP($A49,tot_solids!$A:$AD,5,0))-IFERROR(G49,0)</f>
        <v>81.098397723298902</v>
      </c>
      <c r="I49" s="4">
        <f>IF(ISNA(VLOOKUP(Combine!$A49,biotite!$A:$A,1,0)),0,VLOOKUP(Combine!$A49,biotite!$A:$AD,5,0))</f>
        <v>0</v>
      </c>
      <c r="J49" s="4">
        <f>IF(ISNA(VLOOKUP(Combine!$A49,hornblende!$A:$A,1,0)),0,VLOOKUP(Combine!$A49,hornblende!$A:$AD,5,0))</f>
        <v>0</v>
      </c>
      <c r="K49" s="4">
        <f>IF(ISNA(VLOOKUP(Combine!$A49,olivine!$A:$A,1,0)),0,VLOOKUP(Combine!$A49,olivine!$A:$AD,5,0))</f>
        <v>0</v>
      </c>
      <c r="L49" s="4">
        <f>IF(ISNA(VLOOKUP(Combine!$A49,garnet!$A:$A,1,0)),0,VLOOKUP(Combine!$A49,garnet!$A:$AD,5,0))</f>
        <v>0</v>
      </c>
      <c r="M49" s="4">
        <f>IF(ISNA(VLOOKUP(Combine!$A49,apatite!$A:$A,1,0)),0,VLOOKUP(Combine!$A49,apatite!$A:$AD,5,0))</f>
        <v>0</v>
      </c>
      <c r="N49" s="4">
        <f>IF(ISNA(VLOOKUP(Combine!$A49,feldspar!$A:$A,1,0)),0,VLOOKUP(Combine!$A49,feldspar!$A:$AD,5,0))</f>
        <v>21.123056819950602</v>
      </c>
      <c r="O49" s="4">
        <f>IF(ISNA(VLOOKUP(Combine!$A49,spinel!$A:$A,1,0)),0,VLOOKUP(Combine!$A49,spinel!$A:$AD,5,0))</f>
        <v>8.0539867327710404</v>
      </c>
      <c r="P49" s="4">
        <f>IF(ISNA(VLOOKUP(Combine!$A49,clinopyroxene1!$A:$A,1,0)),0,VLOOKUP(Combine!$A49,clinopyroxene1!$A:$AD,5,0))</f>
        <v>33.125966564348502</v>
      </c>
      <c r="Q49" s="4">
        <f>IF(ISNA(VLOOKUP(Combine!$A49,clinopyroxene2!$A:$A,1,0)),0,VLOOKUP(Combine!$A49,clinopyroxene2!$A:$AD,5,0))</f>
        <v>0</v>
      </c>
      <c r="R49" s="4">
        <f>IF(ISNA(VLOOKUP(Combine!$A49,orthopyroxene1!$A:$A,1,0)),0,VLOOKUP(Combine!$A49,orthopyroxene1!$A:$AD,5,0))</f>
        <v>18.795387606228701</v>
      </c>
      <c r="S49" s="4">
        <f>IF(ISNA(VLOOKUP(Combine!$A49,orthopyroxene2!$A:$A,1,0)),0,VLOOKUP(Combine!$A49,orthopyroxene2!$A:$AD,5,0))</f>
        <v>0</v>
      </c>
      <c r="T49" s="4">
        <f t="shared" si="1"/>
        <v>100.2716181784028</v>
      </c>
      <c r="V49" s="4">
        <f>liquid!F48</f>
        <v>2.5121095380103302</v>
      </c>
      <c r="X49" s="4">
        <f t="shared" si="2"/>
        <v>3.1849609688072524</v>
      </c>
      <c r="Y49" s="4">
        <f>IF(ISNA(VLOOKUP(Combine!$A49,biotite!$A:$A,1,0)),0,VLOOKUP(Combine!$A49,biotite!$A:$AD,6,0))</f>
        <v>0</v>
      </c>
      <c r="Z49" s="4">
        <f>IF(ISNA(VLOOKUP(Combine!$A49,hornblende!$A:$A,1,0)),0,VLOOKUP(Combine!$A49,hornblende!$A:$AD,6,0))</f>
        <v>0</v>
      </c>
      <c r="AA49" s="4">
        <f>IF(ISNA(VLOOKUP(Combine!$A49,olivine!$A:$A,1,0)),0,VLOOKUP(Combine!$A49,olivine!$A:$AD,6,0))</f>
        <v>0</v>
      </c>
      <c r="AB49" s="4">
        <f>IF(ISNA(VLOOKUP(Combine!$A49,garnet!$A:$A,1,0)),0,VLOOKUP(Combine!$A49,garnet!$A:$AD,6,0))</f>
        <v>0</v>
      </c>
      <c r="AC49" s="4">
        <f>IF(ISNA(VLOOKUP(Combine!$A49,apatite!$A:$A,1,0)),0,VLOOKUP(Combine!$A49,apatite!$A:$AD,6,0))</f>
        <v>0</v>
      </c>
      <c r="AD49" s="4">
        <f>IF(ISNA(VLOOKUP(Combine!$A49,feldspar!$A:$A,1,0)),0,VLOOKUP(Combine!$A49,feldspar!$A:$AD,6,0))</f>
        <v>2.64892177452696</v>
      </c>
      <c r="AE49" s="4">
        <f>IF(ISNA(VLOOKUP(Combine!$A49,spinel!$A:$A,1,0)),0,VLOOKUP(Combine!$A49,spinel!$A:$AD,6,0))</f>
        <v>4.0040653482432003</v>
      </c>
      <c r="AF49" s="4">
        <f>IF(ISNA(VLOOKUP(Combine!$A49,clinopyroxene1!$A:$A,1,0)),0,VLOOKUP(Combine!$A49,clinopyroxene1!$A:$AD,6,0))</f>
        <v>3.3502800925163401</v>
      </c>
      <c r="AG49" s="4">
        <f>IF(ISNA(VLOOKUP(Combine!$A49,clinopyroxene2!$A:$A,1,0)),0,VLOOKUP(Combine!$A49,clinopyroxene2!$A:$AD,6,0))</f>
        <v>0</v>
      </c>
      <c r="AH49" s="4">
        <f>IF(ISNA(VLOOKUP(Combine!$A49,orthopyroxene1!$A:$A,1,0)),0,VLOOKUP(Combine!$A49,orthopyroxene1!$A:$AD,6,0))</f>
        <v>3.3624833550319</v>
      </c>
      <c r="AI49" s="4">
        <f>IF(ISNA(VLOOKUP(Combine!$A49,orthopyroxene2!$A:$A,1,0)),0,VLOOKUP(Combine!$A49,orthopyroxene2!$A:$AD,6,0))</f>
        <v>0</v>
      </c>
      <c r="AJ49" s="4">
        <f t="shared" si="3"/>
        <v>3.0297900998503655</v>
      </c>
      <c r="AL49" s="4">
        <f t="shared" si="4"/>
        <v>7.6323186409656687</v>
      </c>
      <c r="AM49" s="4">
        <f t="shared" si="5"/>
        <v>0</v>
      </c>
      <c r="AN49" s="4">
        <f t="shared" si="6"/>
        <v>25.462917290841947</v>
      </c>
      <c r="AO49" s="4">
        <f t="shared" si="7"/>
        <v>0</v>
      </c>
      <c r="AP49" s="4">
        <f t="shared" si="8"/>
        <v>0</v>
      </c>
      <c r="AQ49" s="4">
        <f t="shared" si="9"/>
        <v>0</v>
      </c>
      <c r="AR49" s="4">
        <f t="shared" si="10"/>
        <v>0</v>
      </c>
      <c r="AS49" s="4">
        <f t="shared" si="11"/>
        <v>0</v>
      </c>
      <c r="AT49" s="4">
        <f t="shared" si="12"/>
        <v>7.9742093643828804</v>
      </c>
      <c r="AU49" s="4">
        <f t="shared" si="13"/>
        <v>2.0114523696034978</v>
      </c>
      <c r="AV49" s="4">
        <f t="shared" si="14"/>
        <v>9.8875215353914285</v>
      </c>
      <c r="AW49" s="4">
        <f t="shared" si="15"/>
        <v>0</v>
      </c>
      <c r="AX49" s="4">
        <f t="shared" si="16"/>
        <v>5.5897340214641416</v>
      </c>
      <c r="AZ49" s="4">
        <f t="shared" si="17"/>
        <v>33.095235931807615</v>
      </c>
    </row>
    <row r="50" spans="1:52" x14ac:dyDescent="0.3">
      <c r="A50" s="5">
        <f>system!A49</f>
        <v>48</v>
      </c>
      <c r="B50" s="5">
        <f>INDEX(system!A:Q,ROW()-1,MATCH($B$1&amp; "*",system!$1:$1,0))</f>
        <v>1065.6571428571301</v>
      </c>
      <c r="C50" s="5">
        <f>INDEX(system!A:Q,ROW()-1,MATCH($C$1&amp; "*",system!$1:$1,0))</f>
        <v>700</v>
      </c>
      <c r="D50" s="4">
        <f>INDEX(system!A:Q,ROW()-1,MATCH($D$1&amp; "*",system!$1:$1,0))</f>
        <v>0</v>
      </c>
      <c r="F50" s="4">
        <f>liquid!E49</f>
        <v>18.4808293168904</v>
      </c>
      <c r="H50" s="4">
        <f>IF(ISNA(VLOOKUP($A50,tot_solids!$A:$A,1,0)),0,VLOOKUP($A50,tot_solids!$A:$AD,5,0))-IFERROR(G50,0)</f>
        <v>81.790913569003607</v>
      </c>
      <c r="I50" s="4">
        <f>IF(ISNA(VLOOKUP(Combine!$A50,biotite!$A:$A,1,0)),0,VLOOKUP(Combine!$A50,biotite!$A:$AD,5,0))</f>
        <v>0</v>
      </c>
      <c r="J50" s="4">
        <f>IF(ISNA(VLOOKUP(Combine!$A50,hornblende!$A:$A,1,0)),0,VLOOKUP(Combine!$A50,hornblende!$A:$AD,5,0))</f>
        <v>0</v>
      </c>
      <c r="K50" s="4">
        <f>IF(ISNA(VLOOKUP(Combine!$A50,olivine!$A:$A,1,0)),0,VLOOKUP(Combine!$A50,olivine!$A:$AD,5,0))</f>
        <v>0</v>
      </c>
      <c r="L50" s="4">
        <f>IF(ISNA(VLOOKUP(Combine!$A50,garnet!$A:$A,1,0)),0,VLOOKUP(Combine!$A50,garnet!$A:$AD,5,0))</f>
        <v>0</v>
      </c>
      <c r="M50" s="4">
        <f>IF(ISNA(VLOOKUP(Combine!$A50,apatite!$A:$A,1,0)),0,VLOOKUP(Combine!$A50,apatite!$A:$AD,5,0))</f>
        <v>5.5428676282895401E-3</v>
      </c>
      <c r="N50" s="4">
        <f>IF(ISNA(VLOOKUP(Combine!$A50,feldspar!$A:$A,1,0)),0,VLOOKUP(Combine!$A50,feldspar!$A:$AD,5,0))</f>
        <v>21.528016172344401</v>
      </c>
      <c r="O50" s="4">
        <f>IF(ISNA(VLOOKUP(Combine!$A50,spinel!$A:$A,1,0)),0,VLOOKUP(Combine!$A50,spinel!$A:$AD,5,0))</f>
        <v>8.1212714053925996</v>
      </c>
      <c r="P50" s="4">
        <f>IF(ISNA(VLOOKUP(Combine!$A50,clinopyroxene1!$A:$A,1,0)),0,VLOOKUP(Combine!$A50,clinopyroxene1!$A:$AD,5,0))</f>
        <v>33.046479881792003</v>
      </c>
      <c r="Q50" s="4">
        <f>IF(ISNA(VLOOKUP(Combine!$A50,clinopyroxene2!$A:$A,1,0)),0,VLOOKUP(Combine!$A50,clinopyroxene2!$A:$AD,5,0))</f>
        <v>2.7841555601004701E-2</v>
      </c>
      <c r="R50" s="4">
        <f>IF(ISNA(VLOOKUP(Combine!$A50,orthopyroxene1!$A:$A,1,0)),0,VLOOKUP(Combine!$A50,orthopyroxene1!$A:$AD,5,0))</f>
        <v>19.061761686245202</v>
      </c>
      <c r="S50" s="4">
        <f>IF(ISNA(VLOOKUP(Combine!$A50,orthopyroxene2!$A:$A,1,0)),0,VLOOKUP(Combine!$A50,orthopyroxene2!$A:$AD,5,0))</f>
        <v>0</v>
      </c>
      <c r="T50" s="4">
        <f t="shared" si="1"/>
        <v>100.27174288589401</v>
      </c>
      <c r="V50" s="4">
        <f>liquid!F49</f>
        <v>2.5044649602740998</v>
      </c>
      <c r="X50" s="4">
        <f t="shared" si="2"/>
        <v>3.1835236520676955</v>
      </c>
      <c r="Y50" s="4">
        <f>IF(ISNA(VLOOKUP(Combine!$A50,biotite!$A:$A,1,0)),0,VLOOKUP(Combine!$A50,biotite!$A:$AD,6,0))</f>
        <v>0</v>
      </c>
      <c r="Z50" s="4">
        <f>IF(ISNA(VLOOKUP(Combine!$A50,hornblende!$A:$A,1,0)),0,VLOOKUP(Combine!$A50,hornblende!$A:$AD,6,0))</f>
        <v>0</v>
      </c>
      <c r="AA50" s="4">
        <f>IF(ISNA(VLOOKUP(Combine!$A50,olivine!$A:$A,1,0)),0,VLOOKUP(Combine!$A50,olivine!$A:$AD,6,0))</f>
        <v>0</v>
      </c>
      <c r="AB50" s="4">
        <f>IF(ISNA(VLOOKUP(Combine!$A50,garnet!$A:$A,1,0)),0,VLOOKUP(Combine!$A50,garnet!$A:$AD,6,0))</f>
        <v>0</v>
      </c>
      <c r="AC50" s="4">
        <f>IF(ISNA(VLOOKUP(Combine!$A50,apatite!$A:$A,1,0)),0,VLOOKUP(Combine!$A50,apatite!$A:$AD,6,0))</f>
        <v>3.0624684042066699</v>
      </c>
      <c r="AD50" s="4">
        <f>IF(ISNA(VLOOKUP(Combine!$A50,feldspar!$A:$A,1,0)),0,VLOOKUP(Combine!$A50,feldspar!$A:$AD,6,0))</f>
        <v>2.6483633040101999</v>
      </c>
      <c r="AE50" s="4">
        <f>IF(ISNA(VLOOKUP(Combine!$A50,spinel!$A:$A,1,0)),0,VLOOKUP(Combine!$A50,spinel!$A:$AD,6,0))</f>
        <v>4.0068079800338001</v>
      </c>
      <c r="AF50" s="4">
        <f>IF(ISNA(VLOOKUP(Combine!$A50,clinopyroxene1!$A:$A,1,0)),0,VLOOKUP(Combine!$A50,clinopyroxene1!$A:$AD,6,0))</f>
        <v>3.3514481597423398</v>
      </c>
      <c r="AG50" s="4">
        <f>IF(ISNA(VLOOKUP(Combine!$A50,clinopyroxene2!$A:$A,1,0)),0,VLOOKUP(Combine!$A50,clinopyroxene2!$A:$AD,6,0))</f>
        <v>3.47626132118</v>
      </c>
      <c r="AH50" s="4">
        <f>IF(ISNA(VLOOKUP(Combine!$A50,orthopyroxene1!$A:$A,1,0)),0,VLOOKUP(Combine!$A50,orthopyroxene1!$A:$AD,6,0))</f>
        <v>3.3641773095384999</v>
      </c>
      <c r="AI50" s="4">
        <f>IF(ISNA(VLOOKUP(Combine!$A50,orthopyroxene2!$A:$A,1,0)),0,VLOOKUP(Combine!$A50,orthopyroxene2!$A:$AD,6,0))</f>
        <v>0</v>
      </c>
      <c r="AJ50" s="4">
        <f t="shared" si="3"/>
        <v>3.0320053123866217</v>
      </c>
      <c r="AL50" s="4">
        <f t="shared" si="4"/>
        <v>7.3791526773318381</v>
      </c>
      <c r="AM50" s="4">
        <f t="shared" si="5"/>
        <v>0</v>
      </c>
      <c r="AN50" s="4">
        <f t="shared" si="6"/>
        <v>25.691944683960646</v>
      </c>
      <c r="AO50" s="4">
        <f t="shared" si="7"/>
        <v>0</v>
      </c>
      <c r="AP50" s="4">
        <f t="shared" si="8"/>
        <v>0</v>
      </c>
      <c r="AQ50" s="4">
        <f t="shared" si="9"/>
        <v>0</v>
      </c>
      <c r="AR50" s="4">
        <f t="shared" si="10"/>
        <v>0</v>
      </c>
      <c r="AS50" s="4">
        <f t="shared" si="11"/>
        <v>1.8099346333420919E-3</v>
      </c>
      <c r="AT50" s="4">
        <f t="shared" si="12"/>
        <v>8.128800206431757</v>
      </c>
      <c r="AU50" s="4">
        <f t="shared" si="13"/>
        <v>2.0268681319048616</v>
      </c>
      <c r="AV50" s="4">
        <f t="shared" si="14"/>
        <v>9.8603583605281315</v>
      </c>
      <c r="AW50" s="4">
        <f t="shared" si="15"/>
        <v>8.0090513999545986E-3</v>
      </c>
      <c r="AX50" s="4">
        <f t="shared" si="16"/>
        <v>5.6660989990625987</v>
      </c>
      <c r="AZ50" s="4">
        <f t="shared" si="17"/>
        <v>33.071097361292487</v>
      </c>
    </row>
    <row r="51" spans="1:52" x14ac:dyDescent="0.3">
      <c r="A51" s="5">
        <f>system!A50</f>
        <v>49</v>
      </c>
      <c r="B51" s="5">
        <f>INDEX(system!A:Q,ROW()-1,MATCH($B$1&amp; "*",system!$1:$1,0))</f>
        <v>1060.62857142857</v>
      </c>
      <c r="C51" s="5">
        <f>INDEX(system!A:Q,ROW()-1,MATCH($C$1&amp; "*",system!$1:$1,0))</f>
        <v>700</v>
      </c>
      <c r="D51" s="4">
        <f>INDEX(system!A:Q,ROW()-1,MATCH($D$1&amp; "*",system!$1:$1,0))</f>
        <v>0</v>
      </c>
      <c r="F51" s="4">
        <f>liquid!E50</f>
        <v>17.806307006238601</v>
      </c>
      <c r="H51" s="4">
        <f>IF(ISNA(VLOOKUP($A51,tot_solids!$A:$A,1,0)),0,VLOOKUP($A51,tot_solids!$A:$AD,5,0))-IFERROR(G51,0)</f>
        <v>82.464960561157497</v>
      </c>
      <c r="I51" s="4">
        <f>IF(ISNA(VLOOKUP(Combine!$A51,biotite!$A:$A,1,0)),0,VLOOKUP(Combine!$A51,biotite!$A:$AD,5,0))</f>
        <v>0</v>
      </c>
      <c r="J51" s="4">
        <f>IF(ISNA(VLOOKUP(Combine!$A51,hornblende!$A:$A,1,0)),0,VLOOKUP(Combine!$A51,hornblende!$A:$AD,5,0))</f>
        <v>0</v>
      </c>
      <c r="K51" s="4">
        <f>IF(ISNA(VLOOKUP(Combine!$A51,olivine!$A:$A,1,0)),0,VLOOKUP(Combine!$A51,olivine!$A:$AD,5,0))</f>
        <v>0</v>
      </c>
      <c r="L51" s="4">
        <f>IF(ISNA(VLOOKUP(Combine!$A51,garnet!$A:$A,1,0)),0,VLOOKUP(Combine!$A51,garnet!$A:$AD,5,0))</f>
        <v>0</v>
      </c>
      <c r="M51" s="4">
        <f>IF(ISNA(VLOOKUP(Combine!$A51,apatite!$A:$A,1,0)),0,VLOOKUP(Combine!$A51,apatite!$A:$AD,5,0))</f>
        <v>1.8808646750641499E-2</v>
      </c>
      <c r="N51" s="4">
        <f>IF(ISNA(VLOOKUP(Combine!$A51,feldspar!$A:$A,1,0)),0,VLOOKUP(Combine!$A51,feldspar!$A:$AD,5,0))</f>
        <v>21.911048298820301</v>
      </c>
      <c r="O51" s="4">
        <f>IF(ISNA(VLOOKUP(Combine!$A51,spinel!$A:$A,1,0)),0,VLOOKUP(Combine!$A51,spinel!$A:$AD,5,0))</f>
        <v>8.1711612984327999</v>
      </c>
      <c r="P51" s="4">
        <f>IF(ISNA(VLOOKUP(Combine!$A51,clinopyroxene1!$A:$A,1,0)),0,VLOOKUP(Combine!$A51,clinopyroxene1!$A:$AD,5,0))</f>
        <v>32.686506024043901</v>
      </c>
      <c r="Q51" s="4">
        <f>IF(ISNA(VLOOKUP(Combine!$A51,clinopyroxene2!$A:$A,1,0)),0,VLOOKUP(Combine!$A51,clinopyroxene2!$A:$AD,5,0))</f>
        <v>0.37225509055177902</v>
      </c>
      <c r="R51" s="4">
        <f>IF(ISNA(VLOOKUP(Combine!$A51,orthopyroxene1!$A:$A,1,0)),0,VLOOKUP(Combine!$A51,orthopyroxene1!$A:$AD,5,0))</f>
        <v>19.305181202558</v>
      </c>
      <c r="S51" s="4">
        <f>IF(ISNA(VLOOKUP(Combine!$A51,orthopyroxene2!$A:$A,1,0)),0,VLOOKUP(Combine!$A51,orthopyroxene2!$A:$AD,5,0))</f>
        <v>0</v>
      </c>
      <c r="T51" s="4">
        <f t="shared" si="1"/>
        <v>100.27126756739609</v>
      </c>
      <c r="V51" s="4">
        <f>liquid!F50</f>
        <v>2.4966698892081398</v>
      </c>
      <c r="X51" s="4">
        <f t="shared" si="2"/>
        <v>3.1821925482552684</v>
      </c>
      <c r="Y51" s="4">
        <f>IF(ISNA(VLOOKUP(Combine!$A51,biotite!$A:$A,1,0)),0,VLOOKUP(Combine!$A51,biotite!$A:$AD,6,0))</f>
        <v>0</v>
      </c>
      <c r="Z51" s="4">
        <f>IF(ISNA(VLOOKUP(Combine!$A51,hornblende!$A:$A,1,0)),0,VLOOKUP(Combine!$A51,hornblende!$A:$AD,6,0))</f>
        <v>0</v>
      </c>
      <c r="AA51" s="4">
        <f>IF(ISNA(VLOOKUP(Combine!$A51,olivine!$A:$A,1,0)),0,VLOOKUP(Combine!$A51,olivine!$A:$AD,6,0))</f>
        <v>0</v>
      </c>
      <c r="AB51" s="4">
        <f>IF(ISNA(VLOOKUP(Combine!$A51,garnet!$A:$A,1,0)),0,VLOOKUP(Combine!$A51,garnet!$A:$AD,6,0))</f>
        <v>0</v>
      </c>
      <c r="AC51" s="4">
        <f>IF(ISNA(VLOOKUP(Combine!$A51,apatite!$A:$A,1,0)),0,VLOOKUP(Combine!$A51,apatite!$A:$AD,6,0))</f>
        <v>3.0624684042066699</v>
      </c>
      <c r="AD51" s="4">
        <f>IF(ISNA(VLOOKUP(Combine!$A51,feldspar!$A:$A,1,0)),0,VLOOKUP(Combine!$A51,feldspar!$A:$AD,6,0))</f>
        <v>2.6478377548026102</v>
      </c>
      <c r="AE51" s="4">
        <f>IF(ISNA(VLOOKUP(Combine!$A51,spinel!$A:$A,1,0)),0,VLOOKUP(Combine!$A51,spinel!$A:$AD,6,0))</f>
        <v>4.00885742655871</v>
      </c>
      <c r="AF51" s="4">
        <f>IF(ISNA(VLOOKUP(Combine!$A51,clinopyroxene1!$A:$A,1,0)),0,VLOOKUP(Combine!$A51,clinopyroxene1!$A:$AD,6,0))</f>
        <v>3.3516378594590401</v>
      </c>
      <c r="AG51" s="4">
        <f>IF(ISNA(VLOOKUP(Combine!$A51,clinopyroxene2!$A:$A,1,0)),0,VLOOKUP(Combine!$A51,clinopyroxene2!$A:$AD,6,0))</f>
        <v>3.4778904748951001</v>
      </c>
      <c r="AH51" s="4">
        <f>IF(ISNA(VLOOKUP(Combine!$A51,orthopyroxene1!$A:$A,1,0)),0,VLOOKUP(Combine!$A51,orthopyroxene1!$A:$AD,6,0))</f>
        <v>3.3658598617496298</v>
      </c>
      <c r="AI51" s="4">
        <f>IF(ISNA(VLOOKUP(Combine!$A51,orthopyroxene2!$A:$A,1,0)),0,VLOOKUP(Combine!$A51,orthopyroxene2!$A:$AD,6,0))</f>
        <v>0</v>
      </c>
      <c r="AJ51" s="4">
        <f t="shared" si="3"/>
        <v>3.0342447027320789</v>
      </c>
      <c r="AL51" s="4">
        <f t="shared" si="4"/>
        <v>7.132022973163731</v>
      </c>
      <c r="AM51" s="4">
        <f t="shared" si="5"/>
        <v>0</v>
      </c>
      <c r="AN51" s="4">
        <f t="shared" si="6"/>
        <v>25.914509983492785</v>
      </c>
      <c r="AO51" s="4">
        <f t="shared" si="7"/>
        <v>0</v>
      </c>
      <c r="AP51" s="4">
        <f t="shared" si="8"/>
        <v>0</v>
      </c>
      <c r="AQ51" s="4">
        <f t="shared" si="9"/>
        <v>0</v>
      </c>
      <c r="AR51" s="4">
        <f t="shared" si="10"/>
        <v>0</v>
      </c>
      <c r="AS51" s="4">
        <f t="shared" si="11"/>
        <v>6.14166230247651E-3</v>
      </c>
      <c r="AT51" s="4">
        <f t="shared" si="12"/>
        <v>8.2750720881890718</v>
      </c>
      <c r="AU51" s="4">
        <f t="shared" si="13"/>
        <v>2.0382768527258657</v>
      </c>
      <c r="AV51" s="4">
        <f t="shared" si="14"/>
        <v>9.7523979005654144</v>
      </c>
      <c r="AW51" s="4">
        <f t="shared" si="15"/>
        <v>0.10703473649871248</v>
      </c>
      <c r="AX51" s="4">
        <f t="shared" si="16"/>
        <v>5.7355867432112415</v>
      </c>
      <c r="AZ51" s="4">
        <f t="shared" si="17"/>
        <v>33.046532956656513</v>
      </c>
    </row>
    <row r="52" spans="1:52" x14ac:dyDescent="0.3">
      <c r="A52" s="5">
        <f>system!A51</f>
        <v>50</v>
      </c>
      <c r="B52" s="5">
        <f>INDEX(system!A:Q,ROW()-1,MATCH($B$1&amp; "*",system!$1:$1,0))</f>
        <v>1055.5999999999899</v>
      </c>
      <c r="C52" s="5">
        <f>INDEX(system!A:Q,ROW()-1,MATCH($C$1&amp; "*",system!$1:$1,0))</f>
        <v>700</v>
      </c>
      <c r="D52" s="4">
        <f>INDEX(system!A:Q,ROW()-1,MATCH($D$1&amp; "*",system!$1:$1,0))</f>
        <v>0</v>
      </c>
      <c r="F52" s="4">
        <f>liquid!E51</f>
        <v>17.1703422554173</v>
      </c>
      <c r="H52" s="4">
        <f>IF(ISNA(VLOOKUP($A52,tot_solids!$A:$A,1,0)),0,VLOOKUP($A52,tot_solids!$A:$AD,5,0))-IFERROR(G52,0)</f>
        <v>83.100337622435305</v>
      </c>
      <c r="I52" s="4">
        <f>IF(ISNA(VLOOKUP(Combine!$A52,biotite!$A:$A,1,0)),0,VLOOKUP(Combine!$A52,biotite!$A:$AD,5,0))</f>
        <v>0</v>
      </c>
      <c r="J52" s="4">
        <f>IF(ISNA(VLOOKUP(Combine!$A52,hornblende!$A:$A,1,0)),0,VLOOKUP(Combine!$A52,hornblende!$A:$AD,5,0))</f>
        <v>0</v>
      </c>
      <c r="K52" s="4">
        <f>IF(ISNA(VLOOKUP(Combine!$A52,olivine!$A:$A,1,0)),0,VLOOKUP(Combine!$A52,olivine!$A:$AD,5,0))</f>
        <v>0</v>
      </c>
      <c r="L52" s="4">
        <f>IF(ISNA(VLOOKUP(Combine!$A52,garnet!$A:$A,1,0)),0,VLOOKUP(Combine!$A52,garnet!$A:$AD,5,0))</f>
        <v>0</v>
      </c>
      <c r="M52" s="4">
        <f>IF(ISNA(VLOOKUP(Combine!$A52,apatite!$A:$A,1,0)),0,VLOOKUP(Combine!$A52,apatite!$A:$AD,5,0))</f>
        <v>3.08609402144168E-2</v>
      </c>
      <c r="N52" s="4">
        <f>IF(ISNA(VLOOKUP(Combine!$A52,feldspar!$A:$A,1,0)),0,VLOOKUP(Combine!$A52,feldspar!$A:$AD,5,0))</f>
        <v>22.270925561750602</v>
      </c>
      <c r="O52" s="4">
        <f>IF(ISNA(VLOOKUP(Combine!$A52,spinel!$A:$A,1,0)),0,VLOOKUP(Combine!$A52,spinel!$A:$AD,5,0))</f>
        <v>8.2186453631278908</v>
      </c>
      <c r="P52" s="4">
        <f>IF(ISNA(VLOOKUP(Combine!$A52,clinopyroxene1!$A:$A,1,0)),0,VLOOKUP(Combine!$A52,clinopyroxene1!$A:$AD,5,0))</f>
        <v>32.350791529487203</v>
      </c>
      <c r="Q52" s="4">
        <f>IF(ISNA(VLOOKUP(Combine!$A52,clinopyroxene2!$A:$A,1,0)),0,VLOOKUP(Combine!$A52,clinopyroxene2!$A:$AD,5,0))</f>
        <v>0.69662647066308703</v>
      </c>
      <c r="R52" s="4">
        <f>IF(ISNA(VLOOKUP(Combine!$A52,orthopyroxene1!$A:$A,1,0)),0,VLOOKUP(Combine!$A52,orthopyroxene1!$A:$AD,5,0))</f>
        <v>19.532487757191898</v>
      </c>
      <c r="S52" s="4">
        <f>IF(ISNA(VLOOKUP(Combine!$A52,orthopyroxene2!$A:$A,1,0)),0,VLOOKUP(Combine!$A52,orthopyroxene2!$A:$AD,5,0))</f>
        <v>0</v>
      </c>
      <c r="T52" s="4">
        <f t="shared" si="1"/>
        <v>100.2706798778526</v>
      </c>
      <c r="V52" s="4">
        <f>liquid!F51</f>
        <v>2.4890107910387198</v>
      </c>
      <c r="X52" s="4">
        <f t="shared" si="2"/>
        <v>3.1809771782143619</v>
      </c>
      <c r="Y52" s="4">
        <f>IF(ISNA(VLOOKUP(Combine!$A52,biotite!$A:$A,1,0)),0,VLOOKUP(Combine!$A52,biotite!$A:$AD,6,0))</f>
        <v>0</v>
      </c>
      <c r="Z52" s="4">
        <f>IF(ISNA(VLOOKUP(Combine!$A52,hornblende!$A:$A,1,0)),0,VLOOKUP(Combine!$A52,hornblende!$A:$AD,6,0))</f>
        <v>0</v>
      </c>
      <c r="AA52" s="4">
        <f>IF(ISNA(VLOOKUP(Combine!$A52,olivine!$A:$A,1,0)),0,VLOOKUP(Combine!$A52,olivine!$A:$AD,6,0))</f>
        <v>0</v>
      </c>
      <c r="AB52" s="4">
        <f>IF(ISNA(VLOOKUP(Combine!$A52,garnet!$A:$A,1,0)),0,VLOOKUP(Combine!$A52,garnet!$A:$AD,6,0))</f>
        <v>0</v>
      </c>
      <c r="AC52" s="4">
        <f>IF(ISNA(VLOOKUP(Combine!$A52,apatite!$A:$A,1,0)),0,VLOOKUP(Combine!$A52,apatite!$A:$AD,6,0))</f>
        <v>3.0624684042066699</v>
      </c>
      <c r="AD52" s="4">
        <f>IF(ISNA(VLOOKUP(Combine!$A52,feldspar!$A:$A,1,0)),0,VLOOKUP(Combine!$A52,feldspar!$A:$AD,6,0))</f>
        <v>2.6473335354755498</v>
      </c>
      <c r="AE52" s="4">
        <f>IF(ISNA(VLOOKUP(Combine!$A52,spinel!$A:$A,1,0)),0,VLOOKUP(Combine!$A52,spinel!$A:$AD,6,0))</f>
        <v>4.01058252903153</v>
      </c>
      <c r="AF52" s="4">
        <f>IF(ISNA(VLOOKUP(Combine!$A52,clinopyroxene1!$A:$A,1,0)),0,VLOOKUP(Combine!$A52,clinopyroxene1!$A:$AD,6,0))</f>
        <v>3.35179641869856</v>
      </c>
      <c r="AG52" s="4">
        <f>IF(ISNA(VLOOKUP(Combine!$A52,clinopyroxene2!$A:$A,1,0)),0,VLOOKUP(Combine!$A52,clinopyroxene2!$A:$AD,6,0))</f>
        <v>3.4795025592564901</v>
      </c>
      <c r="AH52" s="4">
        <f>IF(ISNA(VLOOKUP(Combine!$A52,orthopyroxene1!$A:$A,1,0)),0,VLOOKUP(Combine!$A52,orthopyroxene1!$A:$AD,6,0))</f>
        <v>3.3675171967205602</v>
      </c>
      <c r="AI52" s="4">
        <f>IF(ISNA(VLOOKUP(Combine!$A52,orthopyroxene2!$A:$A,1,0)),0,VLOOKUP(Combine!$A52,orthopyroxene2!$A:$AD,6,0))</f>
        <v>0</v>
      </c>
      <c r="AJ52" s="4">
        <f t="shared" si="3"/>
        <v>3.036424641040353</v>
      </c>
      <c r="AL52" s="4">
        <f t="shared" si="4"/>
        <v>6.8984603510906162</v>
      </c>
      <c r="AM52" s="4">
        <f t="shared" si="5"/>
        <v>0</v>
      </c>
      <c r="AN52" s="4">
        <f t="shared" si="6"/>
        <v>26.124153983740175</v>
      </c>
      <c r="AO52" s="4">
        <f t="shared" si="7"/>
        <v>0</v>
      </c>
      <c r="AP52" s="4">
        <f t="shared" si="8"/>
        <v>0</v>
      </c>
      <c r="AQ52" s="4">
        <f t="shared" si="9"/>
        <v>0</v>
      </c>
      <c r="AR52" s="4">
        <f t="shared" si="10"/>
        <v>0</v>
      </c>
      <c r="AS52" s="4">
        <f t="shared" si="11"/>
        <v>1.0077145668515494E-2</v>
      </c>
      <c r="AT52" s="4">
        <f t="shared" si="12"/>
        <v>8.412587708843418</v>
      </c>
      <c r="AU52" s="4">
        <f t="shared" si="13"/>
        <v>2.0492398058474857</v>
      </c>
      <c r="AV52" s="4">
        <f t="shared" si="14"/>
        <v>9.6517769841309189</v>
      </c>
      <c r="AW52" s="4">
        <f t="shared" si="15"/>
        <v>0.20020863867734706</v>
      </c>
      <c r="AX52" s="4">
        <f t="shared" si="16"/>
        <v>5.8002637005724909</v>
      </c>
      <c r="AZ52" s="4">
        <f t="shared" si="17"/>
        <v>33.022614334830791</v>
      </c>
    </row>
    <row r="53" spans="1:52" x14ac:dyDescent="0.3">
      <c r="A53" s="5">
        <f>system!A52</f>
        <v>51</v>
      </c>
      <c r="B53" s="5">
        <f>INDEX(system!A:Q,ROW()-1,MATCH($B$1&amp; "*",system!$1:$1,0))</f>
        <v>1050.57142857142</v>
      </c>
      <c r="C53" s="5">
        <f>INDEX(system!A:Q,ROW()-1,MATCH($C$1&amp; "*",system!$1:$1,0))</f>
        <v>700</v>
      </c>
      <c r="D53" s="4">
        <f>INDEX(system!A:Q,ROW()-1,MATCH($D$1&amp; "*",system!$1:$1,0))</f>
        <v>0</v>
      </c>
      <c r="F53" s="4">
        <f>liquid!E52</f>
        <v>16.569729273222499</v>
      </c>
      <c r="H53" s="4">
        <f>IF(ISNA(VLOOKUP($A53,tot_solids!$A:$A,1,0)),0,VLOOKUP($A53,tot_solids!$A:$AD,5,0))-IFERROR(G53,0)</f>
        <v>83.700256388746695</v>
      </c>
      <c r="I53" s="4">
        <f>IF(ISNA(VLOOKUP(Combine!$A53,biotite!$A:$A,1,0)),0,VLOOKUP(Combine!$A53,biotite!$A:$AD,5,0))</f>
        <v>0</v>
      </c>
      <c r="J53" s="4">
        <f>IF(ISNA(VLOOKUP(Combine!$A53,hornblende!$A:$A,1,0)),0,VLOOKUP(Combine!$A53,hornblende!$A:$AD,5,0))</f>
        <v>0</v>
      </c>
      <c r="K53" s="4">
        <f>IF(ISNA(VLOOKUP(Combine!$A53,olivine!$A:$A,1,0)),0,VLOOKUP(Combine!$A53,olivine!$A:$AD,5,0))</f>
        <v>0</v>
      </c>
      <c r="L53" s="4">
        <f>IF(ISNA(VLOOKUP(Combine!$A53,garnet!$A:$A,1,0)),0,VLOOKUP(Combine!$A53,garnet!$A:$AD,5,0))</f>
        <v>0</v>
      </c>
      <c r="M53" s="4">
        <f>IF(ISNA(VLOOKUP(Combine!$A53,apatite!$A:$A,1,0)),0,VLOOKUP(Combine!$A53,apatite!$A:$AD,5,0))</f>
        <v>4.18324035146347E-2</v>
      </c>
      <c r="N53" s="4">
        <f>IF(ISNA(VLOOKUP(Combine!$A53,feldspar!$A:$A,1,0)),0,VLOOKUP(Combine!$A53,feldspar!$A:$AD,5,0))</f>
        <v>22.609335105512098</v>
      </c>
      <c r="O53" s="4">
        <f>IF(ISNA(VLOOKUP(Combine!$A53,spinel!$A:$A,1,0)),0,VLOOKUP(Combine!$A53,spinel!$A:$AD,5,0))</f>
        <v>8.2638364084111195</v>
      </c>
      <c r="P53" s="4">
        <f>IF(ISNA(VLOOKUP(Combine!$A53,clinopyroxene1!$A:$A,1,0)),0,VLOOKUP(Combine!$A53,clinopyroxene1!$A:$AD,5,0))</f>
        <v>32.037420598057899</v>
      </c>
      <c r="Q53" s="4">
        <f>IF(ISNA(VLOOKUP(Combine!$A53,clinopyroxene2!$A:$A,1,0)),0,VLOOKUP(Combine!$A53,clinopyroxene2!$A:$AD,5,0))</f>
        <v>1.00270431708759</v>
      </c>
      <c r="R53" s="4">
        <f>IF(ISNA(VLOOKUP(Combine!$A53,orthopyroxene1!$A:$A,1,0)),0,VLOOKUP(Combine!$A53,orthopyroxene1!$A:$AD,5,0))</f>
        <v>19.745127556163201</v>
      </c>
      <c r="S53" s="4">
        <f>IF(ISNA(VLOOKUP(Combine!$A53,orthopyroxene2!$A:$A,1,0)),0,VLOOKUP(Combine!$A53,orthopyroxene2!$A:$AD,5,0))</f>
        <v>0</v>
      </c>
      <c r="T53" s="4">
        <f t="shared" si="1"/>
        <v>100.2699856619692</v>
      </c>
      <c r="V53" s="4">
        <f>liquid!F52</f>
        <v>2.4814822643731298</v>
      </c>
      <c r="X53" s="4">
        <f t="shared" si="2"/>
        <v>3.1798679079978944</v>
      </c>
      <c r="Y53" s="4">
        <f>IF(ISNA(VLOOKUP(Combine!$A53,biotite!$A:$A,1,0)),0,VLOOKUP(Combine!$A53,biotite!$A:$AD,6,0))</f>
        <v>0</v>
      </c>
      <c r="Z53" s="4">
        <f>IF(ISNA(VLOOKUP(Combine!$A53,hornblende!$A:$A,1,0)),0,VLOOKUP(Combine!$A53,hornblende!$A:$AD,6,0))</f>
        <v>0</v>
      </c>
      <c r="AA53" s="4">
        <f>IF(ISNA(VLOOKUP(Combine!$A53,olivine!$A:$A,1,0)),0,VLOOKUP(Combine!$A53,olivine!$A:$AD,6,0))</f>
        <v>0</v>
      </c>
      <c r="AB53" s="4">
        <f>IF(ISNA(VLOOKUP(Combine!$A53,garnet!$A:$A,1,0)),0,VLOOKUP(Combine!$A53,garnet!$A:$AD,6,0))</f>
        <v>0</v>
      </c>
      <c r="AC53" s="4">
        <f>IF(ISNA(VLOOKUP(Combine!$A53,apatite!$A:$A,1,0)),0,VLOOKUP(Combine!$A53,apatite!$A:$AD,6,0))</f>
        <v>3.0624684042066699</v>
      </c>
      <c r="AD53" s="4">
        <f>IF(ISNA(VLOOKUP(Combine!$A53,feldspar!$A:$A,1,0)),0,VLOOKUP(Combine!$A53,feldspar!$A:$AD,6,0))</f>
        <v>2.64684967108527</v>
      </c>
      <c r="AE53" s="4">
        <f>IF(ISNA(VLOOKUP(Combine!$A53,spinel!$A:$A,1,0)),0,VLOOKUP(Combine!$A53,spinel!$A:$AD,6,0))</f>
        <v>4.0120101132119599</v>
      </c>
      <c r="AF53" s="4">
        <f>IF(ISNA(VLOOKUP(Combine!$A53,clinopyroxene1!$A:$A,1,0)),0,VLOOKUP(Combine!$A53,clinopyroxene1!$A:$AD,6,0))</f>
        <v>3.3519267562649402</v>
      </c>
      <c r="AG53" s="4">
        <f>IF(ISNA(VLOOKUP(Combine!$A53,clinopyroxene2!$A:$A,1,0)),0,VLOOKUP(Combine!$A53,clinopyroxene2!$A:$AD,6,0))</f>
        <v>3.48109883280596</v>
      </c>
      <c r="AH53" s="4">
        <f>IF(ISNA(VLOOKUP(Combine!$A53,orthopyroxene1!$A:$A,1,0)),0,VLOOKUP(Combine!$A53,orthopyroxene1!$A:$AD,6,0))</f>
        <v>3.36915327952011</v>
      </c>
      <c r="AI53" s="4">
        <f>IF(ISNA(VLOOKUP(Combine!$A53,orthopyroxene2!$A:$A,1,0)),0,VLOOKUP(Combine!$A53,orthopyroxene2!$A:$AD,6,0))</f>
        <v>0</v>
      </c>
      <c r="AJ53" s="4">
        <f t="shared" si="3"/>
        <v>3.0385506918499861</v>
      </c>
      <c r="AL53" s="4">
        <f t="shared" si="4"/>
        <v>6.6773514810545427</v>
      </c>
      <c r="AM53" s="4">
        <f t="shared" si="5"/>
        <v>0</v>
      </c>
      <c r="AN53" s="4">
        <f t="shared" si="6"/>
        <v>26.321928712267162</v>
      </c>
      <c r="AO53" s="4">
        <f t="shared" si="7"/>
        <v>0</v>
      </c>
      <c r="AP53" s="4">
        <f t="shared" si="8"/>
        <v>0</v>
      </c>
      <c r="AQ53" s="4">
        <f t="shared" si="9"/>
        <v>0</v>
      </c>
      <c r="AR53" s="4">
        <f t="shared" si="10"/>
        <v>0</v>
      </c>
      <c r="AS53" s="4">
        <f t="shared" si="11"/>
        <v>1.3659701258361669E-2</v>
      </c>
      <c r="AT53" s="4">
        <f t="shared" si="12"/>
        <v>8.5419793018474461</v>
      </c>
      <c r="AU53" s="4">
        <f t="shared" si="13"/>
        <v>2.0597745706566046</v>
      </c>
      <c r="AV53" s="4">
        <f t="shared" si="14"/>
        <v>9.5579118899833215</v>
      </c>
      <c r="AW53" s="4">
        <f t="shared" si="15"/>
        <v>0.28804247315189108</v>
      </c>
      <c r="AX53" s="4">
        <f t="shared" si="16"/>
        <v>5.8605607753695388</v>
      </c>
      <c r="AZ53" s="4">
        <f t="shared" si="17"/>
        <v>32.999280193321702</v>
      </c>
    </row>
    <row r="54" spans="1:52" x14ac:dyDescent="0.3">
      <c r="A54" s="5">
        <f>system!A53</f>
        <v>52</v>
      </c>
      <c r="B54" s="5">
        <f>INDEX(system!A:Q,ROW()-1,MATCH($B$1&amp; "*",system!$1:$1,0))</f>
        <v>1045.5428571428499</v>
      </c>
      <c r="C54" s="5">
        <f>INDEX(system!A:Q,ROW()-1,MATCH($C$1&amp; "*",system!$1:$1,0))</f>
        <v>700</v>
      </c>
      <c r="D54" s="4">
        <f>INDEX(system!A:Q,ROW()-1,MATCH($D$1&amp; "*",system!$1:$1,0))</f>
        <v>0</v>
      </c>
      <c r="F54" s="4">
        <f>liquid!E53</f>
        <v>16.001594985438</v>
      </c>
      <c r="H54" s="4">
        <f>IF(ISNA(VLOOKUP($A54,tot_solids!$A:$A,1,0)),0,VLOOKUP($A54,tot_solids!$A:$AD,5,0))-IFERROR(G54,0)</f>
        <v>84.267595505698395</v>
      </c>
      <c r="I54" s="4">
        <f>IF(ISNA(VLOOKUP(Combine!$A54,biotite!$A:$A,1,0)),0,VLOOKUP(Combine!$A54,biotite!$A:$AD,5,0))</f>
        <v>0</v>
      </c>
      <c r="J54" s="4">
        <f>IF(ISNA(VLOOKUP(Combine!$A54,hornblende!$A:$A,1,0)),0,VLOOKUP(Combine!$A54,hornblende!$A:$AD,5,0))</f>
        <v>0</v>
      </c>
      <c r="K54" s="4">
        <f>IF(ISNA(VLOOKUP(Combine!$A54,olivine!$A:$A,1,0)),0,VLOOKUP(Combine!$A54,olivine!$A:$AD,5,0))</f>
        <v>0</v>
      </c>
      <c r="L54" s="4">
        <f>IF(ISNA(VLOOKUP(Combine!$A54,garnet!$A:$A,1,0)),0,VLOOKUP(Combine!$A54,garnet!$A:$AD,5,0))</f>
        <v>0</v>
      </c>
      <c r="M54" s="4">
        <f>IF(ISNA(VLOOKUP(Combine!$A54,apatite!$A:$A,1,0)),0,VLOOKUP(Combine!$A54,apatite!$A:$AD,5,0))</f>
        <v>5.1837690554481002E-2</v>
      </c>
      <c r="N54" s="4">
        <f>IF(ISNA(VLOOKUP(Combine!$A54,feldspar!$A:$A,1,0)),0,VLOOKUP(Combine!$A54,feldspar!$A:$AD,5,0))</f>
        <v>22.927814761154899</v>
      </c>
      <c r="O54" s="4">
        <f>IF(ISNA(VLOOKUP(Combine!$A54,spinel!$A:$A,1,0)),0,VLOOKUP(Combine!$A54,spinel!$A:$AD,5,0))</f>
        <v>8.3068471438725204</v>
      </c>
      <c r="P54" s="4">
        <f>IF(ISNA(VLOOKUP(Combine!$A54,clinopyroxene1!$A:$A,1,0)),0,VLOOKUP(Combine!$A54,clinopyroxene1!$A:$AD,5,0))</f>
        <v>31.744688895960799</v>
      </c>
      <c r="Q54" s="4">
        <f>IF(ISNA(VLOOKUP(Combine!$A54,clinopyroxene2!$A:$A,1,0)),0,VLOOKUP(Combine!$A54,clinopyroxene2!$A:$AD,5,0))</f>
        <v>1.29200921928707</v>
      </c>
      <c r="R54" s="4">
        <f>IF(ISNA(VLOOKUP(Combine!$A54,orthopyroxene1!$A:$A,1,0)),0,VLOOKUP(Combine!$A54,orthopyroxene1!$A:$AD,5,0))</f>
        <v>19.9443977948685</v>
      </c>
      <c r="S54" s="4">
        <f>IF(ISNA(VLOOKUP(Combine!$A54,orthopyroxene2!$A:$A,1,0)),0,VLOOKUP(Combine!$A54,orthopyroxene2!$A:$AD,5,0))</f>
        <v>0</v>
      </c>
      <c r="T54" s="4">
        <f t="shared" si="1"/>
        <v>100.2691904911364</v>
      </c>
      <c r="V54" s="4">
        <f>liquid!F53</f>
        <v>2.47407879739528</v>
      </c>
      <c r="X54" s="4">
        <f t="shared" si="2"/>
        <v>3.1788562035473706</v>
      </c>
      <c r="Y54" s="4">
        <f>IF(ISNA(VLOOKUP(Combine!$A54,biotite!$A:$A,1,0)),0,VLOOKUP(Combine!$A54,biotite!$A:$AD,6,0))</f>
        <v>0</v>
      </c>
      <c r="Z54" s="4">
        <f>IF(ISNA(VLOOKUP(Combine!$A54,hornblende!$A:$A,1,0)),0,VLOOKUP(Combine!$A54,hornblende!$A:$AD,6,0))</f>
        <v>0</v>
      </c>
      <c r="AA54" s="4">
        <f>IF(ISNA(VLOOKUP(Combine!$A54,olivine!$A:$A,1,0)),0,VLOOKUP(Combine!$A54,olivine!$A:$AD,6,0))</f>
        <v>0</v>
      </c>
      <c r="AB54" s="4">
        <f>IF(ISNA(VLOOKUP(Combine!$A54,garnet!$A:$A,1,0)),0,VLOOKUP(Combine!$A54,garnet!$A:$AD,6,0))</f>
        <v>0</v>
      </c>
      <c r="AC54" s="4">
        <f>IF(ISNA(VLOOKUP(Combine!$A54,apatite!$A:$A,1,0)),0,VLOOKUP(Combine!$A54,apatite!$A:$AD,6,0))</f>
        <v>3.0624684042066699</v>
      </c>
      <c r="AD54" s="4">
        <f>IF(ISNA(VLOOKUP(Combine!$A54,feldspar!$A:$A,1,0)),0,VLOOKUP(Combine!$A54,feldspar!$A:$AD,6,0))</f>
        <v>2.6463852564016901</v>
      </c>
      <c r="AE54" s="4">
        <f>IF(ISNA(VLOOKUP(Combine!$A54,spinel!$A:$A,1,0)),0,VLOOKUP(Combine!$A54,spinel!$A:$AD,6,0))</f>
        <v>4.0131647981779102</v>
      </c>
      <c r="AF54" s="4">
        <f>IF(ISNA(VLOOKUP(Combine!$A54,clinopyroxene1!$A:$A,1,0)),0,VLOOKUP(Combine!$A54,clinopyroxene1!$A:$AD,6,0))</f>
        <v>3.3520314926139401</v>
      </c>
      <c r="AG54" s="4">
        <f>IF(ISNA(VLOOKUP(Combine!$A54,clinopyroxene2!$A:$A,1,0)),0,VLOOKUP(Combine!$A54,clinopyroxene2!$A:$AD,6,0))</f>
        <v>3.48268035274923</v>
      </c>
      <c r="AH54" s="4">
        <f>IF(ISNA(VLOOKUP(Combine!$A54,orthopyroxene1!$A:$A,1,0)),0,VLOOKUP(Combine!$A54,orthopyroxene1!$A:$AD,6,0))</f>
        <v>3.3707716099458098</v>
      </c>
      <c r="AI54" s="4">
        <f>IF(ISNA(VLOOKUP(Combine!$A54,orthopyroxene2!$A:$A,1,0)),0,VLOOKUP(Combine!$A54,orthopyroxene2!$A:$AD,6,0))</f>
        <v>0</v>
      </c>
      <c r="AJ54" s="4">
        <f t="shared" si="3"/>
        <v>3.0406277451187518</v>
      </c>
      <c r="AL54" s="4">
        <f t="shared" si="4"/>
        <v>6.4676982003501839</v>
      </c>
      <c r="AM54" s="4">
        <f t="shared" si="5"/>
        <v>0</v>
      </c>
      <c r="AN54" s="4">
        <f t="shared" si="6"/>
        <v>26.508778664370517</v>
      </c>
      <c r="AO54" s="4">
        <f t="shared" si="7"/>
        <v>0</v>
      </c>
      <c r="AP54" s="4">
        <f t="shared" si="8"/>
        <v>0</v>
      </c>
      <c r="AQ54" s="4">
        <f t="shared" si="9"/>
        <v>0</v>
      </c>
      <c r="AR54" s="4">
        <f t="shared" si="10"/>
        <v>0</v>
      </c>
      <c r="AS54" s="4">
        <f t="shared" si="11"/>
        <v>1.6926767467470252E-2</v>
      </c>
      <c r="AT54" s="4">
        <f t="shared" si="12"/>
        <v>8.6638234949698969</v>
      </c>
      <c r="AU54" s="4">
        <f t="shared" si="13"/>
        <v>2.0698993342222236</v>
      </c>
      <c r="AV54" s="4">
        <f t="shared" si="14"/>
        <v>9.4702836073911847</v>
      </c>
      <c r="AW54" s="4">
        <f t="shared" si="15"/>
        <v>0.3709812812040465</v>
      </c>
      <c r="AX54" s="4">
        <f t="shared" si="16"/>
        <v>5.9168641791156942</v>
      </c>
      <c r="AZ54" s="4">
        <f t="shared" si="17"/>
        <v>32.976476864720702</v>
      </c>
    </row>
    <row r="55" spans="1:52" x14ac:dyDescent="0.3">
      <c r="A55" s="5">
        <f>system!A54</f>
        <v>53</v>
      </c>
      <c r="B55" s="5">
        <f>INDEX(system!A:Q,ROW()-1,MATCH($B$1&amp; "*",system!$1:$1,0))</f>
        <v>1040.5142857142901</v>
      </c>
      <c r="C55" s="5">
        <f>INDEX(system!A:Q,ROW()-1,MATCH($C$1&amp; "*",system!$1:$1,0))</f>
        <v>700</v>
      </c>
      <c r="D55" s="4">
        <f>INDEX(system!A:Q,ROW()-1,MATCH($D$1&amp; "*",system!$1:$1,0))</f>
        <v>0</v>
      </c>
      <c r="F55" s="4">
        <f>liquid!E54</f>
        <v>15.463348959011499</v>
      </c>
      <c r="H55" s="4">
        <f>IF(ISNA(VLOOKUP($A55,tot_solids!$A:$A,1,0)),0,VLOOKUP($A55,tot_solids!$A:$AD,5,0))-IFERROR(G55,0)</f>
        <v>84.804950748319797</v>
      </c>
      <c r="I55" s="4">
        <f>IF(ISNA(VLOOKUP(Combine!$A55,biotite!$A:$A,1,0)),0,VLOOKUP(Combine!$A55,biotite!$A:$AD,5,0))</f>
        <v>0</v>
      </c>
      <c r="J55" s="4">
        <f>IF(ISNA(VLOOKUP(Combine!$A55,hornblende!$A:$A,1,0)),0,VLOOKUP(Combine!$A55,hornblende!$A:$AD,5,0))</f>
        <v>0</v>
      </c>
      <c r="K55" s="4">
        <f>IF(ISNA(VLOOKUP(Combine!$A55,olivine!$A:$A,1,0)),0,VLOOKUP(Combine!$A55,olivine!$A:$AD,5,0))</f>
        <v>0</v>
      </c>
      <c r="L55" s="4">
        <f>IF(ISNA(VLOOKUP(Combine!$A55,garnet!$A:$A,1,0)),0,VLOOKUP(Combine!$A55,garnet!$A:$AD,5,0))</f>
        <v>0</v>
      </c>
      <c r="M55" s="4">
        <f>IF(ISNA(VLOOKUP(Combine!$A55,apatite!$A:$A,1,0)),0,VLOOKUP(Combine!$A55,apatite!$A:$AD,5,0))</f>
        <v>6.0976279728800299E-2</v>
      </c>
      <c r="N55" s="4">
        <f>IF(ISNA(VLOOKUP(Combine!$A55,feldspar!$A:$A,1,0)),0,VLOOKUP(Combine!$A55,feldspar!$A:$AD,5,0))</f>
        <v>23.227780086293599</v>
      </c>
      <c r="O55" s="4">
        <f>IF(ISNA(VLOOKUP(Combine!$A55,spinel!$A:$A,1,0)),0,VLOOKUP(Combine!$A55,spinel!$A:$AD,5,0))</f>
        <v>8.3477899485492895</v>
      </c>
      <c r="P55" s="4">
        <f>IF(ISNA(VLOOKUP(Combine!$A55,clinopyroxene1!$A:$A,1,0)),0,VLOOKUP(Combine!$A55,clinopyroxene1!$A:$AD,5,0))</f>
        <v>31.471069253558799</v>
      </c>
      <c r="Q55" s="4">
        <f>IF(ISNA(VLOOKUP(Combine!$A55,clinopyroxene2!$A:$A,1,0)),0,VLOOKUP(Combine!$A55,clinopyroxene2!$A:$AD,5,0))</f>
        <v>1.56587186292651</v>
      </c>
      <c r="R55" s="4">
        <f>IF(ISNA(VLOOKUP(Combine!$A55,orthopyroxene1!$A:$A,1,0)),0,VLOOKUP(Combine!$A55,orthopyroxene1!$A:$AD,5,0))</f>
        <v>20.1314633172627</v>
      </c>
      <c r="S55" s="4">
        <f>IF(ISNA(VLOOKUP(Combine!$A55,orthopyroxene2!$A:$A,1,0)),0,VLOOKUP(Combine!$A55,orthopyroxene2!$A:$AD,5,0))</f>
        <v>0</v>
      </c>
      <c r="T55" s="4">
        <f t="shared" si="1"/>
        <v>100.26829970733129</v>
      </c>
      <c r="V55" s="4">
        <f>liquid!F54</f>
        <v>2.4667947777758399</v>
      </c>
      <c r="X55" s="4">
        <f t="shared" si="2"/>
        <v>3.1779360537734291</v>
      </c>
      <c r="Y55" s="4">
        <f>IF(ISNA(VLOOKUP(Combine!$A55,biotite!$A:$A,1,0)),0,VLOOKUP(Combine!$A55,biotite!$A:$AD,6,0))</f>
        <v>0</v>
      </c>
      <c r="Z55" s="4">
        <f>IF(ISNA(VLOOKUP(Combine!$A55,hornblende!$A:$A,1,0)),0,VLOOKUP(Combine!$A55,hornblende!$A:$AD,6,0))</f>
        <v>0</v>
      </c>
      <c r="AA55" s="4">
        <f>IF(ISNA(VLOOKUP(Combine!$A55,olivine!$A:$A,1,0)),0,VLOOKUP(Combine!$A55,olivine!$A:$AD,6,0))</f>
        <v>0</v>
      </c>
      <c r="AB55" s="4">
        <f>IF(ISNA(VLOOKUP(Combine!$A55,garnet!$A:$A,1,0)),0,VLOOKUP(Combine!$A55,garnet!$A:$AD,6,0))</f>
        <v>0</v>
      </c>
      <c r="AC55" s="4">
        <f>IF(ISNA(VLOOKUP(Combine!$A55,apatite!$A:$A,1,0)),0,VLOOKUP(Combine!$A55,apatite!$A:$AD,6,0))</f>
        <v>3.0624684042066699</v>
      </c>
      <c r="AD55" s="4">
        <f>IF(ISNA(VLOOKUP(Combine!$A55,feldspar!$A:$A,1,0)),0,VLOOKUP(Combine!$A55,feldspar!$A:$AD,6,0))</f>
        <v>2.6459436779417902</v>
      </c>
      <c r="AE55" s="4">
        <f>IF(ISNA(VLOOKUP(Combine!$A55,spinel!$A:$A,1,0)),0,VLOOKUP(Combine!$A55,spinel!$A:$AD,6,0))</f>
        <v>4.0140691972425602</v>
      </c>
      <c r="AF55" s="4">
        <f>IF(ISNA(VLOOKUP(Combine!$A55,clinopyroxene1!$A:$A,1,0)),0,VLOOKUP(Combine!$A55,clinopyroxene1!$A:$AD,6,0))</f>
        <v>3.3521129751655598</v>
      </c>
      <c r="AG55" s="4">
        <f>IF(ISNA(VLOOKUP(Combine!$A55,clinopyroxene2!$A:$A,1,0)),0,VLOOKUP(Combine!$A55,clinopyroxene2!$A:$AD,6,0))</f>
        <v>3.4842480000289502</v>
      </c>
      <c r="AH55" s="4">
        <f>IF(ISNA(VLOOKUP(Combine!$A55,orthopyroxene1!$A:$A,1,0)),0,VLOOKUP(Combine!$A55,orthopyroxene1!$A:$AD,6,0))</f>
        <v>3.3723752674299101</v>
      </c>
      <c r="AI55" s="4">
        <f>IF(ISNA(VLOOKUP(Combine!$A55,orthopyroxene2!$A:$A,1,0)),0,VLOOKUP(Combine!$A55,orthopyroxene2!$A:$AD,6,0))</f>
        <v>0</v>
      </c>
      <c r="AJ55" s="4">
        <f t="shared" si="3"/>
        <v>3.0426614100307181</v>
      </c>
      <c r="AL55" s="4">
        <f t="shared" si="4"/>
        <v>6.268599681791879</v>
      </c>
      <c r="AM55" s="4">
        <f t="shared" si="5"/>
        <v>0</v>
      </c>
      <c r="AN55" s="4">
        <f t="shared" si="6"/>
        <v>26.685543482734271</v>
      </c>
      <c r="AO55" s="4">
        <f t="shared" si="7"/>
        <v>0</v>
      </c>
      <c r="AP55" s="4">
        <f t="shared" si="8"/>
        <v>0</v>
      </c>
      <c r="AQ55" s="4">
        <f t="shared" si="9"/>
        <v>0</v>
      </c>
      <c r="AR55" s="4">
        <f t="shared" si="10"/>
        <v>0</v>
      </c>
      <c r="AS55" s="4">
        <f t="shared" si="11"/>
        <v>1.9910827372142687E-2</v>
      </c>
      <c r="AT55" s="4">
        <f t="shared" si="12"/>
        <v>8.7786373836807723</v>
      </c>
      <c r="AU55" s="4">
        <f t="shared" si="13"/>
        <v>2.0796327961370848</v>
      </c>
      <c r="AV55" s="4">
        <f t="shared" si="14"/>
        <v>9.3884273849703561</v>
      </c>
      <c r="AW55" s="4">
        <f t="shared" si="15"/>
        <v>0.44941458326545625</v>
      </c>
      <c r="AX55" s="4">
        <f t="shared" si="16"/>
        <v>5.9695205073084594</v>
      </c>
      <c r="AZ55" s="4">
        <f t="shared" si="17"/>
        <v>32.954143164526151</v>
      </c>
    </row>
    <row r="56" spans="1:52" x14ac:dyDescent="0.3">
      <c r="A56" s="5">
        <f>system!A55</f>
        <v>54</v>
      </c>
      <c r="B56" s="5">
        <f>INDEX(system!A:Q,ROW()-1,MATCH($B$1&amp; "*",system!$1:$1,0))</f>
        <v>1035.4857142856999</v>
      </c>
      <c r="C56" s="5">
        <f>INDEX(system!A:Q,ROW()-1,MATCH($C$1&amp; "*",system!$1:$1,0))</f>
        <v>700</v>
      </c>
      <c r="D56" s="4">
        <f>INDEX(system!A:Q,ROW()-1,MATCH($D$1&amp; "*",system!$1:$1,0))</f>
        <v>0</v>
      </c>
      <c r="F56" s="4">
        <f>liquid!E55</f>
        <v>14.9526162020793</v>
      </c>
      <c r="H56" s="4">
        <f>IF(ISNA(VLOOKUP($A56,tot_solids!$A:$A,1,0)),0,VLOOKUP($A56,tot_solids!$A:$AD,5,0))-IFERROR(G56,0)</f>
        <v>85.314702441395397</v>
      </c>
      <c r="I56" s="4">
        <f>IF(ISNA(VLOOKUP(Combine!$A56,biotite!$A:$A,1,0)),0,VLOOKUP(Combine!$A56,biotite!$A:$AD,5,0))</f>
        <v>0</v>
      </c>
      <c r="J56" s="4">
        <f>IF(ISNA(VLOOKUP(Combine!$A56,hornblende!$A:$A,1,0)),0,VLOOKUP(Combine!$A56,hornblende!$A:$AD,5,0))</f>
        <v>0</v>
      </c>
      <c r="K56" s="4">
        <f>IF(ISNA(VLOOKUP(Combine!$A56,olivine!$A:$A,1,0)),0,VLOOKUP(Combine!$A56,olivine!$A:$AD,5,0))</f>
        <v>0</v>
      </c>
      <c r="L56" s="4">
        <f>IF(ISNA(VLOOKUP(Combine!$A56,garnet!$A:$A,1,0)),0,VLOOKUP(Combine!$A56,garnet!$A:$AD,5,0))</f>
        <v>0</v>
      </c>
      <c r="M56" s="4">
        <f>IF(ISNA(VLOOKUP(Combine!$A56,apatite!$A:$A,1,0)),0,VLOOKUP(Combine!$A56,apatite!$A:$AD,5,0))</f>
        <v>6.9334902029733206E-2</v>
      </c>
      <c r="N56" s="4">
        <f>IF(ISNA(VLOOKUP(Combine!$A56,feldspar!$A:$A,1,0)),0,VLOOKUP(Combine!$A56,feldspar!$A:$AD,5,0))</f>
        <v>23.5105789272674</v>
      </c>
      <c r="O56" s="4">
        <f>IF(ISNA(VLOOKUP(Combine!$A56,spinel!$A:$A,1,0)),0,VLOOKUP(Combine!$A56,spinel!$A:$AD,5,0))</f>
        <v>8.3867831840698397</v>
      </c>
      <c r="P56" s="4">
        <f>IF(ISNA(VLOOKUP(Combine!$A56,clinopyroxene1!$A:$A,1,0)),0,VLOOKUP(Combine!$A56,clinopyroxene1!$A:$AD,5,0))</f>
        <v>31.215176956698102</v>
      </c>
      <c r="Q56" s="4">
        <f>IF(ISNA(VLOOKUP(Combine!$A56,clinopyroxene2!$A:$A,1,0)),0,VLOOKUP(Combine!$A56,clinopyroxene2!$A:$AD,5,0))</f>
        <v>1.8254605001301101</v>
      </c>
      <c r="R56" s="4">
        <f>IF(ISNA(VLOOKUP(Combine!$A56,orthopyroxene1!$A:$A,1,0)),0,VLOOKUP(Combine!$A56,orthopyroxene1!$A:$AD,5,0))</f>
        <v>20.307367971200101</v>
      </c>
      <c r="S56" s="4">
        <f>IF(ISNA(VLOOKUP(Combine!$A56,orthopyroxene2!$A:$A,1,0)),0,VLOOKUP(Combine!$A56,orthopyroxene2!$A:$AD,5,0))</f>
        <v>0</v>
      </c>
      <c r="T56" s="4">
        <f t="shared" si="1"/>
        <v>100.2673186434747</v>
      </c>
      <c r="V56" s="4">
        <f>liquid!F55</f>
        <v>2.4596242981273702</v>
      </c>
      <c r="X56" s="4">
        <f t="shared" si="2"/>
        <v>3.1771000558516569</v>
      </c>
      <c r="Y56" s="4">
        <f>IF(ISNA(VLOOKUP(Combine!$A56,biotite!$A:$A,1,0)),0,VLOOKUP(Combine!$A56,biotite!$A:$AD,6,0))</f>
        <v>0</v>
      </c>
      <c r="Z56" s="4">
        <f>IF(ISNA(VLOOKUP(Combine!$A56,hornblende!$A:$A,1,0)),0,VLOOKUP(Combine!$A56,hornblende!$A:$AD,6,0))</f>
        <v>0</v>
      </c>
      <c r="AA56" s="4">
        <f>IF(ISNA(VLOOKUP(Combine!$A56,olivine!$A:$A,1,0)),0,VLOOKUP(Combine!$A56,olivine!$A:$AD,6,0))</f>
        <v>0</v>
      </c>
      <c r="AB56" s="4">
        <f>IF(ISNA(VLOOKUP(Combine!$A56,garnet!$A:$A,1,0)),0,VLOOKUP(Combine!$A56,garnet!$A:$AD,6,0))</f>
        <v>0</v>
      </c>
      <c r="AC56" s="4">
        <f>IF(ISNA(VLOOKUP(Combine!$A56,apatite!$A:$A,1,0)),0,VLOOKUP(Combine!$A56,apatite!$A:$AD,6,0))</f>
        <v>3.0624684042066699</v>
      </c>
      <c r="AD56" s="4">
        <f>IF(ISNA(VLOOKUP(Combine!$A56,feldspar!$A:$A,1,0)),0,VLOOKUP(Combine!$A56,feldspar!$A:$AD,6,0))</f>
        <v>2.64552369202447</v>
      </c>
      <c r="AE56" s="4">
        <f>IF(ISNA(VLOOKUP(Combine!$A56,spinel!$A:$A,1,0)),0,VLOOKUP(Combine!$A56,spinel!$A:$AD,6,0))</f>
        <v>4.0147443975514099</v>
      </c>
      <c r="AF56" s="4">
        <f>IF(ISNA(VLOOKUP(Combine!$A56,clinopyroxene1!$A:$A,1,0)),0,VLOOKUP(Combine!$A56,clinopyroxene1!$A:$AD,6,0))</f>
        <v>3.3521732787067702</v>
      </c>
      <c r="AG56" s="4">
        <f>IF(ISNA(VLOOKUP(Combine!$A56,clinopyroxene2!$A:$A,1,0)),0,VLOOKUP(Combine!$A56,clinopyroxene2!$A:$AD,6,0))</f>
        <v>3.48580247026679</v>
      </c>
      <c r="AH56" s="4">
        <f>IF(ISNA(VLOOKUP(Combine!$A56,orthopyroxene1!$A:$A,1,0)),0,VLOOKUP(Combine!$A56,orthopyroxene1!$A:$AD,6,0))</f>
        <v>3.3739668889160099</v>
      </c>
      <c r="AI56" s="4">
        <f>IF(ISNA(VLOOKUP(Combine!$A56,orthopyroxene2!$A:$A,1,0)),0,VLOOKUP(Combine!$A56,orthopyroxene2!$A:$AD,6,0))</f>
        <v>0</v>
      </c>
      <c r="AJ56" s="4">
        <f t="shared" si="3"/>
        <v>3.0446554151510807</v>
      </c>
      <c r="AL56" s="4">
        <f t="shared" si="4"/>
        <v>6.079227715169119</v>
      </c>
      <c r="AM56" s="4">
        <f t="shared" si="5"/>
        <v>0</v>
      </c>
      <c r="AN56" s="4">
        <f t="shared" si="6"/>
        <v>26.853010903531601</v>
      </c>
      <c r="AO56" s="4">
        <f t="shared" si="7"/>
        <v>0</v>
      </c>
      <c r="AP56" s="4">
        <f t="shared" si="8"/>
        <v>0</v>
      </c>
      <c r="AQ56" s="4">
        <f t="shared" si="9"/>
        <v>0</v>
      </c>
      <c r="AR56" s="4">
        <f t="shared" si="10"/>
        <v>0</v>
      </c>
      <c r="AS56" s="4">
        <f t="shared" si="11"/>
        <v>2.2640201588526872E-2</v>
      </c>
      <c r="AT56" s="4">
        <f t="shared" si="12"/>
        <v>8.8869281337927006</v>
      </c>
      <c r="AU56" s="4">
        <f t="shared" si="13"/>
        <v>2.0889955507964428</v>
      </c>
      <c r="AV56" s="4">
        <f t="shared" si="14"/>
        <v>9.3119222550275076</v>
      </c>
      <c r="AW56" s="4">
        <f t="shared" si="15"/>
        <v>0.52368443585112157</v>
      </c>
      <c r="AX56" s="4">
        <f t="shared" si="16"/>
        <v>6.0188403264753036</v>
      </c>
      <c r="AZ56" s="4">
        <f t="shared" si="17"/>
        <v>32.932238618700723</v>
      </c>
    </row>
    <row r="57" spans="1:52" x14ac:dyDescent="0.3">
      <c r="A57" s="5">
        <f>system!A56</f>
        <v>55</v>
      </c>
      <c r="B57" s="5">
        <f>INDEX(system!A:Q,ROW()-1,MATCH($B$1&amp; "*",system!$1:$1,0))</f>
        <v>1030.4571428571301</v>
      </c>
      <c r="C57" s="5">
        <f>INDEX(system!A:Q,ROW()-1,MATCH($C$1&amp; "*",system!$1:$1,0))</f>
        <v>700</v>
      </c>
      <c r="D57" s="4">
        <f>INDEX(system!A:Q,ROW()-1,MATCH($D$1&amp; "*",system!$1:$1,0))</f>
        <v>0</v>
      </c>
      <c r="F57" s="4">
        <f>liquid!E56</f>
        <v>14.585350123752599</v>
      </c>
      <c r="H57" s="4">
        <f>IF(ISNA(VLOOKUP($A57,tot_solids!$A:$A,1,0)),0,VLOOKUP($A57,tot_solids!$A:$AD,5,0))-IFERROR(G57,0)</f>
        <v>85.6686766488328</v>
      </c>
      <c r="I57" s="4">
        <f>IF(ISNA(VLOOKUP(Combine!$A57,biotite!$A:$A,1,0)),0,VLOOKUP(Combine!$A57,biotite!$A:$AD,5,0))</f>
        <v>0</v>
      </c>
      <c r="J57" s="4">
        <f>IF(ISNA(VLOOKUP(Combine!$A57,hornblende!$A:$A,1,0)),0,VLOOKUP(Combine!$A57,hornblende!$A:$AD,5,0))</f>
        <v>0</v>
      </c>
      <c r="K57" s="4">
        <f>IF(ISNA(VLOOKUP(Combine!$A57,olivine!$A:$A,1,0)),0,VLOOKUP(Combine!$A57,olivine!$A:$AD,5,0))</f>
        <v>0</v>
      </c>
      <c r="L57" s="4">
        <f>IF(ISNA(VLOOKUP(Combine!$A57,garnet!$A:$A,1,0)),0,VLOOKUP(Combine!$A57,garnet!$A:$AD,5,0))</f>
        <v>3.03914677123187</v>
      </c>
      <c r="M57" s="4">
        <f>IF(ISNA(VLOOKUP(Combine!$A57,apatite!$A:$A,1,0)),0,VLOOKUP(Combine!$A57,apatite!$A:$AD,5,0))</f>
        <v>7.7580362783000997E-2</v>
      </c>
      <c r="N57" s="4">
        <f>IF(ISNA(VLOOKUP(Combine!$A57,feldspar!$A:$A,1,0)),0,VLOOKUP(Combine!$A57,feldspar!$A:$AD,5,0))</f>
        <v>22.7260751302532</v>
      </c>
      <c r="O57" s="4">
        <f>IF(ISNA(VLOOKUP(Combine!$A57,spinel!$A:$A,1,0)),0,VLOOKUP(Combine!$A57,spinel!$A:$AD,5,0))</f>
        <v>7.7874562278063504</v>
      </c>
      <c r="P57" s="4">
        <f>IF(ISNA(VLOOKUP(Combine!$A57,clinopyroxene1!$A:$A,1,0)),0,VLOOKUP(Combine!$A57,clinopyroxene1!$A:$AD,5,0))</f>
        <v>30.774627512820501</v>
      </c>
      <c r="Q57" s="4">
        <f>IF(ISNA(VLOOKUP(Combine!$A57,clinopyroxene2!$A:$A,1,0)),0,VLOOKUP(Combine!$A57,clinopyroxene2!$A:$AD,5,0))</f>
        <v>2.18576957887805</v>
      </c>
      <c r="R57" s="4">
        <f>IF(ISNA(VLOOKUP(Combine!$A57,orthopyroxene1!$A:$A,1,0)),0,VLOOKUP(Combine!$A57,orthopyroxene1!$A:$AD,5,0))</f>
        <v>19.078021065059598</v>
      </c>
      <c r="S57" s="4">
        <f>IF(ISNA(VLOOKUP(Combine!$A57,orthopyroxene2!$A:$A,1,0)),0,VLOOKUP(Combine!$A57,orthopyroxene2!$A:$AD,5,0))</f>
        <v>0</v>
      </c>
      <c r="T57" s="4">
        <f t="shared" si="1"/>
        <v>100.25402677258541</v>
      </c>
      <c r="V57" s="4">
        <f>liquid!F56</f>
        <v>2.4526484949370801</v>
      </c>
      <c r="X57" s="4">
        <f t="shared" si="2"/>
        <v>3.1923898447372228</v>
      </c>
      <c r="Y57" s="4">
        <f>IF(ISNA(VLOOKUP(Combine!$A57,biotite!$A:$A,1,0)),0,VLOOKUP(Combine!$A57,biotite!$A:$AD,6,0))</f>
        <v>0</v>
      </c>
      <c r="Z57" s="4">
        <f>IF(ISNA(VLOOKUP(Combine!$A57,hornblende!$A:$A,1,0)),0,VLOOKUP(Combine!$A57,hornblende!$A:$AD,6,0))</f>
        <v>0</v>
      </c>
      <c r="AA57" s="4">
        <f>IF(ISNA(VLOOKUP(Combine!$A57,olivine!$A:$A,1,0)),0,VLOOKUP(Combine!$A57,olivine!$A:$AD,6,0))</f>
        <v>0</v>
      </c>
      <c r="AB57" s="4">
        <f>IF(ISNA(VLOOKUP(Combine!$A57,garnet!$A:$A,1,0)),0,VLOOKUP(Combine!$A57,garnet!$A:$AD,6,0))</f>
        <v>3.7735061769191698</v>
      </c>
      <c r="AC57" s="4">
        <f>IF(ISNA(VLOOKUP(Combine!$A57,apatite!$A:$A,1,0)),0,VLOOKUP(Combine!$A57,apatite!$A:$AD,6,0))</f>
        <v>3.0624684042066699</v>
      </c>
      <c r="AD57" s="4">
        <f>IF(ISNA(VLOOKUP(Combine!$A57,feldspar!$A:$A,1,0)),0,VLOOKUP(Combine!$A57,feldspar!$A:$AD,6,0))</f>
        <v>2.6435775288834802</v>
      </c>
      <c r="AE57" s="4">
        <f>IF(ISNA(VLOOKUP(Combine!$A57,spinel!$A:$A,1,0)),0,VLOOKUP(Combine!$A57,spinel!$A:$AD,6,0))</f>
        <v>4.0094940981530396</v>
      </c>
      <c r="AF57" s="4">
        <f>IF(ISNA(VLOOKUP(Combine!$A57,clinopyroxene1!$A:$A,1,0)),0,VLOOKUP(Combine!$A57,clinopyroxene1!$A:$AD,6,0))</f>
        <v>3.35136860631206</v>
      </c>
      <c r="AG57" s="4">
        <f>IF(ISNA(VLOOKUP(Combine!$A57,clinopyroxene2!$A:$A,1,0)),0,VLOOKUP(Combine!$A57,clinopyroxene2!$A:$AD,6,0))</f>
        <v>3.4864729567157999</v>
      </c>
      <c r="AH57" s="4">
        <f>IF(ISNA(VLOOKUP(Combine!$A57,orthopyroxene1!$A:$A,1,0)),0,VLOOKUP(Combine!$A57,orthopyroxene1!$A:$AD,6,0))</f>
        <v>3.37308407276246</v>
      </c>
      <c r="AI57" s="4">
        <f>IF(ISNA(VLOOKUP(Combine!$A57,orthopyroxene2!$A:$A,1,0)),0,VLOOKUP(Combine!$A57,orthopyroxene2!$A:$AD,6,0))</f>
        <v>0</v>
      </c>
      <c r="AJ57" s="4">
        <f t="shared" si="3"/>
        <v>3.0581982679953281</v>
      </c>
      <c r="AL57" s="4">
        <f t="shared" si="4"/>
        <v>5.9467755586912059</v>
      </c>
      <c r="AM57" s="4">
        <f t="shared" si="5"/>
        <v>0</v>
      </c>
      <c r="AN57" s="4">
        <f t="shared" si="6"/>
        <v>26.835280406013354</v>
      </c>
      <c r="AO57" s="4">
        <f t="shared" si="7"/>
        <v>0</v>
      </c>
      <c r="AP57" s="4">
        <f t="shared" si="8"/>
        <v>0</v>
      </c>
      <c r="AQ57" s="4">
        <f t="shared" si="9"/>
        <v>0</v>
      </c>
      <c r="AR57" s="4">
        <f t="shared" si="10"/>
        <v>0.80539069733632773</v>
      </c>
      <c r="AS57" s="4">
        <f t="shared" si="11"/>
        <v>2.5332624714245217E-2</v>
      </c>
      <c r="AT57" s="4">
        <f t="shared" si="12"/>
        <v>8.5967121758110867</v>
      </c>
      <c r="AU57" s="4">
        <f t="shared" si="13"/>
        <v>1.9422540692586669</v>
      </c>
      <c r="AV57" s="4">
        <f t="shared" si="14"/>
        <v>9.1827044792562411</v>
      </c>
      <c r="AW57" s="4">
        <f t="shared" si="15"/>
        <v>0.62692859116194288</v>
      </c>
      <c r="AX57" s="4">
        <f t="shared" si="16"/>
        <v>5.6559577684748428</v>
      </c>
      <c r="AZ57" s="4">
        <f t="shared" si="17"/>
        <v>32.782055964704561</v>
      </c>
    </row>
    <row r="58" spans="1:52" x14ac:dyDescent="0.3">
      <c r="A58" s="5">
        <f>system!A57</f>
        <v>56</v>
      </c>
      <c r="B58" s="5">
        <f>INDEX(system!A:Q,ROW()-1,MATCH($B$1&amp; "*",system!$1:$1,0))</f>
        <v>1025.42857142856</v>
      </c>
      <c r="C58" s="5">
        <f>INDEX(system!A:Q,ROW()-1,MATCH($C$1&amp; "*",system!$1:$1,0))</f>
        <v>700</v>
      </c>
      <c r="D58" s="4">
        <f>INDEX(system!A:Q,ROW()-1,MATCH($D$1&amp; "*",system!$1:$1,0))</f>
        <v>0</v>
      </c>
      <c r="F58" s="4">
        <f>liquid!E57</f>
        <v>14.237885797931201</v>
      </c>
      <c r="H58" s="4">
        <f>IF(ISNA(VLOOKUP($A58,tot_solids!$A:$A,1,0)),0,VLOOKUP($A58,tot_solids!$A:$AD,5,0))-IFERROR(G58,0)</f>
        <v>86.0036707931487</v>
      </c>
      <c r="I58" s="4">
        <f>IF(ISNA(VLOOKUP(Combine!$A58,biotite!$A:$A,1,0)),0,VLOOKUP(Combine!$A58,biotite!$A:$AD,5,0))</f>
        <v>0</v>
      </c>
      <c r="J58" s="4">
        <f>IF(ISNA(VLOOKUP(Combine!$A58,hornblende!$A:$A,1,0)),0,VLOOKUP(Combine!$A58,hornblende!$A:$AD,5,0))</f>
        <v>0</v>
      </c>
      <c r="K58" s="4">
        <f>IF(ISNA(VLOOKUP(Combine!$A58,olivine!$A:$A,1,0)),0,VLOOKUP(Combine!$A58,olivine!$A:$AD,5,0))</f>
        <v>0</v>
      </c>
      <c r="L58" s="4">
        <f>IF(ISNA(VLOOKUP(Combine!$A58,garnet!$A:$A,1,0)),0,VLOOKUP(Combine!$A58,garnet!$A:$AD,5,0))</f>
        <v>5.8849109692756896</v>
      </c>
      <c r="M58" s="4">
        <f>IF(ISNA(VLOOKUP(Combine!$A58,apatite!$A:$A,1,0)),0,VLOOKUP(Combine!$A58,apatite!$A:$AD,5,0))</f>
        <v>8.5155734640318101E-2</v>
      </c>
      <c r="N58" s="4">
        <f>IF(ISNA(VLOOKUP(Combine!$A58,feldspar!$A:$A,1,0)),0,VLOOKUP(Combine!$A58,feldspar!$A:$AD,5,0))</f>
        <v>22.000729701636899</v>
      </c>
      <c r="O58" s="4">
        <f>IF(ISNA(VLOOKUP(Combine!$A58,spinel!$A:$A,1,0)),0,VLOOKUP(Combine!$A58,spinel!$A:$AD,5,0))</f>
        <v>7.22545105611787</v>
      </c>
      <c r="P58" s="4">
        <f>IF(ISNA(VLOOKUP(Combine!$A58,clinopyroxene1!$A:$A,1,0)),0,VLOOKUP(Combine!$A58,clinopyroxene1!$A:$AD,5,0))</f>
        <v>30.363486650017801</v>
      </c>
      <c r="Q58" s="4">
        <f>IF(ISNA(VLOOKUP(Combine!$A58,clinopyroxene2!$A:$A,1,0)),0,VLOOKUP(Combine!$A58,clinopyroxene2!$A:$AD,5,0))</f>
        <v>2.5164543565722099</v>
      </c>
      <c r="R58" s="4">
        <f>IF(ISNA(VLOOKUP(Combine!$A58,orthopyroxene1!$A:$A,1,0)),0,VLOOKUP(Combine!$A58,orthopyroxene1!$A:$AD,5,0))</f>
        <v>17.927482324887698</v>
      </c>
      <c r="S58" s="4">
        <f>IF(ISNA(VLOOKUP(Combine!$A58,orthopyroxene2!$A:$A,1,0)),0,VLOOKUP(Combine!$A58,orthopyroxene2!$A:$AD,5,0))</f>
        <v>0</v>
      </c>
      <c r="T58" s="4">
        <f t="shared" si="1"/>
        <v>100.2415565910799</v>
      </c>
      <c r="V58" s="4">
        <f>liquid!F57</f>
        <v>2.4459294284303499</v>
      </c>
      <c r="X58" s="4">
        <f t="shared" si="2"/>
        <v>3.206690773843218</v>
      </c>
      <c r="Y58" s="4">
        <f>IF(ISNA(VLOOKUP(Combine!$A58,biotite!$A:$A,1,0)),0,VLOOKUP(Combine!$A58,biotite!$A:$AD,6,0))</f>
        <v>0</v>
      </c>
      <c r="Z58" s="4">
        <f>IF(ISNA(VLOOKUP(Combine!$A58,hornblende!$A:$A,1,0)),0,VLOOKUP(Combine!$A58,hornblende!$A:$AD,6,0))</f>
        <v>0</v>
      </c>
      <c r="AA58" s="4">
        <f>IF(ISNA(VLOOKUP(Combine!$A58,olivine!$A:$A,1,0)),0,VLOOKUP(Combine!$A58,olivine!$A:$AD,6,0))</f>
        <v>0</v>
      </c>
      <c r="AB58" s="4">
        <f>IF(ISNA(VLOOKUP(Combine!$A58,garnet!$A:$A,1,0)),0,VLOOKUP(Combine!$A58,garnet!$A:$AD,6,0))</f>
        <v>3.77413024247622</v>
      </c>
      <c r="AC58" s="4">
        <f>IF(ISNA(VLOOKUP(Combine!$A58,apatite!$A:$A,1,0)),0,VLOOKUP(Combine!$A58,apatite!$A:$AD,6,0))</f>
        <v>3.0624684042066699</v>
      </c>
      <c r="AD58" s="4">
        <f>IF(ISNA(VLOOKUP(Combine!$A58,feldspar!$A:$A,1,0)),0,VLOOKUP(Combine!$A58,feldspar!$A:$AD,6,0))</f>
        <v>2.6416918530528299</v>
      </c>
      <c r="AE58" s="4">
        <f>IF(ISNA(VLOOKUP(Combine!$A58,spinel!$A:$A,1,0)),0,VLOOKUP(Combine!$A58,spinel!$A:$AD,6,0))</f>
        <v>4.0041151139115003</v>
      </c>
      <c r="AF58" s="4">
        <f>IF(ISNA(VLOOKUP(Combine!$A58,clinopyroxene1!$A:$A,1,0)),0,VLOOKUP(Combine!$A58,clinopyroxene1!$A:$AD,6,0))</f>
        <v>3.35054387263401</v>
      </c>
      <c r="AG58" s="4">
        <f>IF(ISNA(VLOOKUP(Combine!$A58,clinopyroxene2!$A:$A,1,0)),0,VLOOKUP(Combine!$A58,clinopyroxene2!$A:$AD,6,0))</f>
        <v>3.4871370206073702</v>
      </c>
      <c r="AH58" s="4">
        <f>IF(ISNA(VLOOKUP(Combine!$A58,orthopyroxene1!$A:$A,1,0)),0,VLOOKUP(Combine!$A58,orthopyroxene1!$A:$AD,6,0))</f>
        <v>3.3721642016069402</v>
      </c>
      <c r="AI58" s="4">
        <f>IF(ISNA(VLOOKUP(Combine!$A58,orthopyroxene2!$A:$A,1,0)),0,VLOOKUP(Combine!$A58,orthopyroxene2!$A:$AD,6,0))</f>
        <v>0</v>
      </c>
      <c r="AJ58" s="4">
        <f t="shared" si="3"/>
        <v>3.0710204304160862</v>
      </c>
      <c r="AL58" s="4">
        <f t="shared" si="4"/>
        <v>5.8210533928070927</v>
      </c>
      <c r="AM58" s="4">
        <f t="shared" si="5"/>
        <v>0</v>
      </c>
      <c r="AN58" s="4">
        <f t="shared" si="6"/>
        <v>26.820069928374579</v>
      </c>
      <c r="AO58" s="4">
        <f t="shared" si="7"/>
        <v>0</v>
      </c>
      <c r="AP58" s="4">
        <f t="shared" si="8"/>
        <v>0</v>
      </c>
      <c r="AQ58" s="4">
        <f t="shared" si="9"/>
        <v>0</v>
      </c>
      <c r="AR58" s="4">
        <f t="shared" si="10"/>
        <v>1.5592760692367043</v>
      </c>
      <c r="AS58" s="4">
        <f t="shared" si="11"/>
        <v>2.7806241045081944E-2</v>
      </c>
      <c r="AT58" s="4">
        <f t="shared" si="12"/>
        <v>8.3282725334569587</v>
      </c>
      <c r="AU58" s="4">
        <f t="shared" si="13"/>
        <v>1.8045063267573103</v>
      </c>
      <c r="AV58" s="4">
        <f t="shared" si="14"/>
        <v>9.0622561005738245</v>
      </c>
      <c r="AW58" s="4">
        <f t="shared" si="15"/>
        <v>0.72163908148751432</v>
      </c>
      <c r="AX58" s="4">
        <f t="shared" si="16"/>
        <v>5.316313575817186</v>
      </c>
      <c r="AZ58" s="4">
        <f t="shared" si="17"/>
        <v>32.641123321181674</v>
      </c>
    </row>
    <row r="59" spans="1:52" x14ac:dyDescent="0.3">
      <c r="A59" s="5">
        <f>system!A58</f>
        <v>57</v>
      </c>
      <c r="B59" s="5">
        <f>INDEX(system!A:Q,ROW()-1,MATCH($B$1&amp; "*",system!$1:$1,0))</f>
        <v>1020.39999999999</v>
      </c>
      <c r="C59" s="5">
        <f>INDEX(system!A:Q,ROW()-1,MATCH($C$1&amp; "*",system!$1:$1,0))</f>
        <v>700</v>
      </c>
      <c r="D59" s="4">
        <f>INDEX(system!A:Q,ROW()-1,MATCH($D$1&amp; "*",system!$1:$1,0))</f>
        <v>0</v>
      </c>
      <c r="F59" s="4">
        <f>liquid!E58</f>
        <v>13.906420795976899</v>
      </c>
      <c r="H59" s="4">
        <f>IF(ISNA(VLOOKUP($A59,tot_solids!$A:$A,1,0)),0,VLOOKUP($A59,tot_solids!$A:$AD,5,0))-IFERROR(G59,0)</f>
        <v>86.323586436145305</v>
      </c>
      <c r="I59" s="4">
        <f>IF(ISNA(VLOOKUP(Combine!$A59,biotite!$A:$A,1,0)),0,VLOOKUP(Combine!$A59,biotite!$A:$AD,5,0))</f>
        <v>0</v>
      </c>
      <c r="J59" s="4">
        <f>IF(ISNA(VLOOKUP(Combine!$A59,hornblende!$A:$A,1,0)),0,VLOOKUP(Combine!$A59,hornblende!$A:$AD,5,0))</f>
        <v>0</v>
      </c>
      <c r="K59" s="4">
        <f>IF(ISNA(VLOOKUP(Combine!$A59,olivine!$A:$A,1,0)),0,VLOOKUP(Combine!$A59,olivine!$A:$AD,5,0))</f>
        <v>0</v>
      </c>
      <c r="L59" s="4">
        <f>IF(ISNA(VLOOKUP(Combine!$A59,garnet!$A:$A,1,0)),0,VLOOKUP(Combine!$A59,garnet!$A:$AD,5,0))</f>
        <v>8.5129252258168293</v>
      </c>
      <c r="M59" s="4">
        <f>IF(ISNA(VLOOKUP(Combine!$A59,apatite!$A:$A,1,0)),0,VLOOKUP(Combine!$A59,apatite!$A:$AD,5,0))</f>
        <v>9.2122095399444506E-2</v>
      </c>
      <c r="N59" s="4">
        <f>IF(ISNA(VLOOKUP(Combine!$A59,feldspar!$A:$A,1,0)),0,VLOOKUP(Combine!$A59,feldspar!$A:$AD,5,0))</f>
        <v>21.343179145537601</v>
      </c>
      <c r="O59" s="4">
        <f>IF(ISNA(VLOOKUP(Combine!$A59,spinel!$A:$A,1,0)),0,VLOOKUP(Combine!$A59,spinel!$A:$AD,5,0))</f>
        <v>6.7064637712459501</v>
      </c>
      <c r="P59" s="4">
        <f>IF(ISNA(VLOOKUP(Combine!$A59,clinopyroxene1!$A:$A,1,0)),0,VLOOKUP(Combine!$A59,clinopyroxene1!$A:$AD,5,0))</f>
        <v>29.9829268812029</v>
      </c>
      <c r="Q59" s="4">
        <f>IF(ISNA(VLOOKUP(Combine!$A59,clinopyroxene2!$A:$A,1,0)),0,VLOOKUP(Combine!$A59,clinopyroxene2!$A:$AD,5,0))</f>
        <v>2.81886447502088</v>
      </c>
      <c r="R59" s="4">
        <f>IF(ISNA(VLOOKUP(Combine!$A59,orthopyroxene1!$A:$A,1,0)),0,VLOOKUP(Combine!$A59,orthopyroxene1!$A:$AD,5,0))</f>
        <v>16.867104841921599</v>
      </c>
      <c r="S59" s="4">
        <f>IF(ISNA(VLOOKUP(Combine!$A59,orthopyroxene2!$A:$A,1,0)),0,VLOOKUP(Combine!$A59,orthopyroxene2!$A:$AD,5,0))</f>
        <v>0</v>
      </c>
      <c r="T59" s="4">
        <f t="shared" si="1"/>
        <v>100.2300072321222</v>
      </c>
      <c r="V59" s="4">
        <f>liquid!F58</f>
        <v>2.4394445345893301</v>
      </c>
      <c r="X59" s="4">
        <f t="shared" si="2"/>
        <v>3.2198665686333641</v>
      </c>
      <c r="Y59" s="4">
        <f>IF(ISNA(VLOOKUP(Combine!$A59,biotite!$A:$A,1,0)),0,VLOOKUP(Combine!$A59,biotite!$A:$AD,6,0))</f>
        <v>0</v>
      </c>
      <c r="Z59" s="4">
        <f>IF(ISNA(VLOOKUP(Combine!$A59,hornblende!$A:$A,1,0)),0,VLOOKUP(Combine!$A59,hornblende!$A:$AD,6,0))</f>
        <v>0</v>
      </c>
      <c r="AA59" s="4">
        <f>IF(ISNA(VLOOKUP(Combine!$A59,olivine!$A:$A,1,0)),0,VLOOKUP(Combine!$A59,olivine!$A:$AD,6,0))</f>
        <v>0</v>
      </c>
      <c r="AB59" s="4">
        <f>IF(ISNA(VLOOKUP(Combine!$A59,garnet!$A:$A,1,0)),0,VLOOKUP(Combine!$A59,garnet!$A:$AD,6,0))</f>
        <v>3.77475772882058</v>
      </c>
      <c r="AC59" s="4">
        <f>IF(ISNA(VLOOKUP(Combine!$A59,apatite!$A:$A,1,0)),0,VLOOKUP(Combine!$A59,apatite!$A:$AD,6,0))</f>
        <v>3.0624684042066699</v>
      </c>
      <c r="AD59" s="4">
        <f>IF(ISNA(VLOOKUP(Combine!$A59,feldspar!$A:$A,1,0)),0,VLOOKUP(Combine!$A59,feldspar!$A:$AD,6,0))</f>
        <v>2.63988730730361</v>
      </c>
      <c r="AE59" s="4">
        <f>IF(ISNA(VLOOKUP(Combine!$A59,spinel!$A:$A,1,0)),0,VLOOKUP(Combine!$A59,spinel!$A:$AD,6,0))</f>
        <v>3.99869257857614</v>
      </c>
      <c r="AF59" s="4">
        <f>IF(ISNA(VLOOKUP(Combine!$A59,clinopyroxene1!$A:$A,1,0)),0,VLOOKUP(Combine!$A59,clinopyroxene1!$A:$AD,6,0))</f>
        <v>3.3497130297109501</v>
      </c>
      <c r="AG59" s="4">
        <f>IF(ISNA(VLOOKUP(Combine!$A59,clinopyroxene2!$A:$A,1,0)),0,VLOOKUP(Combine!$A59,clinopyroxene2!$A:$AD,6,0))</f>
        <v>3.4878074391278702</v>
      </c>
      <c r="AH59" s="4">
        <f>IF(ISNA(VLOOKUP(Combine!$A59,orthopyroxene1!$A:$A,1,0)),0,VLOOKUP(Combine!$A59,orthopyroxene1!$A:$AD,6,0))</f>
        <v>3.3712454301363701</v>
      </c>
      <c r="AI59" s="4">
        <f>IF(ISNA(VLOOKUP(Combine!$A59,orthopyroxene2!$A:$A,1,0)),0,VLOOKUP(Combine!$A59,orthopyroxene2!$A:$AD,6,0))</f>
        <v>0</v>
      </c>
      <c r="AJ59" s="4">
        <f t="shared" si="3"/>
        <v>3.0830204195727156</v>
      </c>
      <c r="AL59" s="4">
        <f t="shared" si="4"/>
        <v>5.700650536954301</v>
      </c>
      <c r="AM59" s="4">
        <f t="shared" si="5"/>
        <v>0</v>
      </c>
      <c r="AN59" s="4">
        <f t="shared" si="6"/>
        <v>26.809678164019193</v>
      </c>
      <c r="AO59" s="4">
        <f t="shared" si="7"/>
        <v>0</v>
      </c>
      <c r="AP59" s="4">
        <f t="shared" si="8"/>
        <v>0</v>
      </c>
      <c r="AQ59" s="4">
        <f t="shared" si="9"/>
        <v>0</v>
      </c>
      <c r="AR59" s="4">
        <f t="shared" si="10"/>
        <v>2.2552242653402517</v>
      </c>
      <c r="AS59" s="4">
        <f t="shared" si="11"/>
        <v>3.008099455749607E-2</v>
      </c>
      <c r="AT59" s="4">
        <f t="shared" si="12"/>
        <v>8.084882671502216</v>
      </c>
      <c r="AU59" s="4">
        <f t="shared" si="13"/>
        <v>1.6771641328911553</v>
      </c>
      <c r="AV59" s="4">
        <f t="shared" si="14"/>
        <v>8.9508941856401822</v>
      </c>
      <c r="AW59" s="4">
        <f t="shared" si="15"/>
        <v>0.80820530497111964</v>
      </c>
      <c r="AX59" s="4">
        <f t="shared" si="16"/>
        <v>5.0032266091167701</v>
      </c>
      <c r="AZ59" s="4">
        <f t="shared" si="17"/>
        <v>32.510328700973496</v>
      </c>
    </row>
    <row r="60" spans="1:52" x14ac:dyDescent="0.3">
      <c r="A60" s="5">
        <f>system!A59</f>
        <v>58</v>
      </c>
      <c r="B60" s="5">
        <f>INDEX(system!A:Q,ROW()-1,MATCH($B$1&amp; "*",system!$1:$1,0))</f>
        <v>1015.37142857143</v>
      </c>
      <c r="C60" s="5">
        <f>INDEX(system!A:Q,ROW()-1,MATCH($C$1&amp; "*",system!$1:$1,0))</f>
        <v>700</v>
      </c>
      <c r="D60" s="4">
        <f>INDEX(system!A:Q,ROW()-1,MATCH($D$1&amp; "*",system!$1:$1,0))</f>
        <v>0</v>
      </c>
      <c r="F60" s="4">
        <f>liquid!E59</f>
        <v>13.5893458750656</v>
      </c>
      <c r="H60" s="4">
        <f>IF(ISNA(VLOOKUP($A60,tot_solids!$A:$A,1,0)),0,VLOOKUP($A60,tot_solids!$A:$AD,5,0))-IFERROR(G60,0)</f>
        <v>86.629940586389495</v>
      </c>
      <c r="I60" s="4">
        <f>IF(ISNA(VLOOKUP(Combine!$A60,biotite!$A:$A,1,0)),0,VLOOKUP(Combine!$A60,biotite!$A:$AD,5,0))</f>
        <v>0</v>
      </c>
      <c r="J60" s="4">
        <f>IF(ISNA(VLOOKUP(Combine!$A60,hornblende!$A:$A,1,0)),0,VLOOKUP(Combine!$A60,hornblende!$A:$AD,5,0))</f>
        <v>0</v>
      </c>
      <c r="K60" s="4">
        <f>IF(ISNA(VLOOKUP(Combine!$A60,olivine!$A:$A,1,0)),0,VLOOKUP(Combine!$A60,olivine!$A:$AD,5,0))</f>
        <v>0</v>
      </c>
      <c r="L60" s="4">
        <f>IF(ISNA(VLOOKUP(Combine!$A60,garnet!$A:$A,1,0)),0,VLOOKUP(Combine!$A60,garnet!$A:$AD,5,0))</f>
        <v>10.946174061871901</v>
      </c>
      <c r="M60" s="4">
        <f>IF(ISNA(VLOOKUP(Combine!$A60,apatite!$A:$A,1,0)),0,VLOOKUP(Combine!$A60,apatite!$A:$AD,5,0))</f>
        <v>9.8540532241006201E-2</v>
      </c>
      <c r="N60" s="4">
        <f>IF(ISNA(VLOOKUP(Combine!$A60,feldspar!$A:$A,1,0)),0,VLOOKUP(Combine!$A60,feldspar!$A:$AD,5,0))</f>
        <v>20.7456625756931</v>
      </c>
      <c r="O60" s="4">
        <f>IF(ISNA(VLOOKUP(Combine!$A60,spinel!$A:$A,1,0)),0,VLOOKUP(Combine!$A60,spinel!$A:$AD,5,0))</f>
        <v>6.2261843354103297</v>
      </c>
      <c r="P60" s="4">
        <f>IF(ISNA(VLOOKUP(Combine!$A60,clinopyroxene1!$A:$A,1,0)),0,VLOOKUP(Combine!$A60,clinopyroxene1!$A:$AD,5,0))</f>
        <v>29.6309225805769</v>
      </c>
      <c r="Q60" s="4">
        <f>IF(ISNA(VLOOKUP(Combine!$A60,clinopyroxene2!$A:$A,1,0)),0,VLOOKUP(Combine!$A60,clinopyroxene2!$A:$AD,5,0))</f>
        <v>3.09591225004004</v>
      </c>
      <c r="R60" s="4">
        <f>IF(ISNA(VLOOKUP(Combine!$A60,orthopyroxene1!$A:$A,1,0)),0,VLOOKUP(Combine!$A60,orthopyroxene1!$A:$AD,5,0))</f>
        <v>15.886544250556099</v>
      </c>
      <c r="S60" s="4">
        <f>IF(ISNA(VLOOKUP(Combine!$A60,orthopyroxene2!$A:$A,1,0)),0,VLOOKUP(Combine!$A60,orthopyroxene2!$A:$AD,5,0))</f>
        <v>0</v>
      </c>
      <c r="T60" s="4">
        <f t="shared" si="1"/>
        <v>100.2192864614551</v>
      </c>
      <c r="V60" s="4">
        <f>liquid!F59</f>
        <v>2.43317350882604</v>
      </c>
      <c r="X60" s="4">
        <f t="shared" si="2"/>
        <v>3.2320331634971926</v>
      </c>
      <c r="Y60" s="4">
        <f>IF(ISNA(VLOOKUP(Combine!$A60,biotite!$A:$A,1,0)),0,VLOOKUP(Combine!$A60,biotite!$A:$AD,6,0))</f>
        <v>0</v>
      </c>
      <c r="Z60" s="4">
        <f>IF(ISNA(VLOOKUP(Combine!$A60,hornblende!$A:$A,1,0)),0,VLOOKUP(Combine!$A60,hornblende!$A:$AD,6,0))</f>
        <v>0</v>
      </c>
      <c r="AA60" s="4">
        <f>IF(ISNA(VLOOKUP(Combine!$A60,olivine!$A:$A,1,0)),0,VLOOKUP(Combine!$A60,olivine!$A:$AD,6,0))</f>
        <v>0</v>
      </c>
      <c r="AB60" s="4">
        <f>IF(ISNA(VLOOKUP(Combine!$A60,garnet!$A:$A,1,0)),0,VLOOKUP(Combine!$A60,garnet!$A:$AD,6,0))</f>
        <v>3.7753874636476401</v>
      </c>
      <c r="AC60" s="4">
        <f>IF(ISNA(VLOOKUP(Combine!$A60,apatite!$A:$A,1,0)),0,VLOOKUP(Combine!$A60,apatite!$A:$AD,6,0))</f>
        <v>3.0624684042066699</v>
      </c>
      <c r="AD60" s="4">
        <f>IF(ISNA(VLOOKUP(Combine!$A60,feldspar!$A:$A,1,0)),0,VLOOKUP(Combine!$A60,feldspar!$A:$AD,6,0))</f>
        <v>2.6381593083433099</v>
      </c>
      <c r="AE60" s="4">
        <f>IF(ISNA(VLOOKUP(Combine!$A60,spinel!$A:$A,1,0)),0,VLOOKUP(Combine!$A60,spinel!$A:$AD,6,0))</f>
        <v>3.9932202290668801</v>
      </c>
      <c r="AF60" s="4">
        <f>IF(ISNA(VLOOKUP(Combine!$A60,clinopyroxene1!$A:$A,1,0)),0,VLOOKUP(Combine!$A60,clinopyroxene1!$A:$AD,6,0))</f>
        <v>3.3488762738865798</v>
      </c>
      <c r="AG60" s="4">
        <f>IF(ISNA(VLOOKUP(Combine!$A60,clinopyroxene2!$A:$A,1,0)),0,VLOOKUP(Combine!$A60,clinopyroxene2!$A:$AD,6,0))</f>
        <v>3.4884828866961302</v>
      </c>
      <c r="AH60" s="4">
        <f>IF(ISNA(VLOOKUP(Combine!$A60,orthopyroxene1!$A:$A,1,0)),0,VLOOKUP(Combine!$A60,orthopyroxene1!$A:$AD,6,0))</f>
        <v>3.37032614524243</v>
      </c>
      <c r="AI60" s="4">
        <f>IF(ISNA(VLOOKUP(Combine!$A60,orthopyroxene2!$A:$A,1,0)),0,VLOOKUP(Combine!$A60,orthopyroxene2!$A:$AD,6,0))</f>
        <v>0</v>
      </c>
      <c r="AJ60" s="4">
        <f t="shared" si="3"/>
        <v>3.0942791849642268</v>
      </c>
      <c r="AL60" s="4">
        <f t="shared" si="4"/>
        <v>5.5850295204069527</v>
      </c>
      <c r="AM60" s="4">
        <f t="shared" si="5"/>
        <v>0</v>
      </c>
      <c r="AN60" s="4">
        <f t="shared" si="6"/>
        <v>26.803543220036872</v>
      </c>
      <c r="AO60" s="4">
        <f t="shared" si="7"/>
        <v>0</v>
      </c>
      <c r="AP60" s="4">
        <f t="shared" si="8"/>
        <v>0</v>
      </c>
      <c r="AQ60" s="4">
        <f t="shared" si="9"/>
        <v>0</v>
      </c>
      <c r="AR60" s="4">
        <f t="shared" si="10"/>
        <v>2.8993511705143269</v>
      </c>
      <c r="AS60" s="4">
        <f t="shared" si="11"/>
        <v>3.21768322917712E-2</v>
      </c>
      <c r="AT60" s="4">
        <f t="shared" si="12"/>
        <v>7.863688333787846</v>
      </c>
      <c r="AU60" s="4">
        <f t="shared" si="13"/>
        <v>1.5591888196121955</v>
      </c>
      <c r="AV60" s="4">
        <f t="shared" si="14"/>
        <v>8.8480195018337788</v>
      </c>
      <c r="AW60" s="4">
        <f t="shared" si="15"/>
        <v>0.88746665831349814</v>
      </c>
      <c r="AX60" s="4">
        <f t="shared" si="16"/>
        <v>4.7136519036834548</v>
      </c>
      <c r="AZ60" s="4">
        <f t="shared" si="17"/>
        <v>32.388572740443827</v>
      </c>
    </row>
    <row r="61" spans="1:52" x14ac:dyDescent="0.3">
      <c r="A61" s="5">
        <f>system!A60</f>
        <v>59</v>
      </c>
      <c r="B61" s="5">
        <f>INDEX(system!A:Q,ROW()-1,MATCH($B$1&amp; "*",system!$1:$1,0))</f>
        <v>1010.34285714285</v>
      </c>
      <c r="C61" s="5">
        <f>INDEX(system!A:Q,ROW()-1,MATCH($C$1&amp; "*",system!$1:$1,0))</f>
        <v>700</v>
      </c>
      <c r="D61" s="4">
        <f>INDEX(system!A:Q,ROW()-1,MATCH($D$1&amp; "*",system!$1:$1,0))</f>
        <v>0</v>
      </c>
      <c r="F61" s="4">
        <f>liquid!E60</f>
        <v>13.2852532959059</v>
      </c>
      <c r="H61" s="4">
        <f>IF(ISNA(VLOOKUP($A61,tot_solids!$A:$A,1,0)),0,VLOOKUP($A61,tot_solids!$A:$AD,5,0))-IFERROR(G61,0)</f>
        <v>86.924061796915296</v>
      </c>
      <c r="I61" s="4">
        <f>IF(ISNA(VLOOKUP(Combine!$A61,biotite!$A:$A,1,0)),0,VLOOKUP(Combine!$A61,biotite!$A:$AD,5,0))</f>
        <v>0</v>
      </c>
      <c r="J61" s="4">
        <f>IF(ISNA(VLOOKUP(Combine!$A61,hornblende!$A:$A,1,0)),0,VLOOKUP(Combine!$A61,hornblende!$A:$AD,5,0))</f>
        <v>0</v>
      </c>
      <c r="K61" s="4">
        <f>IF(ISNA(VLOOKUP(Combine!$A61,olivine!$A:$A,1,0)),0,VLOOKUP(Combine!$A61,olivine!$A:$AD,5,0))</f>
        <v>0</v>
      </c>
      <c r="L61" s="4">
        <f>IF(ISNA(VLOOKUP(Combine!$A61,garnet!$A:$A,1,0)),0,VLOOKUP(Combine!$A61,garnet!$A:$AD,5,0))</f>
        <v>13.204411347870501</v>
      </c>
      <c r="M61" s="4">
        <f>IF(ISNA(VLOOKUP(Combine!$A61,apatite!$A:$A,1,0)),0,VLOOKUP(Combine!$A61,apatite!$A:$AD,5,0))</f>
        <v>0.10446381171187399</v>
      </c>
      <c r="N61" s="4">
        <f>IF(ISNA(VLOOKUP(Combine!$A61,feldspar!$A:$A,1,0)),0,VLOOKUP(Combine!$A61,feldspar!$A:$AD,5,0))</f>
        <v>20.201565107500201</v>
      </c>
      <c r="O61" s="4">
        <f>IF(ISNA(VLOOKUP(Combine!$A61,spinel!$A:$A,1,0)),0,VLOOKUP(Combine!$A61,spinel!$A:$AD,5,0))</f>
        <v>5.7808941819320898</v>
      </c>
      <c r="P61" s="4">
        <f>IF(ISNA(VLOOKUP(Combine!$A61,clinopyroxene1!$A:$A,1,0)),0,VLOOKUP(Combine!$A61,clinopyroxene1!$A:$AD,5,0))</f>
        <v>29.3056255882654</v>
      </c>
      <c r="Q61" s="4">
        <f>IF(ISNA(VLOOKUP(Combine!$A61,clinopyroxene2!$A:$A,1,0)),0,VLOOKUP(Combine!$A61,clinopyroxene2!$A:$AD,5,0))</f>
        <v>3.3501366824577601</v>
      </c>
      <c r="R61" s="4">
        <f>IF(ISNA(VLOOKUP(Combine!$A61,orthopyroxene1!$A:$A,1,0)),0,VLOOKUP(Combine!$A61,orthopyroxene1!$A:$AD,5,0))</f>
        <v>14.9769650771772</v>
      </c>
      <c r="S61" s="4">
        <f>IF(ISNA(VLOOKUP(Combine!$A61,orthopyroxene2!$A:$A,1,0)),0,VLOOKUP(Combine!$A61,orthopyroxene2!$A:$AD,5,0))</f>
        <v>0</v>
      </c>
      <c r="T61" s="4">
        <f t="shared" si="1"/>
        <v>100.2093150928212</v>
      </c>
      <c r="V61" s="4">
        <f>liquid!F60</f>
        <v>2.4270979321041199</v>
      </c>
      <c r="X61" s="4">
        <f t="shared" si="2"/>
        <v>3.243290800600116</v>
      </c>
      <c r="Y61" s="4">
        <f>IF(ISNA(VLOOKUP(Combine!$A61,biotite!$A:$A,1,0)),0,VLOOKUP(Combine!$A61,biotite!$A:$AD,6,0))</f>
        <v>0</v>
      </c>
      <c r="Z61" s="4">
        <f>IF(ISNA(VLOOKUP(Combine!$A61,hornblende!$A:$A,1,0)),0,VLOOKUP(Combine!$A61,hornblende!$A:$AD,6,0))</f>
        <v>0</v>
      </c>
      <c r="AA61" s="4">
        <f>IF(ISNA(VLOOKUP(Combine!$A61,olivine!$A:$A,1,0)),0,VLOOKUP(Combine!$A61,olivine!$A:$AD,6,0))</f>
        <v>0</v>
      </c>
      <c r="AB61" s="4">
        <f>IF(ISNA(VLOOKUP(Combine!$A61,garnet!$A:$A,1,0)),0,VLOOKUP(Combine!$A61,garnet!$A:$AD,6,0))</f>
        <v>3.7760184155000198</v>
      </c>
      <c r="AC61" s="4">
        <f>IF(ISNA(VLOOKUP(Combine!$A61,apatite!$A:$A,1,0)),0,VLOOKUP(Combine!$A61,apatite!$A:$AD,6,0))</f>
        <v>3.0624684042066699</v>
      </c>
      <c r="AD61" s="4">
        <f>IF(ISNA(VLOOKUP(Combine!$A61,feldspar!$A:$A,1,0)),0,VLOOKUP(Combine!$A61,feldspar!$A:$AD,6,0))</f>
        <v>2.6365035734740099</v>
      </c>
      <c r="AE61" s="4">
        <f>IF(ISNA(VLOOKUP(Combine!$A61,spinel!$A:$A,1,0)),0,VLOOKUP(Combine!$A61,spinel!$A:$AD,6,0))</f>
        <v>3.9876941534756001</v>
      </c>
      <c r="AF61" s="4">
        <f>IF(ISNA(VLOOKUP(Combine!$A61,clinopyroxene1!$A:$A,1,0)),0,VLOOKUP(Combine!$A61,clinopyroxene1!$A:$AD,6,0))</f>
        <v>3.34803383539546</v>
      </c>
      <c r="AG61" s="4">
        <f>IF(ISNA(VLOOKUP(Combine!$A61,clinopyroxene2!$A:$A,1,0)),0,VLOOKUP(Combine!$A61,clinopyroxene2!$A:$AD,6,0))</f>
        <v>3.4891621868982399</v>
      </c>
      <c r="AH61" s="4">
        <f>IF(ISNA(VLOOKUP(Combine!$A61,orthopyroxene1!$A:$A,1,0)),0,VLOOKUP(Combine!$A61,orthopyroxene1!$A:$AD,6,0))</f>
        <v>3.3694049410931699</v>
      </c>
      <c r="AI61" s="4">
        <f>IF(ISNA(VLOOKUP(Combine!$A61,orthopyroxene2!$A:$A,1,0)),0,VLOOKUP(Combine!$A61,orthopyroxene2!$A:$AD,6,0))</f>
        <v>0</v>
      </c>
      <c r="AJ61" s="4">
        <f t="shared" si="3"/>
        <v>3.1048671607747544</v>
      </c>
      <c r="AL61" s="4">
        <f t="shared" si="4"/>
        <v>5.4737195068138584</v>
      </c>
      <c r="AM61" s="4">
        <f t="shared" si="5"/>
        <v>0</v>
      </c>
      <c r="AN61" s="4">
        <f t="shared" si="6"/>
        <v>26.801192720933773</v>
      </c>
      <c r="AO61" s="4">
        <f t="shared" si="7"/>
        <v>0</v>
      </c>
      <c r="AP61" s="4">
        <f t="shared" si="8"/>
        <v>0</v>
      </c>
      <c r="AQ61" s="4">
        <f t="shared" si="9"/>
        <v>0</v>
      </c>
      <c r="AR61" s="4">
        <f t="shared" si="10"/>
        <v>3.496913916962975</v>
      </c>
      <c r="AS61" s="4">
        <f t="shared" si="11"/>
        <v>3.4110984318525654E-2</v>
      </c>
      <c r="AT61" s="4">
        <f t="shared" si="12"/>
        <v>7.6622559175527494</v>
      </c>
      <c r="AU61" s="4">
        <f t="shared" si="13"/>
        <v>1.4496834409663966</v>
      </c>
      <c r="AV61" s="4">
        <f t="shared" si="14"/>
        <v>8.7530852521399041</v>
      </c>
      <c r="AW61" s="4">
        <f t="shared" si="15"/>
        <v>0.96015504668641694</v>
      </c>
      <c r="AX61" s="4">
        <f t="shared" si="16"/>
        <v>4.4449881623068057</v>
      </c>
      <c r="AZ61" s="4">
        <f t="shared" si="17"/>
        <v>32.274912227747635</v>
      </c>
    </row>
    <row r="62" spans="1:52" x14ac:dyDescent="0.3">
      <c r="A62" s="5">
        <f>system!A61</f>
        <v>60</v>
      </c>
      <c r="B62" s="5">
        <f>INDEX(system!A:Q,ROW()-1,MATCH($B$1&amp; "*",system!$1:$1,0))</f>
        <v>1005.31428571428</v>
      </c>
      <c r="C62" s="5">
        <f>INDEX(system!A:Q,ROW()-1,MATCH($C$1&amp; "*",system!$1:$1,0))</f>
        <v>700</v>
      </c>
      <c r="D62" s="4">
        <f>INDEX(system!A:Q,ROW()-1,MATCH($D$1&amp; "*",system!$1:$1,0))</f>
        <v>0</v>
      </c>
      <c r="F62" s="4">
        <f>liquid!E61</f>
        <v>12.9929060692406</v>
      </c>
      <c r="H62" s="4">
        <f>IF(ISNA(VLOOKUP($A62,tot_solids!$A:$A,1,0)),0,VLOOKUP($A62,tot_solids!$A:$AD,5,0))-IFERROR(G62,0)</f>
        <v>87.207118638108199</v>
      </c>
      <c r="I62" s="4">
        <f>IF(ISNA(VLOOKUP(Combine!$A62,biotite!$A:$A,1,0)),0,VLOOKUP(Combine!$A62,biotite!$A:$AD,5,0))</f>
        <v>0</v>
      </c>
      <c r="J62" s="4">
        <f>IF(ISNA(VLOOKUP(Combine!$A62,hornblende!$A:$A,1,0)),0,VLOOKUP(Combine!$A62,hornblende!$A:$AD,5,0))</f>
        <v>0</v>
      </c>
      <c r="K62" s="4">
        <f>IF(ISNA(VLOOKUP(Combine!$A62,olivine!$A:$A,1,0)),0,VLOOKUP(Combine!$A62,olivine!$A:$AD,5,0))</f>
        <v>0</v>
      </c>
      <c r="L62" s="4">
        <f>IF(ISNA(VLOOKUP(Combine!$A62,garnet!$A:$A,1,0)),0,VLOOKUP(Combine!$A62,garnet!$A:$AD,5,0))</f>
        <v>15.3047093228365</v>
      </c>
      <c r="M62" s="4">
        <f>IF(ISNA(VLOOKUP(Combine!$A62,apatite!$A:$A,1,0)),0,VLOOKUP(Combine!$A62,apatite!$A:$AD,5,0))</f>
        <v>0.109937710308803</v>
      </c>
      <c r="N62" s="4">
        <f>IF(ISNA(VLOOKUP(Combine!$A62,feldspar!$A:$A,1,0)),0,VLOOKUP(Combine!$A62,feldspar!$A:$AD,5,0))</f>
        <v>19.7052151738697</v>
      </c>
      <c r="O62" s="4">
        <f>IF(ISNA(VLOOKUP(Combine!$A62,spinel!$A:$A,1,0)),0,VLOOKUP(Combine!$A62,spinel!$A:$AD,5,0))</f>
        <v>5.3673661137253701</v>
      </c>
      <c r="P62" s="4">
        <f>IF(ISNA(VLOOKUP(Combine!$A62,clinopyroxene1!$A:$A,1,0)),0,VLOOKUP(Combine!$A62,clinopyroxene1!$A:$AD,5,0))</f>
        <v>29.005345313929102</v>
      </c>
      <c r="Q62" s="4">
        <f>IF(ISNA(VLOOKUP(Combine!$A62,clinopyroxene2!$A:$A,1,0)),0,VLOOKUP(Combine!$A62,clinopyroxene2!$A:$AD,5,0))</f>
        <v>3.5837644351429798</v>
      </c>
      <c r="R62" s="4">
        <f>IF(ISNA(VLOOKUP(Combine!$A62,orthopyroxene1!$A:$A,1,0)),0,VLOOKUP(Combine!$A62,orthopyroxene1!$A:$AD,5,0))</f>
        <v>14.130780568295499</v>
      </c>
      <c r="S62" s="4">
        <f>IF(ISNA(VLOOKUP(Combine!$A62,orthopyroxene2!$A:$A,1,0)),0,VLOOKUP(Combine!$A62,orthopyroxene2!$A:$AD,5,0))</f>
        <v>0</v>
      </c>
      <c r="T62" s="4">
        <f t="shared" si="1"/>
        <v>100.2000247073488</v>
      </c>
      <c r="V62" s="4">
        <f>liquid!F61</f>
        <v>2.4212010200351699</v>
      </c>
      <c r="X62" s="4">
        <f t="shared" si="2"/>
        <v>3.2537265802453974</v>
      </c>
      <c r="Y62" s="4">
        <f>IF(ISNA(VLOOKUP(Combine!$A62,biotite!$A:$A,1,0)),0,VLOOKUP(Combine!$A62,biotite!$A:$AD,6,0))</f>
        <v>0</v>
      </c>
      <c r="Z62" s="4">
        <f>IF(ISNA(VLOOKUP(Combine!$A62,hornblende!$A:$A,1,0)),0,VLOOKUP(Combine!$A62,hornblende!$A:$AD,6,0))</f>
        <v>0</v>
      </c>
      <c r="AA62" s="4">
        <f>IF(ISNA(VLOOKUP(Combine!$A62,olivine!$A:$A,1,0)),0,VLOOKUP(Combine!$A62,olivine!$A:$AD,6,0))</f>
        <v>0</v>
      </c>
      <c r="AB62" s="4">
        <f>IF(ISNA(VLOOKUP(Combine!$A62,garnet!$A:$A,1,0)),0,VLOOKUP(Combine!$A62,garnet!$A:$AD,6,0))</f>
        <v>3.77664969558522</v>
      </c>
      <c r="AC62" s="4">
        <f>IF(ISNA(VLOOKUP(Combine!$A62,apatite!$A:$A,1,0)),0,VLOOKUP(Combine!$A62,apatite!$A:$AD,6,0))</f>
        <v>3.0624684042066699</v>
      </c>
      <c r="AD62" s="4">
        <f>IF(ISNA(VLOOKUP(Combine!$A62,feldspar!$A:$A,1,0)),0,VLOOKUP(Combine!$A62,feldspar!$A:$AD,6,0))</f>
        <v>2.6349161028783499</v>
      </c>
      <c r="AE62" s="4">
        <f>IF(ISNA(VLOOKUP(Combine!$A62,spinel!$A:$A,1,0)),0,VLOOKUP(Combine!$A62,spinel!$A:$AD,6,0))</f>
        <v>3.9821126688138899</v>
      </c>
      <c r="AF62" s="4">
        <f>IF(ISNA(VLOOKUP(Combine!$A62,clinopyroxene1!$A:$A,1,0)),0,VLOOKUP(Combine!$A62,clinopyroxene1!$A:$AD,6,0))</f>
        <v>3.3471859882928299</v>
      </c>
      <c r="AG62" s="4">
        <f>IF(ISNA(VLOOKUP(Combine!$A62,clinopyroxene2!$A:$A,1,0)),0,VLOOKUP(Combine!$A62,clinopyroxene2!$A:$AD,6,0))</f>
        <v>3.4898443007690898</v>
      </c>
      <c r="AH62" s="4">
        <f>IF(ISNA(VLOOKUP(Combine!$A62,orthopyroxene1!$A:$A,1,0)),0,VLOOKUP(Combine!$A62,orthopyroxene1!$A:$AD,6,0))</f>
        <v>3.3684806189541301</v>
      </c>
      <c r="AI62" s="4">
        <f>IF(ISNA(VLOOKUP(Combine!$A62,orthopyroxene2!$A:$A,1,0)),0,VLOOKUP(Combine!$A62,orthopyroxene2!$A:$AD,6,0))</f>
        <v>0</v>
      </c>
      <c r="AJ62" s="4">
        <f t="shared" si="3"/>
        <v>3.1148459217978712</v>
      </c>
      <c r="AL62" s="4">
        <f t="shared" si="4"/>
        <v>5.3663062099039873</v>
      </c>
      <c r="AM62" s="4">
        <f t="shared" si="5"/>
        <v>0</v>
      </c>
      <c r="AN62" s="4">
        <f t="shared" si="6"/>
        <v>26.802227073281308</v>
      </c>
      <c r="AO62" s="4">
        <f t="shared" si="7"/>
        <v>0</v>
      </c>
      <c r="AP62" s="4">
        <f t="shared" si="8"/>
        <v>0</v>
      </c>
      <c r="AQ62" s="4">
        <f t="shared" si="9"/>
        <v>0</v>
      </c>
      <c r="AR62" s="4">
        <f t="shared" si="10"/>
        <v>4.0524566895169558</v>
      </c>
      <c r="AS62" s="4">
        <f t="shared" si="11"/>
        <v>3.58983982194854E-2</v>
      </c>
      <c r="AT62" s="4">
        <f t="shared" si="12"/>
        <v>7.4784981397866765</v>
      </c>
      <c r="AU62" s="4">
        <f t="shared" si="13"/>
        <v>1.347868973110721</v>
      </c>
      <c r="AV62" s="4">
        <f t="shared" si="14"/>
        <v>8.6655911608672636</v>
      </c>
      <c r="AW62" s="4">
        <f t="shared" si="15"/>
        <v>1.0269124139300976</v>
      </c>
      <c r="AX62" s="4">
        <f t="shared" si="16"/>
        <v>4.1950012978501041</v>
      </c>
      <c r="AZ62" s="4">
        <f t="shared" si="17"/>
        <v>32.168533283185297</v>
      </c>
    </row>
    <row r="63" spans="1:52" x14ac:dyDescent="0.3">
      <c r="A63" s="5">
        <f>system!A62</f>
        <v>61</v>
      </c>
      <c r="B63" s="5">
        <f>INDEX(system!A:Q,ROW()-1,MATCH($B$1&amp; "*",system!$1:$1,0))</f>
        <v>1000.28571428571</v>
      </c>
      <c r="C63" s="5">
        <f>INDEX(system!A:Q,ROW()-1,MATCH($C$1&amp; "*",system!$1:$1,0))</f>
        <v>700</v>
      </c>
      <c r="D63" s="4">
        <f>INDEX(system!A:Q,ROW()-1,MATCH($D$1&amp; "*",system!$1:$1,0))</f>
        <v>0</v>
      </c>
      <c r="F63" s="4">
        <f>liquid!E62</f>
        <v>12.7112129191857</v>
      </c>
      <c r="H63" s="4">
        <f>IF(ISNA(VLOOKUP($A63,tot_solids!$A:$A,1,0)),0,VLOOKUP($A63,tot_solids!$A:$AD,5,0))-IFERROR(G63,0)</f>
        <v>87.480142890179295</v>
      </c>
      <c r="I63" s="4">
        <f>IF(ISNA(VLOOKUP(Combine!$A63,biotite!$A:$A,1,0)),0,VLOOKUP(Combine!$A63,biotite!$A:$AD,5,0))</f>
        <v>0</v>
      </c>
      <c r="J63" s="4">
        <f>IF(ISNA(VLOOKUP(Combine!$A63,hornblende!$A:$A,1,0)),0,VLOOKUP(Combine!$A63,hornblende!$A:$AD,5,0))</f>
        <v>0</v>
      </c>
      <c r="K63" s="4">
        <f>IF(ISNA(VLOOKUP(Combine!$A63,olivine!$A:$A,1,0)),0,VLOOKUP(Combine!$A63,olivine!$A:$AD,5,0))</f>
        <v>0</v>
      </c>
      <c r="L63" s="4">
        <f>IF(ISNA(VLOOKUP(Combine!$A63,garnet!$A:$A,1,0)),0,VLOOKUP(Combine!$A63,garnet!$A:$AD,5,0))</f>
        <v>17.261901809398701</v>
      </c>
      <c r="M63" s="4">
        <f>IF(ISNA(VLOOKUP(Combine!$A63,apatite!$A:$A,1,0)),0,VLOOKUP(Combine!$A63,apatite!$A:$AD,5,0))</f>
        <v>0.115002094769147</v>
      </c>
      <c r="N63" s="4">
        <f>IF(ISNA(VLOOKUP(Combine!$A63,feldspar!$A:$A,1,0)),0,VLOOKUP(Combine!$A63,feldspar!$A:$AD,5,0))</f>
        <v>19.251721642757602</v>
      </c>
      <c r="O63" s="4">
        <f>IF(ISNA(VLOOKUP(Combine!$A63,spinel!$A:$A,1,0)),0,VLOOKUP(Combine!$A63,spinel!$A:$AD,5,0))</f>
        <v>4.9827832050179701</v>
      </c>
      <c r="P63" s="4">
        <f>IF(ISNA(VLOOKUP(Combine!$A63,clinopyroxene1!$A:$A,1,0)),0,VLOOKUP(Combine!$A63,clinopyroxene1!$A:$AD,5,0))</f>
        <v>28.728531846750698</v>
      </c>
      <c r="Q63" s="4">
        <f>IF(ISNA(VLOOKUP(Combine!$A63,clinopyroxene2!$A:$A,1,0)),0,VLOOKUP(Combine!$A63,clinopyroxene2!$A:$AD,5,0))</f>
        <v>3.7987589844473102</v>
      </c>
      <c r="R63" s="4">
        <f>IF(ISNA(VLOOKUP(Combine!$A63,orthopyroxene1!$A:$A,1,0)),0,VLOOKUP(Combine!$A63,orthopyroxene1!$A:$AD,5,0))</f>
        <v>13.3414433070377</v>
      </c>
      <c r="S63" s="4">
        <f>IF(ISNA(VLOOKUP(Combine!$A63,orthopyroxene2!$A:$A,1,0)),0,VLOOKUP(Combine!$A63,orthopyroxene2!$A:$AD,5,0))</f>
        <v>0</v>
      </c>
      <c r="T63" s="4">
        <f t="shared" si="1"/>
        <v>100.19135580936499</v>
      </c>
      <c r="V63" s="4">
        <f>liquid!F62</f>
        <v>2.4154674104077398</v>
      </c>
      <c r="X63" s="4">
        <f t="shared" si="2"/>
        <v>3.2634165527837595</v>
      </c>
      <c r="Y63" s="4">
        <f>IF(ISNA(VLOOKUP(Combine!$A63,biotite!$A:$A,1,0)),0,VLOOKUP(Combine!$A63,biotite!$A:$AD,6,0))</f>
        <v>0</v>
      </c>
      <c r="Z63" s="4">
        <f>IF(ISNA(VLOOKUP(Combine!$A63,hornblende!$A:$A,1,0)),0,VLOOKUP(Combine!$A63,hornblende!$A:$AD,6,0))</f>
        <v>0</v>
      </c>
      <c r="AA63" s="4">
        <f>IF(ISNA(VLOOKUP(Combine!$A63,olivine!$A:$A,1,0)),0,VLOOKUP(Combine!$A63,olivine!$A:$AD,6,0))</f>
        <v>0</v>
      </c>
      <c r="AB63" s="4">
        <f>IF(ISNA(VLOOKUP(Combine!$A63,garnet!$A:$A,1,0)),0,VLOOKUP(Combine!$A63,garnet!$A:$AD,6,0))</f>
        <v>3.7772805588963201</v>
      </c>
      <c r="AC63" s="4">
        <f>IF(ISNA(VLOOKUP(Combine!$A63,apatite!$A:$A,1,0)),0,VLOOKUP(Combine!$A63,apatite!$A:$AD,6,0))</f>
        <v>3.0624684042066699</v>
      </c>
      <c r="AD63" s="4">
        <f>IF(ISNA(VLOOKUP(Combine!$A63,feldspar!$A:$A,1,0)),0,VLOOKUP(Combine!$A63,feldspar!$A:$AD,6,0))</f>
        <v>2.6333931600013898</v>
      </c>
      <c r="AE63" s="4">
        <f>IF(ISNA(VLOOKUP(Combine!$A63,spinel!$A:$A,1,0)),0,VLOOKUP(Combine!$A63,spinel!$A:$AD,6,0))</f>
        <v>3.9764761763602898</v>
      </c>
      <c r="AF63" s="4">
        <f>IF(ISNA(VLOOKUP(Combine!$A63,clinopyroxene1!$A:$A,1,0)),0,VLOOKUP(Combine!$A63,clinopyroxene1!$A:$AD,6,0))</f>
        <v>3.34633305835098</v>
      </c>
      <c r="AG63" s="4">
        <f>IF(ISNA(VLOOKUP(Combine!$A63,clinopyroxene2!$A:$A,1,0)),0,VLOOKUP(Combine!$A63,clinopyroxene2!$A:$AD,6,0))</f>
        <v>3.49052831644231</v>
      </c>
      <c r="AH63" s="4">
        <f>IF(ISNA(VLOOKUP(Combine!$A63,orthopyroxene1!$A:$A,1,0)),0,VLOOKUP(Combine!$A63,orthopyroxene1!$A:$AD,6,0))</f>
        <v>3.3675521860316699</v>
      </c>
      <c r="AI63" s="4">
        <f>IF(ISNA(VLOOKUP(Combine!$A63,orthopyroxene2!$A:$A,1,0)),0,VLOOKUP(Combine!$A63,orthopyroxene2!$A:$AD,6,0))</f>
        <v>0</v>
      </c>
      <c r="AJ63" s="4">
        <f t="shared" si="3"/>
        <v>3.1242695491605228</v>
      </c>
      <c r="AL63" s="4">
        <f t="shared" si="4"/>
        <v>5.2624236884404914</v>
      </c>
      <c r="AM63" s="4">
        <f t="shared" si="5"/>
        <v>0</v>
      </c>
      <c r="AN63" s="4">
        <f t="shared" si="6"/>
        <v>26.806306052335547</v>
      </c>
      <c r="AO63" s="4">
        <f t="shared" si="7"/>
        <v>0</v>
      </c>
      <c r="AP63" s="4">
        <f t="shared" si="8"/>
        <v>0</v>
      </c>
      <c r="AQ63" s="4">
        <f t="shared" si="9"/>
        <v>0</v>
      </c>
      <c r="AR63" s="4">
        <f t="shared" si="10"/>
        <v>4.5699284287324531</v>
      </c>
      <c r="AS63" s="4">
        <f t="shared" si="11"/>
        <v>3.755209183911179E-2</v>
      </c>
      <c r="AT63" s="4">
        <f t="shared" si="12"/>
        <v>7.3106142809102765</v>
      </c>
      <c r="AU63" s="4">
        <f t="shared" si="13"/>
        <v>1.2530650213976042</v>
      </c>
      <c r="AV63" s="4">
        <f t="shared" si="14"/>
        <v>8.585078456269283</v>
      </c>
      <c r="AW63" s="4">
        <f t="shared" si="15"/>
        <v>1.088304875383209</v>
      </c>
      <c r="AX63" s="4">
        <f t="shared" si="16"/>
        <v>3.9617628978036068</v>
      </c>
      <c r="AZ63" s="4">
        <f t="shared" si="17"/>
        <v>32.068729740776035</v>
      </c>
    </row>
    <row r="64" spans="1:52" x14ac:dyDescent="0.3">
      <c r="A64" s="5">
        <f>system!A63</f>
        <v>62</v>
      </c>
      <c r="B64" s="5">
        <f>INDEX(system!A:Q,ROW()-1,MATCH($B$1&amp; "*",system!$1:$1,0))</f>
        <v>995.25714285714196</v>
      </c>
      <c r="C64" s="5">
        <f>INDEX(system!A:Q,ROW()-1,MATCH($C$1&amp; "*",system!$1:$1,0))</f>
        <v>700</v>
      </c>
      <c r="D64" s="4">
        <f>INDEX(system!A:Q,ROW()-1,MATCH($D$1&amp; "*",system!$1:$1,0))</f>
        <v>0</v>
      </c>
      <c r="F64" s="4">
        <f>liquid!E63</f>
        <v>12.4392077498949</v>
      </c>
      <c r="H64" s="4">
        <f>IF(ISNA(VLOOKUP($A64,tot_solids!$A:$A,1,0)),0,VLOOKUP($A64,tot_solids!$A:$AD,5,0))-IFERROR(G64,0)</f>
        <v>87.744048577178503</v>
      </c>
      <c r="I64" s="4">
        <f>IF(ISNA(VLOOKUP(Combine!$A64,biotite!$A:$A,1,0)),0,VLOOKUP(Combine!$A64,biotite!$A:$AD,5,0))</f>
        <v>0</v>
      </c>
      <c r="J64" s="4">
        <f>IF(ISNA(VLOOKUP(Combine!$A64,hornblende!$A:$A,1,0)),0,VLOOKUP(Combine!$A64,hornblende!$A:$AD,5,0))</f>
        <v>0</v>
      </c>
      <c r="K64" s="4">
        <f>IF(ISNA(VLOOKUP(Combine!$A64,olivine!$A:$A,1,0)),0,VLOOKUP(Combine!$A64,olivine!$A:$AD,5,0))</f>
        <v>0</v>
      </c>
      <c r="L64" s="4">
        <f>IF(ISNA(VLOOKUP(Combine!$A64,garnet!$A:$A,1,0)),0,VLOOKUP(Combine!$A64,garnet!$A:$AD,5,0))</f>
        <v>19.088944333169501</v>
      </c>
      <c r="M64" s="4">
        <f>IF(ISNA(VLOOKUP(Combine!$A64,apatite!$A:$A,1,0)),0,VLOOKUP(Combine!$A64,apatite!$A:$AD,5,0))</f>
        <v>0.119691804935095</v>
      </c>
      <c r="N64" s="4">
        <f>IF(ISNA(VLOOKUP(Combine!$A64,feldspar!$A:$A,1,0)),0,VLOOKUP(Combine!$A64,feldspar!$A:$AD,5,0))</f>
        <v>18.836842149152499</v>
      </c>
      <c r="O64" s="4">
        <f>IF(ISNA(VLOOKUP(Combine!$A64,spinel!$A:$A,1,0)),0,VLOOKUP(Combine!$A64,spinel!$A:$AD,5,0))</f>
        <v>4.6246726940732001</v>
      </c>
      <c r="P64" s="4">
        <f>IF(ISNA(VLOOKUP(Combine!$A64,clinopyroxene1!$A:$A,1,0)),0,VLOOKUP(Combine!$A64,clinopyroxene1!$A:$AD,5,0))</f>
        <v>28.473761458656401</v>
      </c>
      <c r="Q64" s="4">
        <f>IF(ISNA(VLOOKUP(Combine!$A64,clinopyroxene2!$A:$A,1,0)),0,VLOOKUP(Combine!$A64,clinopyroxene2!$A:$AD,5,0))</f>
        <v>3.9968604932658098</v>
      </c>
      <c r="R64" s="4">
        <f>IF(ISNA(VLOOKUP(Combine!$A64,orthopyroxene1!$A:$A,1,0)),0,VLOOKUP(Combine!$A64,orthopyroxene1!$A:$AD,5,0))</f>
        <v>12.6032756439258</v>
      </c>
      <c r="S64" s="4">
        <f>IF(ISNA(VLOOKUP(Combine!$A64,orthopyroxene2!$A:$A,1,0)),0,VLOOKUP(Combine!$A64,orthopyroxene2!$A:$AD,5,0))</f>
        <v>0</v>
      </c>
      <c r="T64" s="4">
        <f t="shared" si="1"/>
        <v>100.18325632707341</v>
      </c>
      <c r="V64" s="4">
        <f>liquid!F63</f>
        <v>2.4098829823874</v>
      </c>
      <c r="X64" s="4">
        <f t="shared" si="2"/>
        <v>3.272427442147348</v>
      </c>
      <c r="Y64" s="4">
        <f>IF(ISNA(VLOOKUP(Combine!$A64,biotite!$A:$A,1,0)),0,VLOOKUP(Combine!$A64,biotite!$A:$AD,6,0))</f>
        <v>0</v>
      </c>
      <c r="Z64" s="4">
        <f>IF(ISNA(VLOOKUP(Combine!$A64,hornblende!$A:$A,1,0)),0,VLOOKUP(Combine!$A64,hornblende!$A:$AD,6,0))</f>
        <v>0</v>
      </c>
      <c r="AA64" s="4">
        <f>IF(ISNA(VLOOKUP(Combine!$A64,olivine!$A:$A,1,0)),0,VLOOKUP(Combine!$A64,olivine!$A:$AD,6,0))</f>
        <v>0</v>
      </c>
      <c r="AB64" s="4">
        <f>IF(ISNA(VLOOKUP(Combine!$A64,garnet!$A:$A,1,0)),0,VLOOKUP(Combine!$A64,garnet!$A:$AD,6,0))</f>
        <v>3.7779104043474301</v>
      </c>
      <c r="AC64" s="4">
        <f>IF(ISNA(VLOOKUP(Combine!$A64,apatite!$A:$A,1,0)),0,VLOOKUP(Combine!$A64,apatite!$A:$AD,6,0))</f>
        <v>3.0624684042066699</v>
      </c>
      <c r="AD64" s="4">
        <f>IF(ISNA(VLOOKUP(Combine!$A64,feldspar!$A:$A,1,0)),0,VLOOKUP(Combine!$A64,feldspar!$A:$AD,6,0))</f>
        <v>2.6319312513342998</v>
      </c>
      <c r="AE64" s="4">
        <f>IF(ISNA(VLOOKUP(Combine!$A64,spinel!$A:$A,1,0)),0,VLOOKUP(Combine!$A64,spinel!$A:$AD,6,0))</f>
        <v>3.97078699266544</v>
      </c>
      <c r="AF64" s="4">
        <f>IF(ISNA(VLOOKUP(Combine!$A64,clinopyroxene1!$A:$A,1,0)),0,VLOOKUP(Combine!$A64,clinopyroxene1!$A:$AD,6,0))</f>
        <v>3.34547542892884</v>
      </c>
      <c r="AG64" s="4">
        <f>IF(ISNA(VLOOKUP(Combine!$A64,clinopyroxene2!$A:$A,1,0)),0,VLOOKUP(Combine!$A64,clinopyroxene2!$A:$AD,6,0))</f>
        <v>3.49121343979261</v>
      </c>
      <c r="AH64" s="4">
        <f>IF(ISNA(VLOOKUP(Combine!$A64,orthopyroxene1!$A:$A,1,0)),0,VLOOKUP(Combine!$A64,orthopyroxene1!$A:$AD,6,0))</f>
        <v>3.3666188529565702</v>
      </c>
      <c r="AI64" s="4">
        <f>IF(ISNA(VLOOKUP(Combine!$A64,orthopyroxene2!$A:$A,1,0)),0,VLOOKUP(Combine!$A64,orthopyroxene2!$A:$AD,6,0))</f>
        <v>0</v>
      </c>
      <c r="AJ64" s="4">
        <f t="shared" si="3"/>
        <v>3.133185761455469</v>
      </c>
      <c r="AL64" s="4">
        <f t="shared" si="4"/>
        <v>5.1617476204474224</v>
      </c>
      <c r="AM64" s="4">
        <f t="shared" si="5"/>
        <v>0</v>
      </c>
      <c r="AN64" s="4">
        <f t="shared" si="6"/>
        <v>26.813137992633798</v>
      </c>
      <c r="AO64" s="4">
        <f t="shared" si="7"/>
        <v>0</v>
      </c>
      <c r="AP64" s="4">
        <f t="shared" si="8"/>
        <v>0</v>
      </c>
      <c r="AQ64" s="4">
        <f t="shared" si="9"/>
        <v>0</v>
      </c>
      <c r="AR64" s="4">
        <f t="shared" si="10"/>
        <v>5.0527784648367788</v>
      </c>
      <c r="AS64" s="4">
        <f t="shared" si="11"/>
        <v>3.9083441569775501E-2</v>
      </c>
      <c r="AT64" s="4">
        <f t="shared" si="12"/>
        <v>7.1570418640695346</v>
      </c>
      <c r="AU64" s="4">
        <f t="shared" si="13"/>
        <v>1.1646740816406349</v>
      </c>
      <c r="AV64" s="4">
        <f t="shared" si="14"/>
        <v>8.5111255675170749</v>
      </c>
      <c r="AW64" s="4">
        <f t="shared" si="15"/>
        <v>1.1448341850744126</v>
      </c>
      <c r="AX64" s="4">
        <f t="shared" si="16"/>
        <v>3.7436003879255839</v>
      </c>
      <c r="AZ64" s="4">
        <f t="shared" si="17"/>
        <v>31.97488561308122</v>
      </c>
    </row>
    <row r="65" spans="1:52" x14ac:dyDescent="0.3">
      <c r="A65" s="5">
        <f>system!A64</f>
        <v>63</v>
      </c>
      <c r="B65" s="5">
        <f>INDEX(system!A:Q,ROW()-1,MATCH($B$1&amp; "*",system!$1:$1,0))</f>
        <v>990.22857142857094</v>
      </c>
      <c r="C65" s="5">
        <f>INDEX(system!A:Q,ROW()-1,MATCH($C$1&amp; "*",system!$1:$1,0))</f>
        <v>700</v>
      </c>
      <c r="D65" s="4">
        <f>INDEX(system!A:Q,ROW()-1,MATCH($D$1&amp; "*",system!$1:$1,0))</f>
        <v>0</v>
      </c>
      <c r="F65" s="4">
        <f>liquid!E64</f>
        <v>12.176032679509801</v>
      </c>
      <c r="H65" s="4">
        <f>IF(ISNA(VLOOKUP($A65,tot_solids!$A:$A,1,0)),0,VLOOKUP($A65,tot_solids!$A:$AD,5,0))-IFERROR(G65,0)</f>
        <v>87.999647708659197</v>
      </c>
      <c r="I65" s="4">
        <f>IF(ISNA(VLOOKUP(Combine!$A65,biotite!$A:$A,1,0)),0,VLOOKUP(Combine!$A65,biotite!$A:$AD,5,0))</f>
        <v>0</v>
      </c>
      <c r="J65" s="4">
        <f>IF(ISNA(VLOOKUP(Combine!$A65,hornblende!$A:$A,1,0)),0,VLOOKUP(Combine!$A65,hornblende!$A:$AD,5,0))</f>
        <v>0</v>
      </c>
      <c r="K65" s="4">
        <f>IF(ISNA(VLOOKUP(Combine!$A65,olivine!$A:$A,1,0)),0,VLOOKUP(Combine!$A65,olivine!$A:$AD,5,0))</f>
        <v>0</v>
      </c>
      <c r="L65" s="4">
        <f>IF(ISNA(VLOOKUP(Combine!$A65,garnet!$A:$A,1,0)),0,VLOOKUP(Combine!$A65,garnet!$A:$AD,5,0))</f>
        <v>20.797208507314402</v>
      </c>
      <c r="M65" s="4">
        <f>IF(ISNA(VLOOKUP(Combine!$A65,apatite!$A:$A,1,0)),0,VLOOKUP(Combine!$A65,apatite!$A:$AD,5,0))</f>
        <v>0.124037379664774</v>
      </c>
      <c r="N65" s="4">
        <f>IF(ISNA(VLOOKUP(Combine!$A65,feldspar!$A:$A,1,0)),0,VLOOKUP(Combine!$A65,feldspar!$A:$AD,5,0))</f>
        <v>18.456876091183801</v>
      </c>
      <c r="O65" s="4">
        <f>IF(ISNA(VLOOKUP(Combine!$A65,spinel!$A:$A,1,0)),0,VLOOKUP(Combine!$A65,spinel!$A:$AD,5,0))</f>
        <v>4.2908517976422296</v>
      </c>
      <c r="P65" s="4">
        <f>IF(ISNA(VLOOKUP(Combine!$A65,clinopyroxene1!$A:$A,1,0)),0,VLOOKUP(Combine!$A65,clinopyroxene1!$A:$AD,5,0))</f>
        <v>28.239724042959299</v>
      </c>
      <c r="Q65" s="4">
        <f>IF(ISNA(VLOOKUP(Combine!$A65,clinopyroxene2!$A:$A,1,0)),0,VLOOKUP(Combine!$A65,clinopyroxene2!$A:$AD,5,0))</f>
        <v>4.1796183537837699</v>
      </c>
      <c r="R65" s="4">
        <f>IF(ISNA(VLOOKUP(Combine!$A65,orthopyroxene1!$A:$A,1,0)),0,VLOOKUP(Combine!$A65,orthopyroxene1!$A:$AD,5,0))</f>
        <v>11.9113315361109</v>
      </c>
      <c r="S65" s="4">
        <f>IF(ISNA(VLOOKUP(Combine!$A65,orthopyroxene2!$A:$A,1,0)),0,VLOOKUP(Combine!$A65,orthopyroxene2!$A:$AD,5,0))</f>
        <v>0</v>
      </c>
      <c r="T65" s="4">
        <f t="shared" si="1"/>
        <v>100.175680388169</v>
      </c>
      <c r="V65" s="4">
        <f>liquid!F64</f>
        <v>2.4044347017727299</v>
      </c>
      <c r="X65" s="4">
        <f t="shared" si="2"/>
        <v>3.2808180717958058</v>
      </c>
      <c r="Y65" s="4">
        <f>IF(ISNA(VLOOKUP(Combine!$A65,biotite!$A:$A,1,0)),0,VLOOKUP(Combine!$A65,biotite!$A:$AD,6,0))</f>
        <v>0</v>
      </c>
      <c r="Z65" s="4">
        <f>IF(ISNA(VLOOKUP(Combine!$A65,hornblende!$A:$A,1,0)),0,VLOOKUP(Combine!$A65,hornblende!$A:$AD,6,0))</f>
        <v>0</v>
      </c>
      <c r="AA65" s="4">
        <f>IF(ISNA(VLOOKUP(Combine!$A65,olivine!$A:$A,1,0)),0,VLOOKUP(Combine!$A65,olivine!$A:$AD,6,0))</f>
        <v>0</v>
      </c>
      <c r="AB65" s="4">
        <f>IF(ISNA(VLOOKUP(Combine!$A65,garnet!$A:$A,1,0)),0,VLOOKUP(Combine!$A65,garnet!$A:$AD,6,0))</f>
        <v>3.7785387735815501</v>
      </c>
      <c r="AC65" s="4">
        <f>IF(ISNA(VLOOKUP(Combine!$A65,apatite!$A:$A,1,0)),0,VLOOKUP(Combine!$A65,apatite!$A:$AD,6,0))</f>
        <v>3.0624684042066699</v>
      </c>
      <c r="AD65" s="4">
        <f>IF(ISNA(VLOOKUP(Combine!$A65,feldspar!$A:$A,1,0)),0,VLOOKUP(Combine!$A65,feldspar!$A:$AD,6,0))</f>
        <v>2.63052710650831</v>
      </c>
      <c r="AE65" s="4">
        <f>IF(ISNA(VLOOKUP(Combine!$A65,spinel!$A:$A,1,0)),0,VLOOKUP(Combine!$A65,spinel!$A:$AD,6,0))</f>
        <v>3.9650491558045999</v>
      </c>
      <c r="AF65" s="4">
        <f>IF(ISNA(VLOOKUP(Combine!$A65,clinopyroxene1!$A:$A,1,0)),0,VLOOKUP(Combine!$A65,clinopyroxene1!$A:$AD,6,0))</f>
        <v>3.34461354474504</v>
      </c>
      <c r="AG65" s="4">
        <f>IF(ISNA(VLOOKUP(Combine!$A65,clinopyroxene2!$A:$A,1,0)),0,VLOOKUP(Combine!$A65,clinopyroxene2!$A:$AD,6,0))</f>
        <v>3.4918989857382701</v>
      </c>
      <c r="AH65" s="4">
        <f>IF(ISNA(VLOOKUP(Combine!$A65,orthopyroxene1!$A:$A,1,0)),0,VLOOKUP(Combine!$A65,orthopyroxene1!$A:$AD,6,0))</f>
        <v>3.3656800294606399</v>
      </c>
      <c r="AI65" s="4">
        <f>IF(ISNA(VLOOKUP(Combine!$A65,orthopyroxene2!$A:$A,1,0)),0,VLOOKUP(Combine!$A65,orthopyroxene2!$A:$AD,6,0))</f>
        <v>0</v>
      </c>
      <c r="AJ65" s="4">
        <f t="shared" si="3"/>
        <v>3.1416368553219214</v>
      </c>
      <c r="AL65" s="4">
        <f t="shared" si="4"/>
        <v>5.0639897479988605</v>
      </c>
      <c r="AM65" s="4">
        <f t="shared" si="5"/>
        <v>0</v>
      </c>
      <c r="AN65" s="4">
        <f t="shared" si="6"/>
        <v>26.822471037076205</v>
      </c>
      <c r="AO65" s="4">
        <f t="shared" si="7"/>
        <v>0</v>
      </c>
      <c r="AP65" s="4">
        <f t="shared" si="8"/>
        <v>0</v>
      </c>
      <c r="AQ65" s="4">
        <f t="shared" si="9"/>
        <v>0</v>
      </c>
      <c r="AR65" s="4">
        <f t="shared" si="10"/>
        <v>5.5040346952960935</v>
      </c>
      <c r="AS65" s="4">
        <f t="shared" si="11"/>
        <v>4.0502419386398793E-2</v>
      </c>
      <c r="AT65" s="4">
        <f t="shared" si="12"/>
        <v>7.0164173733541011</v>
      </c>
      <c r="AU65" s="4">
        <f t="shared" si="13"/>
        <v>1.0821686261721808</v>
      </c>
      <c r="AV65" s="4">
        <f t="shared" si="14"/>
        <v>8.4433443999318651</v>
      </c>
      <c r="AW65" s="4">
        <f t="shared" si="15"/>
        <v>1.1969470969390312</v>
      </c>
      <c r="AX65" s="4">
        <f t="shared" si="16"/>
        <v>3.5390564259965394</v>
      </c>
      <c r="AZ65" s="4">
        <f t="shared" si="17"/>
        <v>31.886460785075066</v>
      </c>
    </row>
    <row r="66" spans="1:52" x14ac:dyDescent="0.3">
      <c r="A66" s="5">
        <f>system!A65</f>
        <v>64</v>
      </c>
      <c r="B66" s="5">
        <f>INDEX(system!A:Q,ROW()-1,MATCH($B$1&amp; "*",system!$1:$1,0))</f>
        <v>985.19999999999902</v>
      </c>
      <c r="C66" s="5">
        <f>INDEX(system!A:Q,ROW()-1,MATCH($C$1&amp; "*",system!$1:$1,0))</f>
        <v>700</v>
      </c>
      <c r="D66" s="4">
        <f>INDEX(system!A:Q,ROW()-1,MATCH($D$1&amp; "*",system!$1:$1,0))</f>
        <v>0</v>
      </c>
      <c r="F66" s="4">
        <f>liquid!E65</f>
        <v>11.9209239117456</v>
      </c>
      <c r="H66" s="4">
        <f>IF(ISNA(VLOOKUP($A66,tot_solids!$A:$A,1,0)),0,VLOOKUP($A66,tot_solids!$A:$AD,5,0))-IFERROR(G66,0)</f>
        <v>88.247663404937995</v>
      </c>
      <c r="I66" s="4">
        <f>IF(ISNA(VLOOKUP(Combine!$A66,biotite!$A:$A,1,0)),0,VLOOKUP(Combine!$A66,biotite!$A:$AD,5,0))</f>
        <v>0</v>
      </c>
      <c r="J66" s="4">
        <f>IF(ISNA(VLOOKUP(Combine!$A66,hornblende!$A:$A,1,0)),0,VLOOKUP(Combine!$A66,hornblende!$A:$AD,5,0))</f>
        <v>0</v>
      </c>
      <c r="K66" s="4">
        <f>IF(ISNA(VLOOKUP(Combine!$A66,olivine!$A:$A,1,0)),0,VLOOKUP(Combine!$A66,olivine!$A:$AD,5,0))</f>
        <v>0</v>
      </c>
      <c r="L66" s="4">
        <f>IF(ISNA(VLOOKUP(Combine!$A66,garnet!$A:$A,1,0)),0,VLOOKUP(Combine!$A66,garnet!$A:$AD,5,0))</f>
        <v>22.396724022352899</v>
      </c>
      <c r="M66" s="4">
        <f>IF(ISNA(VLOOKUP(Combine!$A66,apatite!$A:$A,1,0)),0,VLOOKUP(Combine!$A66,apatite!$A:$AD,5,0))</f>
        <v>0.128065657020071</v>
      </c>
      <c r="N66" s="4">
        <f>IF(ISNA(VLOOKUP(Combine!$A66,feldspar!$A:$A,1,0)),0,VLOOKUP(Combine!$A66,feldspar!$A:$AD,5,0))</f>
        <v>18.108577267477301</v>
      </c>
      <c r="O66" s="4">
        <f>IF(ISNA(VLOOKUP(Combine!$A66,spinel!$A:$A,1,0)),0,VLOOKUP(Combine!$A66,spinel!$A:$AD,5,0))</f>
        <v>3.97938308767029</v>
      </c>
      <c r="P66" s="4">
        <f>IF(ISNA(VLOOKUP(Combine!$A66,clinopyroxene1!$A:$A,1,0)),0,VLOOKUP(Combine!$A66,clinopyroxene1!$A:$AD,5,0))</f>
        <v>28.025212141633201</v>
      </c>
      <c r="Q66" s="4">
        <f>IF(ISNA(VLOOKUP(Combine!$A66,clinopyroxene2!$A:$A,1,0)),0,VLOOKUP(Combine!$A66,clinopyroxene2!$A:$AD,5,0))</f>
        <v>4.3484179012166502</v>
      </c>
      <c r="R66" s="4">
        <f>IF(ISNA(VLOOKUP(Combine!$A66,orthopyroxene1!$A:$A,1,0)),0,VLOOKUP(Combine!$A66,orthopyroxene1!$A:$AD,5,0))</f>
        <v>11.2612833275674</v>
      </c>
      <c r="S66" s="4">
        <f>IF(ISNA(VLOOKUP(Combine!$A66,orthopyroxene2!$A:$A,1,0)),0,VLOOKUP(Combine!$A66,orthopyroxene2!$A:$AD,5,0))</f>
        <v>0</v>
      </c>
      <c r="T66" s="4">
        <f t="shared" si="1"/>
        <v>100.1685873166836</v>
      </c>
      <c r="V66" s="4">
        <f>liquid!F65</f>
        <v>2.3991104876366398</v>
      </c>
      <c r="X66" s="4">
        <f t="shared" si="2"/>
        <v>3.2886405487748771</v>
      </c>
      <c r="Y66" s="4">
        <f>IF(ISNA(VLOOKUP(Combine!$A66,biotite!$A:$A,1,0)),0,VLOOKUP(Combine!$A66,biotite!$A:$AD,6,0))</f>
        <v>0</v>
      </c>
      <c r="Z66" s="4">
        <f>IF(ISNA(VLOOKUP(Combine!$A66,hornblende!$A:$A,1,0)),0,VLOOKUP(Combine!$A66,hornblende!$A:$AD,6,0))</f>
        <v>0</v>
      </c>
      <c r="AA66" s="4">
        <f>IF(ISNA(VLOOKUP(Combine!$A66,olivine!$A:$A,1,0)),0,VLOOKUP(Combine!$A66,olivine!$A:$AD,6,0))</f>
        <v>0</v>
      </c>
      <c r="AB66" s="4">
        <f>IF(ISNA(VLOOKUP(Combine!$A66,garnet!$A:$A,1,0)),0,VLOOKUP(Combine!$A66,garnet!$A:$AD,6,0))</f>
        <v>3.7791653481232701</v>
      </c>
      <c r="AC66" s="4">
        <f>IF(ISNA(VLOOKUP(Combine!$A66,apatite!$A:$A,1,0)),0,VLOOKUP(Combine!$A66,apatite!$A:$AD,6,0))</f>
        <v>3.0624684042066699</v>
      </c>
      <c r="AD66" s="4">
        <f>IF(ISNA(VLOOKUP(Combine!$A66,feldspar!$A:$A,1,0)),0,VLOOKUP(Combine!$A66,feldspar!$A:$AD,6,0))</f>
        <v>2.62917765931864</v>
      </c>
      <c r="AE66" s="4">
        <f>IF(ISNA(VLOOKUP(Combine!$A66,spinel!$A:$A,1,0)),0,VLOOKUP(Combine!$A66,spinel!$A:$AD,6,0))</f>
        <v>3.9592682085479698</v>
      </c>
      <c r="AF66" s="4">
        <f>IF(ISNA(VLOOKUP(Combine!$A66,clinopyroxene1!$A:$A,1,0)),0,VLOOKUP(Combine!$A66,clinopyroxene1!$A:$AD,6,0))</f>
        <v>3.3437479134764598</v>
      </c>
      <c r="AG66" s="4">
        <f>IF(ISNA(VLOOKUP(Combine!$A66,clinopyroxene2!$A:$A,1,0)),0,VLOOKUP(Combine!$A66,clinopyroxene2!$A:$AD,6,0))</f>
        <v>3.4925843699324099</v>
      </c>
      <c r="AH66" s="4">
        <f>IF(ISNA(VLOOKUP(Combine!$A66,orthopyroxene1!$A:$A,1,0)),0,VLOOKUP(Combine!$A66,orthopyroxene1!$A:$AD,6,0))</f>
        <v>3.3647353178425101</v>
      </c>
      <c r="AI66" s="4">
        <f>IF(ISNA(VLOOKUP(Combine!$A66,orthopyroxene2!$A:$A,1,0)),0,VLOOKUP(Combine!$A66,orthopyroxene2!$A:$AD,6,0))</f>
        <v>0</v>
      </c>
      <c r="AJ66" s="4">
        <f t="shared" si="3"/>
        <v>3.1496604903714274</v>
      </c>
      <c r="AL66" s="4">
        <f t="shared" si="4"/>
        <v>4.9688932515521138</v>
      </c>
      <c r="AM66" s="4">
        <f t="shared" si="5"/>
        <v>0</v>
      </c>
      <c r="AN66" s="4">
        <f t="shared" si="6"/>
        <v>26.834086029199224</v>
      </c>
      <c r="AO66" s="4">
        <f t="shared" si="7"/>
        <v>0</v>
      </c>
      <c r="AP66" s="4">
        <f t="shared" si="8"/>
        <v>0</v>
      </c>
      <c r="AQ66" s="4">
        <f t="shared" si="9"/>
        <v>0</v>
      </c>
      <c r="AR66" s="4">
        <f t="shared" si="10"/>
        <v>5.9263678508999584</v>
      </c>
      <c r="AS66" s="4">
        <f t="shared" si="11"/>
        <v>4.1817788828174475E-2</v>
      </c>
      <c r="AT66" s="4">
        <f t="shared" si="12"/>
        <v>6.8875441730971492</v>
      </c>
      <c r="AU66" s="4">
        <f t="shared" si="13"/>
        <v>1.0050804537765066</v>
      </c>
      <c r="AV66" s="4">
        <f t="shared" si="14"/>
        <v>8.3813770854800111</v>
      </c>
      <c r="AW66" s="4">
        <f t="shared" si="15"/>
        <v>1.2450430514011614</v>
      </c>
      <c r="AX66" s="4">
        <f t="shared" si="16"/>
        <v>3.3468556257162621</v>
      </c>
      <c r="AZ66" s="4">
        <f t="shared" si="17"/>
        <v>31.802979280751337</v>
      </c>
    </row>
    <row r="67" spans="1:52" x14ac:dyDescent="0.3">
      <c r="A67" s="5">
        <f>system!A66</f>
        <v>65</v>
      </c>
      <c r="B67" s="5">
        <f>INDEX(system!A:Q,ROW()-1,MATCH($B$1&amp; "*",system!$1:$1,0))</f>
        <v>980.17142857142801</v>
      </c>
      <c r="C67" s="5">
        <f>INDEX(system!A:Q,ROW()-1,MATCH($C$1&amp; "*",system!$1:$1,0))</f>
        <v>700</v>
      </c>
      <c r="D67" s="4">
        <f>INDEX(system!A:Q,ROW()-1,MATCH($D$1&amp; "*",system!$1:$1,0))</f>
        <v>0</v>
      </c>
      <c r="F67" s="4">
        <f>liquid!E66</f>
        <v>11.673199874632401</v>
      </c>
      <c r="H67" s="4">
        <f>IF(ISNA(VLOOKUP($A67,tot_solids!$A:$A,1,0)),0,VLOOKUP($A67,tot_solids!$A:$AD,5,0))-IFERROR(G67,0)</f>
        <v>88.488740934692103</v>
      </c>
      <c r="I67" s="4">
        <f>IF(ISNA(VLOOKUP(Combine!$A67,biotite!$A:$A,1,0)),0,VLOOKUP(Combine!$A67,biotite!$A:$AD,5,0))</f>
        <v>0</v>
      </c>
      <c r="J67" s="4">
        <f>IF(ISNA(VLOOKUP(Combine!$A67,hornblende!$A:$A,1,0)),0,VLOOKUP(Combine!$A67,hornblende!$A:$AD,5,0))</f>
        <v>0</v>
      </c>
      <c r="K67" s="4">
        <f>IF(ISNA(VLOOKUP(Combine!$A67,olivine!$A:$A,1,0)),0,VLOOKUP(Combine!$A67,olivine!$A:$AD,5,0))</f>
        <v>0</v>
      </c>
      <c r="L67" s="4">
        <f>IF(ISNA(VLOOKUP(Combine!$A67,garnet!$A:$A,1,0)),0,VLOOKUP(Combine!$A67,garnet!$A:$AD,5,0))</f>
        <v>23.8963785782869</v>
      </c>
      <c r="M67" s="4">
        <f>IF(ISNA(VLOOKUP(Combine!$A67,apatite!$A:$A,1,0)),0,VLOOKUP(Combine!$A67,apatite!$A:$AD,5,0))</f>
        <v>0.13180027304043901</v>
      </c>
      <c r="N67" s="4">
        <f>IF(ISNA(VLOOKUP(Combine!$A67,feldspar!$A:$A,1,0)),0,VLOOKUP(Combine!$A67,feldspar!$A:$AD,5,0))</f>
        <v>17.7890822677033</v>
      </c>
      <c r="O67" s="4">
        <f>IF(ISNA(VLOOKUP(Combine!$A67,spinel!$A:$A,1,0)),0,VLOOKUP(Combine!$A67,spinel!$A:$AD,5,0))</f>
        <v>3.6885375982204098</v>
      </c>
      <c r="P67" s="4">
        <f>IF(ISNA(VLOOKUP(Combine!$A67,clinopyroxene1!$A:$A,1,0)),0,VLOOKUP(Combine!$A67,clinopyroxene1!$A:$AD,5,0))</f>
        <v>27.8291112927817</v>
      </c>
      <c r="Q67" s="4">
        <f>IF(ISNA(VLOOKUP(Combine!$A67,clinopyroxene2!$A:$A,1,0)),0,VLOOKUP(Combine!$A67,clinopyroxene2!$A:$AD,5,0))</f>
        <v>4.5045024661425304</v>
      </c>
      <c r="R67" s="4">
        <f>IF(ISNA(VLOOKUP(Combine!$A67,orthopyroxene1!$A:$A,1,0)),0,VLOOKUP(Combine!$A67,orthopyroxene1!$A:$AD,5,0))</f>
        <v>10.649328458516701</v>
      </c>
      <c r="S67" s="4">
        <f>IF(ISNA(VLOOKUP(Combine!$A67,orthopyroxene2!$A:$A,1,0)),0,VLOOKUP(Combine!$A67,orthopyroxene2!$A:$AD,5,0))</f>
        <v>0</v>
      </c>
      <c r="T67" s="4">
        <f t="shared" si="1"/>
        <v>100.16194080932451</v>
      </c>
      <c r="V67" s="4">
        <f>liquid!F66</f>
        <v>2.3938990964814302</v>
      </c>
      <c r="X67" s="4">
        <f t="shared" si="2"/>
        <v>3.2959412500309822</v>
      </c>
      <c r="Y67" s="4">
        <f>IF(ISNA(VLOOKUP(Combine!$A67,biotite!$A:$A,1,0)),0,VLOOKUP(Combine!$A67,biotite!$A:$AD,6,0))</f>
        <v>0</v>
      </c>
      <c r="Z67" s="4">
        <f>IF(ISNA(VLOOKUP(Combine!$A67,hornblende!$A:$A,1,0)),0,VLOOKUP(Combine!$A67,hornblende!$A:$AD,6,0))</f>
        <v>0</v>
      </c>
      <c r="AA67" s="4">
        <f>IF(ISNA(VLOOKUP(Combine!$A67,olivine!$A:$A,1,0)),0,VLOOKUP(Combine!$A67,olivine!$A:$AD,6,0))</f>
        <v>0</v>
      </c>
      <c r="AB67" s="4">
        <f>IF(ISNA(VLOOKUP(Combine!$A67,garnet!$A:$A,1,0)),0,VLOOKUP(Combine!$A67,garnet!$A:$AD,6,0))</f>
        <v>3.7797899446213599</v>
      </c>
      <c r="AC67" s="4">
        <f>IF(ISNA(VLOOKUP(Combine!$A67,apatite!$A:$A,1,0)),0,VLOOKUP(Combine!$A67,apatite!$A:$AD,6,0))</f>
        <v>3.0624684042066699</v>
      </c>
      <c r="AD67" s="4">
        <f>IF(ISNA(VLOOKUP(Combine!$A67,feldspar!$A:$A,1,0)),0,VLOOKUP(Combine!$A67,feldspar!$A:$AD,6,0))</f>
        <v>2.6278800300726002</v>
      </c>
      <c r="AE67" s="4">
        <f>IF(ISNA(VLOOKUP(Combine!$A67,spinel!$A:$A,1,0)),0,VLOOKUP(Combine!$A67,spinel!$A:$AD,6,0))</f>
        <v>3.9534509621537799</v>
      </c>
      <c r="AF67" s="4">
        <f>IF(ISNA(VLOOKUP(Combine!$A67,clinopyroxene1!$A:$A,1,0)),0,VLOOKUP(Combine!$A67,clinopyroxene1!$A:$AD,6,0))</f>
        <v>3.3428791051422801</v>
      </c>
      <c r="AG67" s="4">
        <f>IF(ISNA(VLOOKUP(Combine!$A67,clinopyroxene2!$A:$A,1,0)),0,VLOOKUP(Combine!$A67,clinopyroxene2!$A:$AD,6,0))</f>
        <v>3.49326910063284</v>
      </c>
      <c r="AH67" s="4">
        <f>IF(ISNA(VLOOKUP(Combine!$A67,orthopyroxene1!$A:$A,1,0)),0,VLOOKUP(Combine!$A67,orthopyroxene1!$A:$AD,6,0))</f>
        <v>3.3637845039221901</v>
      </c>
      <c r="AI67" s="4">
        <f>IF(ISNA(VLOOKUP(Combine!$A67,orthopyroxene2!$A:$A,1,0)),0,VLOOKUP(Combine!$A67,orthopyroxene2!$A:$AD,6,0))</f>
        <v>0</v>
      </c>
      <c r="AJ67" s="4">
        <f t="shared" si="3"/>
        <v>3.1572903462968656</v>
      </c>
      <c r="AL67" s="4">
        <f t="shared" si="4"/>
        <v>4.8762288651972643</v>
      </c>
      <c r="AM67" s="4">
        <f t="shared" si="5"/>
        <v>0</v>
      </c>
      <c r="AN67" s="4">
        <f t="shared" si="6"/>
        <v>26.847790728630343</v>
      </c>
      <c r="AO67" s="4">
        <f t="shared" si="7"/>
        <v>0</v>
      </c>
      <c r="AP67" s="4">
        <f t="shared" si="8"/>
        <v>0</v>
      </c>
      <c r="AQ67" s="4">
        <f t="shared" si="9"/>
        <v>0</v>
      </c>
      <c r="AR67" s="4">
        <f t="shared" si="10"/>
        <v>6.3221445975566555</v>
      </c>
      <c r="AS67" s="4">
        <f t="shared" si="11"/>
        <v>4.3037267865162439E-2</v>
      </c>
      <c r="AT67" s="4">
        <f t="shared" si="12"/>
        <v>6.769366205508188</v>
      </c>
      <c r="AU67" s="4">
        <f t="shared" si="13"/>
        <v>0.93299186799852218</v>
      </c>
      <c r="AV67" s="4">
        <f t="shared" si="14"/>
        <v>8.3248931287921142</v>
      </c>
      <c r="AW67" s="4">
        <f t="shared" si="15"/>
        <v>1.2894805227935333</v>
      </c>
      <c r="AX67" s="4">
        <f t="shared" si="16"/>
        <v>3.1658771381161692</v>
      </c>
      <c r="AZ67" s="4">
        <f t="shared" si="17"/>
        <v>31.724019593827606</v>
      </c>
    </row>
    <row r="68" spans="1:52" x14ac:dyDescent="0.3">
      <c r="A68" s="5">
        <f>system!A67</f>
        <v>66</v>
      </c>
      <c r="B68" s="5">
        <f>INDEX(system!A:Q,ROW()-1,MATCH($B$1&amp; "*",system!$1:$1,0))</f>
        <v>975.14285714285597</v>
      </c>
      <c r="C68" s="5">
        <f>INDEX(system!A:Q,ROW()-1,MATCH($C$1&amp; "*",system!$1:$1,0))</f>
        <v>700</v>
      </c>
      <c r="D68" s="4">
        <f>INDEX(system!A:Q,ROW()-1,MATCH($D$1&amp; "*",system!$1:$1,0))</f>
        <v>0</v>
      </c>
      <c r="F68" s="4">
        <f>liquid!E67</f>
        <v>11.4322511775829</v>
      </c>
      <c r="H68" s="4">
        <f>IF(ISNA(VLOOKUP($A68,tot_solids!$A:$A,1,0)),0,VLOOKUP($A68,tot_solids!$A:$AD,5,0))-IFERROR(G68,0)</f>
        <v>88.723457081006103</v>
      </c>
      <c r="I68" s="4">
        <f>IF(ISNA(VLOOKUP(Combine!$A68,biotite!$A:$A,1,0)),0,VLOOKUP(Combine!$A68,biotite!$A:$AD,5,0))</f>
        <v>0</v>
      </c>
      <c r="J68" s="4">
        <f>IF(ISNA(VLOOKUP(Combine!$A68,hornblende!$A:$A,1,0)),0,VLOOKUP(Combine!$A68,hornblende!$A:$AD,5,0))</f>
        <v>0</v>
      </c>
      <c r="K68" s="4">
        <f>IF(ISNA(VLOOKUP(Combine!$A68,olivine!$A:$A,1,0)),0,VLOOKUP(Combine!$A68,olivine!$A:$AD,5,0))</f>
        <v>0</v>
      </c>
      <c r="L68" s="4">
        <f>IF(ISNA(VLOOKUP(Combine!$A68,garnet!$A:$A,1,0)),0,VLOOKUP(Combine!$A68,garnet!$A:$AD,5,0))</f>
        <v>25.304083811546601</v>
      </c>
      <c r="M68" s="4">
        <f>IF(ISNA(VLOOKUP(Combine!$A68,apatite!$A:$A,1,0)),0,VLOOKUP(Combine!$A68,apatite!$A:$AD,5,0))</f>
        <v>0.13526207809976101</v>
      </c>
      <c r="N68" s="4">
        <f>IF(ISNA(VLOOKUP(Combine!$A68,feldspar!$A:$A,1,0)),0,VLOOKUP(Combine!$A68,feldspar!$A:$AD,5,0))</f>
        <v>17.495851587412201</v>
      </c>
      <c r="O68" s="4">
        <f>IF(ISNA(VLOOKUP(Combine!$A68,spinel!$A:$A,1,0)),0,VLOOKUP(Combine!$A68,spinel!$A:$AD,5,0))</f>
        <v>3.4167642311262298</v>
      </c>
      <c r="P68" s="4">
        <f>IF(ISNA(VLOOKUP(Combine!$A68,clinopyroxene1!$A:$A,1,0)),0,VLOOKUP(Combine!$A68,clinopyroxene1!$A:$AD,5,0))</f>
        <v>27.650391489623001</v>
      </c>
      <c r="Q68" s="4">
        <f>IF(ISNA(VLOOKUP(Combine!$A68,clinopyroxene2!$A:$A,1,0)),0,VLOOKUP(Combine!$A68,clinopyroxene2!$A:$AD,5,0))</f>
        <v>4.6489916806781499</v>
      </c>
      <c r="R68" s="4">
        <f>IF(ISNA(VLOOKUP(Combine!$A68,orthopyroxene1!$A:$A,1,0)),0,VLOOKUP(Combine!$A68,orthopyroxene1!$A:$AD,5,0))</f>
        <v>10.0721122025199</v>
      </c>
      <c r="S68" s="4">
        <f>IF(ISNA(VLOOKUP(Combine!$A68,orthopyroxene2!$A:$A,1,0)),0,VLOOKUP(Combine!$A68,orthopyroxene2!$A:$AD,5,0))</f>
        <v>0</v>
      </c>
      <c r="T68" s="4">
        <f t="shared" ref="T68:T73" si="18">SUM(F68:H68)</f>
        <v>100.155708258589</v>
      </c>
      <c r="V68" s="4">
        <f>liquid!F67</f>
        <v>2.3887900207264101</v>
      </c>
      <c r="X68" s="4">
        <f t="shared" ref="X68:X73" si="19">IF(H68=0,0,H68/AN68)</f>
        <v>3.3027616460826392</v>
      </c>
      <c r="Y68" s="4">
        <f>IF(ISNA(VLOOKUP(Combine!$A68,biotite!$A:$A,1,0)),0,VLOOKUP(Combine!$A68,biotite!$A:$AD,6,0))</f>
        <v>0</v>
      </c>
      <c r="Z68" s="4">
        <f>IF(ISNA(VLOOKUP(Combine!$A68,hornblende!$A:$A,1,0)),0,VLOOKUP(Combine!$A68,hornblende!$A:$AD,6,0))</f>
        <v>0</v>
      </c>
      <c r="AA68" s="4">
        <f>IF(ISNA(VLOOKUP(Combine!$A68,olivine!$A:$A,1,0)),0,VLOOKUP(Combine!$A68,olivine!$A:$AD,6,0))</f>
        <v>0</v>
      </c>
      <c r="AB68" s="4">
        <f>IF(ISNA(VLOOKUP(Combine!$A68,garnet!$A:$A,1,0)),0,VLOOKUP(Combine!$A68,garnet!$A:$AD,6,0))</f>
        <v>3.7804125080341602</v>
      </c>
      <c r="AC68" s="4">
        <f>IF(ISNA(VLOOKUP(Combine!$A68,apatite!$A:$A,1,0)),0,VLOOKUP(Combine!$A68,apatite!$A:$AD,6,0))</f>
        <v>3.0624684042066699</v>
      </c>
      <c r="AD68" s="4">
        <f>IF(ISNA(VLOOKUP(Combine!$A68,feldspar!$A:$A,1,0)),0,VLOOKUP(Combine!$A68,feldspar!$A:$AD,6,0))</f>
        <v>2.6266315094882402</v>
      </c>
      <c r="AE68" s="4">
        <f>IF(ISNA(VLOOKUP(Combine!$A68,spinel!$A:$A,1,0)),0,VLOOKUP(Combine!$A68,spinel!$A:$AD,6,0))</f>
        <v>3.9476052464788598</v>
      </c>
      <c r="AF68" s="4">
        <f>IF(ISNA(VLOOKUP(Combine!$A68,clinopyroxene1!$A:$A,1,0)),0,VLOOKUP(Combine!$A68,clinopyroxene1!$A:$AD,6,0))</f>
        <v>3.3420077493076601</v>
      </c>
      <c r="AG68" s="4">
        <f>IF(ISNA(VLOOKUP(Combine!$A68,clinopyroxene2!$A:$A,1,0)),0,VLOOKUP(Combine!$A68,clinopyroxene2!$A:$AD,6,0))</f>
        <v>3.4939527706132498</v>
      </c>
      <c r="AH68" s="4">
        <f>IF(ISNA(VLOOKUP(Combine!$A68,orthopyroxene1!$A:$A,1,0)),0,VLOOKUP(Combine!$A68,orthopyroxene1!$A:$AD,6,0))</f>
        <v>3.3628275453512799</v>
      </c>
      <c r="AI68" s="4">
        <f>IF(ISNA(VLOOKUP(Combine!$A68,orthopyroxene2!$A:$A,1,0)),0,VLOOKUP(Combine!$A68,orthopyroxene2!$A:$AD,6,0))</f>
        <v>0</v>
      </c>
      <c r="AJ68" s="4">
        <f t="shared" ref="AJ68:AJ73" si="20">IF(T68=0,0,T68/AZ68)</f>
        <v>3.1645566744315463</v>
      </c>
      <c r="AL68" s="4">
        <f t="shared" ref="AL68:AL73" si="21">IF(F68=0,0,F68/V68)</f>
        <v>4.7857915841872334</v>
      </c>
      <c r="AM68" s="4">
        <f t="shared" ref="AM68:AM73" si="22">IF(G68=0,0,G68/W68)</f>
        <v>0</v>
      </c>
      <c r="AN68" s="4">
        <f t="shared" ref="AN68:AN73" si="23">SUM(AO68:AY68)</f>
        <v>26.863415101795127</v>
      </c>
      <c r="AO68" s="4">
        <f t="shared" ref="AO68:AO73" si="24">IF(I68=0,0,I68/Y68)</f>
        <v>0</v>
      </c>
      <c r="AP68" s="4">
        <f t="shared" ref="AP68:AP73" si="25">IF(J68=0,0,J68/Z68)</f>
        <v>0</v>
      </c>
      <c r="AQ68" s="4">
        <f t="shared" ref="AQ68:AQ73" si="26">IF(K68=0,0,K68/AA68)</f>
        <v>0</v>
      </c>
      <c r="AR68" s="4">
        <f t="shared" ref="AR68:AR73" si="27">IF(L68=0,0,L68/AB68)</f>
        <v>6.6934716139495833</v>
      </c>
      <c r="AS68" s="4">
        <f t="shared" ref="AS68:AS73" si="28">IF(M68=0,0,M68/AC68)</f>
        <v>4.4167664852953988E-2</v>
      </c>
      <c r="AT68" s="4">
        <f t="shared" ref="AT68:AT73" si="29">IF(N68=0,0,N68/AD68)</f>
        <v>6.6609463581821586</v>
      </c>
      <c r="AU68" s="4">
        <f t="shared" ref="AU68:AU73" si="30">IF(O68=0,0,O68/AE68)</f>
        <v>0.86552834384184596</v>
      </c>
      <c r="AV68" s="4">
        <f t="shared" ref="AV68:AV73" si="31">IF(P68=0,0,P68/AF68)</f>
        <v>8.2735868866106408</v>
      </c>
      <c r="AW68" s="4">
        <f t="shared" ref="AW68:AW73" si="32">IF(Q68=0,0,Q68/AG68)</f>
        <v>1.3305822905734843</v>
      </c>
      <c r="AX68" s="4">
        <f t="shared" ref="AX68:AX73" si="33">IF(R68=0,0,R68/AH68)</f>
        <v>2.9951319437844592</v>
      </c>
      <c r="AZ68" s="4">
        <f t="shared" ref="AZ68:AZ73" si="34">SUM(AL68:AN68)</f>
        <v>31.64920668598236</v>
      </c>
    </row>
    <row r="69" spans="1:52" x14ac:dyDescent="0.3">
      <c r="A69" s="5">
        <f>system!A68</f>
        <v>67</v>
      </c>
      <c r="B69" s="5">
        <f>INDEX(system!A:Q,ROW()-1,MATCH($B$1&amp; "*",system!$1:$1,0))</f>
        <v>970.11428571428496</v>
      </c>
      <c r="C69" s="5">
        <f>INDEX(system!A:Q,ROW()-1,MATCH($C$1&amp; "*",system!$1:$1,0))</f>
        <v>700</v>
      </c>
      <c r="D69" s="4">
        <f>INDEX(system!A:Q,ROW()-1,MATCH($D$1&amp; "*",system!$1:$1,0))</f>
        <v>0</v>
      </c>
      <c r="F69" s="4">
        <f>liquid!E68</f>
        <v>11.1975320332681</v>
      </c>
      <c r="H69" s="4">
        <f>IF(ISNA(VLOOKUP($A69,tot_solids!$A:$A,1,0)),0,VLOOKUP($A69,tot_solids!$A:$AD,5,0))-IFERROR(G69,0)</f>
        <v>88.952328163311194</v>
      </c>
      <c r="I69" s="4">
        <f>IF(ISNA(VLOOKUP(Combine!$A69,biotite!$A:$A,1,0)),0,VLOOKUP(Combine!$A69,biotite!$A:$AD,5,0))</f>
        <v>0</v>
      </c>
      <c r="J69" s="4">
        <f>IF(ISNA(VLOOKUP(Combine!$A69,hornblende!$A:$A,1,0)),0,VLOOKUP(Combine!$A69,hornblende!$A:$AD,5,0))</f>
        <v>0</v>
      </c>
      <c r="K69" s="4">
        <f>IF(ISNA(VLOOKUP(Combine!$A69,olivine!$A:$A,1,0)),0,VLOOKUP(Combine!$A69,olivine!$A:$AD,5,0))</f>
        <v>0</v>
      </c>
      <c r="L69" s="4">
        <f>IF(ISNA(VLOOKUP(Combine!$A69,garnet!$A:$A,1,0)),0,VLOOKUP(Combine!$A69,garnet!$A:$AD,5,0))</f>
        <v>26.6269135509847</v>
      </c>
      <c r="M69" s="4">
        <f>IF(ISNA(VLOOKUP(Combine!$A69,apatite!$A:$A,1,0)),0,VLOOKUP(Combine!$A69,apatite!$A:$AD,5,0))</f>
        <v>0.13846948582827301</v>
      </c>
      <c r="N69" s="4">
        <f>IF(ISNA(VLOOKUP(Combine!$A69,feldspar!$A:$A,1,0)),0,VLOOKUP(Combine!$A69,feldspar!$A:$AD,5,0))</f>
        <v>17.226621080792199</v>
      </c>
      <c r="O69" s="4">
        <f>IF(ISNA(VLOOKUP(Combine!$A69,spinel!$A:$A,1,0)),0,VLOOKUP(Combine!$A69,spinel!$A:$AD,5,0))</f>
        <v>3.1626643270922501</v>
      </c>
      <c r="P69" s="4">
        <f>IF(ISNA(VLOOKUP(Combine!$A69,clinopyroxene1!$A:$A,1,0)),0,VLOOKUP(Combine!$A69,clinopyroxene1!$A:$AD,5,0))</f>
        <v>27.488099584757901</v>
      </c>
      <c r="Q69" s="4">
        <f>IF(ISNA(VLOOKUP(Combine!$A69,clinopyroxene2!$A:$A,1,0)),0,VLOOKUP(Combine!$A69,clinopyroxene2!$A:$AD,5,0))</f>
        <v>4.7828967621358602</v>
      </c>
      <c r="R69" s="4">
        <f>IF(ISNA(VLOOKUP(Combine!$A69,orthopyroxene1!$A:$A,1,0)),0,VLOOKUP(Combine!$A69,orthopyroxene1!$A:$AD,5,0))</f>
        <v>9.5266633717199891</v>
      </c>
      <c r="S69" s="4">
        <f>IF(ISNA(VLOOKUP(Combine!$A69,orthopyroxene2!$A:$A,1,0)),0,VLOOKUP(Combine!$A69,orthopyroxene2!$A:$AD,5,0))</f>
        <v>0</v>
      </c>
      <c r="T69" s="4">
        <f t="shared" si="18"/>
        <v>100.1498601965793</v>
      </c>
      <c r="V69" s="4">
        <f>liquid!F68</f>
        <v>2.38377339889391</v>
      </c>
      <c r="X69" s="4">
        <f t="shared" si="19"/>
        <v>3.3091389902460491</v>
      </c>
      <c r="Y69" s="4">
        <f>IF(ISNA(VLOOKUP(Combine!$A69,biotite!$A:$A,1,0)),0,VLOOKUP(Combine!$A69,biotite!$A:$AD,6,0))</f>
        <v>0</v>
      </c>
      <c r="Z69" s="4">
        <f>IF(ISNA(VLOOKUP(Combine!$A69,hornblende!$A:$A,1,0)),0,VLOOKUP(Combine!$A69,hornblende!$A:$AD,6,0))</f>
        <v>0</v>
      </c>
      <c r="AA69" s="4">
        <f>IF(ISNA(VLOOKUP(Combine!$A69,olivine!$A:$A,1,0)),0,VLOOKUP(Combine!$A69,olivine!$A:$AD,6,0))</f>
        <v>0</v>
      </c>
      <c r="AB69" s="4">
        <f>IF(ISNA(VLOOKUP(Combine!$A69,garnet!$A:$A,1,0)),0,VLOOKUP(Combine!$A69,garnet!$A:$AD,6,0))</f>
        <v>3.78103310275552</v>
      </c>
      <c r="AC69" s="4">
        <f>IF(ISNA(VLOOKUP(Combine!$A69,apatite!$A:$A,1,0)),0,VLOOKUP(Combine!$A69,apatite!$A:$AD,6,0))</f>
        <v>3.0624684042066699</v>
      </c>
      <c r="AD69" s="4">
        <f>IF(ISNA(VLOOKUP(Combine!$A69,feldspar!$A:$A,1,0)),0,VLOOKUP(Combine!$A69,feldspar!$A:$AD,6,0))</f>
        <v>2.62542954423352</v>
      </c>
      <c r="AE69" s="4">
        <f>IF(ISNA(VLOOKUP(Combine!$A69,spinel!$A:$A,1,0)),0,VLOOKUP(Combine!$A69,spinel!$A:$AD,6,0))</f>
        <v>3.9417396535472098</v>
      </c>
      <c r="AF69" s="4">
        <f>IF(ISNA(VLOOKUP(Combine!$A69,clinopyroxene1!$A:$A,1,0)),0,VLOOKUP(Combine!$A69,clinopyroxene1!$A:$AD,6,0))</f>
        <v>3.3411345302372402</v>
      </c>
      <c r="AG69" s="4">
        <f>IF(ISNA(VLOOKUP(Combine!$A69,clinopyroxene2!$A:$A,1,0)),0,VLOOKUP(Combine!$A69,clinopyroxene2!$A:$AD,6,0))</f>
        <v>3.4946350490440299</v>
      </c>
      <c r="AH69" s="4">
        <f>IF(ISNA(VLOOKUP(Combine!$A69,orthopyroxene1!$A:$A,1,0)),0,VLOOKUP(Combine!$A69,orthopyroxene1!$A:$AD,6,0))</f>
        <v>3.3618645573297901</v>
      </c>
      <c r="AI69" s="4">
        <f>IF(ISNA(VLOOKUP(Combine!$A69,orthopyroxene2!$A:$A,1,0)),0,VLOOKUP(Combine!$A69,orthopyroxene2!$A:$AD,6,0))</f>
        <v>0</v>
      </c>
      <c r="AJ69" s="4">
        <f t="shared" si="20"/>
        <v>3.1714867617464733</v>
      </c>
      <c r="AL69" s="4">
        <f t="shared" si="21"/>
        <v>4.6973978476577702</v>
      </c>
      <c r="AM69" s="4">
        <f t="shared" si="22"/>
        <v>0</v>
      </c>
      <c r="AN69" s="4">
        <f t="shared" si="23"/>
        <v>26.880807492675668</v>
      </c>
      <c r="AO69" s="4">
        <f t="shared" si="24"/>
        <v>0</v>
      </c>
      <c r="AP69" s="4">
        <f t="shared" si="25"/>
        <v>0</v>
      </c>
      <c r="AQ69" s="4">
        <f t="shared" si="26"/>
        <v>0</v>
      </c>
      <c r="AR69" s="4">
        <f t="shared" si="27"/>
        <v>7.042232328402438</v>
      </c>
      <c r="AS69" s="4">
        <f t="shared" si="28"/>
        <v>4.521499246753647E-2</v>
      </c>
      <c r="AT69" s="4">
        <f t="shared" si="29"/>
        <v>6.5614486279506758</v>
      </c>
      <c r="AU69" s="4">
        <f t="shared" si="30"/>
        <v>0.80235241417990089</v>
      </c>
      <c r="AV69" s="4">
        <f t="shared" si="31"/>
        <v>8.2271753310113152</v>
      </c>
      <c r="AW69" s="4">
        <f t="shared" si="32"/>
        <v>1.368639842218786</v>
      </c>
      <c r="AX69" s="4">
        <f t="shared" si="33"/>
        <v>2.8337439564450153</v>
      </c>
      <c r="AZ69" s="4">
        <f t="shared" si="34"/>
        <v>31.57820534033344</v>
      </c>
    </row>
    <row r="70" spans="1:52" x14ac:dyDescent="0.3">
      <c r="A70" s="5">
        <f>system!A69</f>
        <v>68</v>
      </c>
      <c r="B70" s="5">
        <f>INDEX(system!A:Q,ROW()-1,MATCH($B$1&amp; "*",system!$1:$1,0))</f>
        <v>965.08571428571395</v>
      </c>
      <c r="C70" s="5">
        <f>INDEX(system!A:Q,ROW()-1,MATCH($C$1&amp; "*",system!$1:$1,0))</f>
        <v>700</v>
      </c>
      <c r="D70" s="4">
        <f>INDEX(system!A:Q,ROW()-1,MATCH($D$1&amp; "*",system!$1:$1,0))</f>
        <v>0</v>
      </c>
      <c r="F70" s="4">
        <f>liquid!E69</f>
        <v>10.860046329232</v>
      </c>
      <c r="H70" s="4">
        <f>IF(ISNA(VLOOKUP($A70,tot_solids!$A:$A,1,0)),0,VLOOKUP($A70,tot_solids!$A:$AD,5,0))-IFERROR(G70,0)</f>
        <v>89.277898154051897</v>
      </c>
      <c r="I70" s="4">
        <f>IF(ISNA(VLOOKUP(Combine!$A70,biotite!$A:$A,1,0)),0,VLOOKUP(Combine!$A70,biotite!$A:$AD,5,0))</f>
        <v>0</v>
      </c>
      <c r="J70" s="4">
        <f>IF(ISNA(VLOOKUP(Combine!$A70,hornblende!$A:$A,1,0)),0,VLOOKUP(Combine!$A70,hornblende!$A:$AD,5,0))</f>
        <v>0</v>
      </c>
      <c r="K70" s="4">
        <f>IF(ISNA(VLOOKUP(Combine!$A70,olivine!$A:$A,1,0)),0,VLOOKUP(Combine!$A70,olivine!$A:$AD,5,0))</f>
        <v>0.52928187977172902</v>
      </c>
      <c r="L70" s="4">
        <f>IF(ISNA(VLOOKUP(Combine!$A70,garnet!$A:$A,1,0)),0,VLOOKUP(Combine!$A70,garnet!$A:$AD,5,0))</f>
        <v>28.658295705441098</v>
      </c>
      <c r="M70" s="4">
        <f>IF(ISNA(VLOOKUP(Combine!$A70,apatite!$A:$A,1,0)),0,VLOOKUP(Combine!$A70,apatite!$A:$AD,5,0))</f>
        <v>0.14510842690919201</v>
      </c>
      <c r="N70" s="4">
        <f>IF(ISNA(VLOOKUP(Combine!$A70,feldspar!$A:$A,1,0)),0,VLOOKUP(Combine!$A70,feldspar!$A:$AD,5,0))</f>
        <v>17.111401790720201</v>
      </c>
      <c r="O70" s="4">
        <f>IF(ISNA(VLOOKUP(Combine!$A70,spinel!$A:$A,1,0)),0,VLOOKUP(Combine!$A70,spinel!$A:$AD,5,0))</f>
        <v>2.6316828565812802</v>
      </c>
      <c r="P70" s="4">
        <f>IF(ISNA(VLOOKUP(Combine!$A70,clinopyroxene1!$A:$A,1,0)),0,VLOOKUP(Combine!$A70,clinopyroxene1!$A:$AD,5,0))</f>
        <v>26.953616398603799</v>
      </c>
      <c r="Q70" s="4">
        <f>IF(ISNA(VLOOKUP(Combine!$A70,clinopyroxene2!$A:$A,1,0)),0,VLOOKUP(Combine!$A70,clinopyroxene2!$A:$AD,5,0))</f>
        <v>5.02379219321642</v>
      </c>
      <c r="R70" s="4">
        <f>IF(ISNA(VLOOKUP(Combine!$A70,orthopyroxene1!$A:$A,1,0)),0,VLOOKUP(Combine!$A70,orthopyroxene1!$A:$AD,5,0))</f>
        <v>8.2247189028080907</v>
      </c>
      <c r="S70" s="4">
        <f>IF(ISNA(VLOOKUP(Combine!$A70,orthopyroxene2!$A:$A,1,0)),0,VLOOKUP(Combine!$A70,orthopyroxene2!$A:$AD,5,0))</f>
        <v>0</v>
      </c>
      <c r="T70" s="4">
        <f t="shared" si="18"/>
        <v>100.1379444832839</v>
      </c>
      <c r="V70" s="4">
        <f>liquid!F69</f>
        <v>2.3727259626595898</v>
      </c>
      <c r="X70" s="4">
        <f t="shared" si="19"/>
        <v>3.3163432161276978</v>
      </c>
      <c r="Y70" s="4">
        <f>IF(ISNA(VLOOKUP(Combine!$A70,biotite!$A:$A,1,0)),0,VLOOKUP(Combine!$A70,biotite!$A:$AD,6,0))</f>
        <v>0</v>
      </c>
      <c r="Z70" s="4">
        <f>IF(ISNA(VLOOKUP(Combine!$A70,hornblende!$A:$A,1,0)),0,VLOOKUP(Combine!$A70,hornblende!$A:$AD,6,0))</f>
        <v>0</v>
      </c>
      <c r="AA70" s="4">
        <f>IF(ISNA(VLOOKUP(Combine!$A70,olivine!$A:$A,1,0)),0,VLOOKUP(Combine!$A70,olivine!$A:$AD,6,0))</f>
        <v>3.5528101339712399</v>
      </c>
      <c r="AB70" s="4">
        <f>IF(ISNA(VLOOKUP(Combine!$A70,garnet!$A:$A,1,0)),0,VLOOKUP(Combine!$A70,garnet!$A:$AD,6,0))</f>
        <v>3.78107297022519</v>
      </c>
      <c r="AC70" s="4">
        <f>IF(ISNA(VLOOKUP(Combine!$A70,apatite!$A:$A,1,0)),0,VLOOKUP(Combine!$A70,apatite!$A:$AD,6,0))</f>
        <v>3.0624684042066699</v>
      </c>
      <c r="AD70" s="4">
        <f>IF(ISNA(VLOOKUP(Combine!$A70,feldspar!$A:$A,1,0)),0,VLOOKUP(Combine!$A70,feldspar!$A:$AD,6,0))</f>
        <v>2.6244282288119298</v>
      </c>
      <c r="AE70" s="4">
        <f>IF(ISNA(VLOOKUP(Combine!$A70,spinel!$A:$A,1,0)),0,VLOOKUP(Combine!$A70,spinel!$A:$AD,6,0))</f>
        <v>3.9315948224403598</v>
      </c>
      <c r="AF70" s="4">
        <f>IF(ISNA(VLOOKUP(Combine!$A70,clinopyroxene1!$A:$A,1,0)),0,VLOOKUP(Combine!$A70,clinopyroxene1!$A:$AD,6,0))</f>
        <v>3.3398491394137202</v>
      </c>
      <c r="AG70" s="4">
        <f>IF(ISNA(VLOOKUP(Combine!$A70,clinopyroxene2!$A:$A,1,0)),0,VLOOKUP(Combine!$A70,clinopyroxene2!$A:$AD,6,0))</f>
        <v>3.4951222892129201</v>
      </c>
      <c r="AH70" s="4">
        <f>IF(ISNA(VLOOKUP(Combine!$A70,orthopyroxene1!$A:$A,1,0)),0,VLOOKUP(Combine!$A70,orthopyroxene1!$A:$AD,6,0))</f>
        <v>3.36015671607678</v>
      </c>
      <c r="AI70" s="4">
        <f>IF(ISNA(VLOOKUP(Combine!$A70,orthopyroxene2!$A:$A,1,0)),0,VLOOKUP(Combine!$A70,orthopyroxene2!$A:$AD,6,0))</f>
        <v>0</v>
      </c>
      <c r="AJ70" s="4">
        <f t="shared" si="20"/>
        <v>3.1792227582291011</v>
      </c>
      <c r="AL70" s="4">
        <f t="shared" si="21"/>
        <v>4.5770335471269377</v>
      </c>
      <c r="AM70" s="4">
        <f t="shared" si="22"/>
        <v>0</v>
      </c>
      <c r="AN70" s="4">
        <f t="shared" si="23"/>
        <v>26.92058461255905</v>
      </c>
      <c r="AO70" s="4">
        <f t="shared" si="24"/>
        <v>0</v>
      </c>
      <c r="AP70" s="4">
        <f t="shared" si="25"/>
        <v>0</v>
      </c>
      <c r="AQ70" s="4">
        <f t="shared" si="26"/>
        <v>0.14897556013783134</v>
      </c>
      <c r="AR70" s="4">
        <f t="shared" si="27"/>
        <v>7.579408260860486</v>
      </c>
      <c r="AS70" s="4">
        <f t="shared" si="28"/>
        <v>4.7382832328937037E-2</v>
      </c>
      <c r="AT70" s="4">
        <f t="shared" si="29"/>
        <v>6.5200494350978984</v>
      </c>
      <c r="AU70" s="4">
        <f t="shared" si="30"/>
        <v>0.6693677694253809</v>
      </c>
      <c r="AV70" s="4">
        <f t="shared" si="31"/>
        <v>8.0703095479741513</v>
      </c>
      <c r="AW70" s="4">
        <f t="shared" si="32"/>
        <v>1.4373723656884541</v>
      </c>
      <c r="AX70" s="4">
        <f t="shared" si="33"/>
        <v>2.4477188410459112</v>
      </c>
      <c r="AZ70" s="4">
        <f t="shared" si="34"/>
        <v>31.497618159685988</v>
      </c>
    </row>
    <row r="71" spans="1:52" x14ac:dyDescent="0.3">
      <c r="A71" s="5">
        <f>system!A70</f>
        <v>69</v>
      </c>
      <c r="B71" s="5">
        <f>INDEX(system!A:Q,ROW()-1,MATCH($B$1&amp; "*",system!$1:$1,0))</f>
        <v>960.05714285714305</v>
      </c>
      <c r="C71" s="5">
        <f>INDEX(system!A:Q,ROW()-1,MATCH($C$1&amp; "*",system!$1:$1,0))</f>
        <v>700</v>
      </c>
      <c r="D71" s="4">
        <f>INDEX(system!A:Q,ROW()-1,MATCH($D$1&amp; "*",system!$1:$1,0))</f>
        <v>0</v>
      </c>
      <c r="F71" s="4">
        <f>liquid!E70</f>
        <v>10.6027214586114</v>
      </c>
      <c r="H71" s="4">
        <f>IF(ISNA(VLOOKUP($A71,tot_solids!$A:$A,1,0)),0,VLOOKUP($A71,tot_solids!$A:$AD,5,0))-IFERROR(G71,0)</f>
        <v>89.527863848871405</v>
      </c>
      <c r="I71" s="4">
        <f>IF(ISNA(VLOOKUP(Combine!$A71,biotite!$A:$A,1,0)),0,VLOOKUP(Combine!$A71,biotite!$A:$AD,5,0))</f>
        <v>0</v>
      </c>
      <c r="J71" s="4">
        <f>IF(ISNA(VLOOKUP(Combine!$A71,hornblende!$A:$A,1,0)),0,VLOOKUP(Combine!$A71,hornblende!$A:$AD,5,0))</f>
        <v>0</v>
      </c>
      <c r="K71" s="4">
        <f>IF(ISNA(VLOOKUP(Combine!$A71,olivine!$A:$A,1,0)),0,VLOOKUP(Combine!$A71,olivine!$A:$AD,5,0))</f>
        <v>0.72277256865043005</v>
      </c>
      <c r="L71" s="4">
        <f>IF(ISNA(VLOOKUP(Combine!$A71,garnet!$A:$A,1,0)),0,VLOOKUP(Combine!$A71,garnet!$A:$AD,5,0))</f>
        <v>30.110750618233901</v>
      </c>
      <c r="M71" s="4">
        <f>IF(ISNA(VLOOKUP(Combine!$A71,apatite!$A:$A,1,0)),0,VLOOKUP(Combine!$A71,apatite!$A:$AD,5,0))</f>
        <v>0.14896307936026901</v>
      </c>
      <c r="N71" s="4">
        <f>IF(ISNA(VLOOKUP(Combine!$A71,feldspar!$A:$A,1,0)),0,VLOOKUP(Combine!$A71,feldspar!$A:$AD,5,0))</f>
        <v>16.937566655645099</v>
      </c>
      <c r="O71" s="4">
        <f>IF(ISNA(VLOOKUP(Combine!$A71,spinel!$A:$A,1,0)),0,VLOOKUP(Combine!$A71,spinel!$A:$AD,5,0))</f>
        <v>2.30365578026775</v>
      </c>
      <c r="P71" s="4">
        <f>IF(ISNA(VLOOKUP(Combine!$A71,clinopyroxene1!$A:$A,1,0)),0,VLOOKUP(Combine!$A71,clinopyroxene1!$A:$AD,5,0))</f>
        <v>26.685538900290901</v>
      </c>
      <c r="Q71" s="4">
        <f>IF(ISNA(VLOOKUP(Combine!$A71,clinopyroxene2!$A:$A,1,0)),0,VLOOKUP(Combine!$A71,clinopyroxene2!$A:$AD,5,0))</f>
        <v>5.1755868930175204</v>
      </c>
      <c r="R71" s="4">
        <f>IF(ISNA(VLOOKUP(Combine!$A71,orthopyroxene1!$A:$A,1,0)),0,VLOOKUP(Combine!$A71,orthopyroxene1!$A:$AD,5,0))</f>
        <v>7.4430293534054597</v>
      </c>
      <c r="S71" s="4">
        <f>IF(ISNA(VLOOKUP(Combine!$A71,orthopyroxene2!$A:$A,1,0)),0,VLOOKUP(Combine!$A71,orthopyroxene2!$A:$AD,5,0))</f>
        <v>0</v>
      </c>
      <c r="T71" s="4">
        <f t="shared" si="18"/>
        <v>100.1305853074828</v>
      </c>
      <c r="V71" s="4">
        <f>liquid!F70</f>
        <v>2.3657713005237402</v>
      </c>
      <c r="X71" s="4">
        <f t="shared" si="19"/>
        <v>3.322289180953097</v>
      </c>
      <c r="Y71" s="4">
        <f>IF(ISNA(VLOOKUP(Combine!$A71,biotite!$A:$A,1,0)),0,VLOOKUP(Combine!$A71,biotite!$A:$AD,6,0))</f>
        <v>0</v>
      </c>
      <c r="Z71" s="4">
        <f>IF(ISNA(VLOOKUP(Combine!$A71,hornblende!$A:$A,1,0)),0,VLOOKUP(Combine!$A71,hornblende!$A:$AD,6,0))</f>
        <v>0</v>
      </c>
      <c r="AA71" s="4">
        <f>IF(ISNA(VLOOKUP(Combine!$A71,olivine!$A:$A,1,0)),0,VLOOKUP(Combine!$A71,olivine!$A:$AD,6,0))</f>
        <v>3.5477267451123899</v>
      </c>
      <c r="AB71" s="4">
        <f>IF(ISNA(VLOOKUP(Combine!$A71,garnet!$A:$A,1,0)),0,VLOOKUP(Combine!$A71,garnet!$A:$AD,6,0))</f>
        <v>3.7814379403515899</v>
      </c>
      <c r="AC71" s="4">
        <f>IF(ISNA(VLOOKUP(Combine!$A71,apatite!$A:$A,1,0)),0,VLOOKUP(Combine!$A71,apatite!$A:$AD,6,0))</f>
        <v>3.0624684042066699</v>
      </c>
      <c r="AD71" s="4">
        <f>IF(ISNA(VLOOKUP(Combine!$A71,feldspar!$A:$A,1,0)),0,VLOOKUP(Combine!$A71,feldspar!$A:$AD,6,0))</f>
        <v>2.6233799917875</v>
      </c>
      <c r="AE71" s="4">
        <f>IF(ISNA(VLOOKUP(Combine!$A71,spinel!$A:$A,1,0)),0,VLOOKUP(Combine!$A71,spinel!$A:$AD,6,0))</f>
        <v>3.9240475712153602</v>
      </c>
      <c r="AF71" s="4">
        <f>IF(ISNA(VLOOKUP(Combine!$A71,clinopyroxene1!$A:$A,1,0)),0,VLOOKUP(Combine!$A71,clinopyroxene1!$A:$AD,6,0))</f>
        <v>3.3387984311032302</v>
      </c>
      <c r="AG71" s="4">
        <f>IF(ISNA(VLOOKUP(Combine!$A71,clinopyroxene2!$A:$A,1,0)),0,VLOOKUP(Combine!$A71,clinopyroxene2!$A:$AD,6,0))</f>
        <v>3.4957194874305801</v>
      </c>
      <c r="AH71" s="4">
        <f>IF(ISNA(VLOOKUP(Combine!$A71,orthopyroxene1!$A:$A,1,0)),0,VLOOKUP(Combine!$A71,orthopyroxene1!$A:$AD,6,0))</f>
        <v>3.3588647171820698</v>
      </c>
      <c r="AI71" s="4">
        <f>IF(ISNA(VLOOKUP(Combine!$A71,orthopyroxene2!$A:$A,1,0)),0,VLOOKUP(Combine!$A71,orthopyroxene2!$A:$AD,6,0))</f>
        <v>0</v>
      </c>
      <c r="AJ71" s="4">
        <f t="shared" si="20"/>
        <v>3.185893028127754</v>
      </c>
      <c r="AL71" s="4">
        <f t="shared" si="21"/>
        <v>4.4817186920240957</v>
      </c>
      <c r="AM71" s="4">
        <f t="shared" si="22"/>
        <v>0</v>
      </c>
      <c r="AN71" s="4">
        <f t="shared" si="23"/>
        <v>26.947643318390391</v>
      </c>
      <c r="AO71" s="4">
        <f t="shared" si="24"/>
        <v>0</v>
      </c>
      <c r="AP71" s="4">
        <f t="shared" si="25"/>
        <v>0</v>
      </c>
      <c r="AQ71" s="4">
        <f t="shared" si="26"/>
        <v>0.20372836483141629</v>
      </c>
      <c r="AR71" s="4">
        <f t="shared" si="27"/>
        <v>7.9627779414077251</v>
      </c>
      <c r="AS71" s="4">
        <f t="shared" si="28"/>
        <v>4.8641507339520711E-2</v>
      </c>
      <c r="AT71" s="4">
        <f t="shared" si="29"/>
        <v>6.456390880721897</v>
      </c>
      <c r="AU71" s="4">
        <f t="shared" si="30"/>
        <v>0.58706112463215099</v>
      </c>
      <c r="AV71" s="4">
        <f t="shared" si="31"/>
        <v>7.9925576374112737</v>
      </c>
      <c r="AW71" s="4">
        <f t="shared" si="32"/>
        <v>1.4805498300499147</v>
      </c>
      <c r="AX71" s="4">
        <f t="shared" si="33"/>
        <v>2.2159360319964936</v>
      </c>
      <c r="AZ71" s="4">
        <f t="shared" si="34"/>
        <v>31.429362010414486</v>
      </c>
    </row>
    <row r="72" spans="1:52" x14ac:dyDescent="0.3">
      <c r="A72" s="5">
        <f>system!A71</f>
        <v>70</v>
      </c>
      <c r="B72" s="5">
        <f>INDEX(system!A:Q,ROW()-1,MATCH($B$1&amp; "*",system!$1:$1,0))</f>
        <v>955.02857142857204</v>
      </c>
      <c r="C72" s="5">
        <f>INDEX(system!A:Q,ROW()-1,MATCH($C$1&amp; "*",system!$1:$1,0))</f>
        <v>700</v>
      </c>
      <c r="D72" s="4">
        <f>INDEX(system!A:Q,ROW()-1,MATCH($D$1&amp; "*",system!$1:$1,0))</f>
        <v>0</v>
      </c>
      <c r="F72" s="4">
        <f>liquid!E71</f>
        <v>9.8267860704785193</v>
      </c>
      <c r="H72" s="4">
        <f>IF(ISNA(VLOOKUP($A72,tot_solids!$A:$A,1,0)),0,VLOOKUP($A72,tot_solids!$A:$AD,5,0))-IFERROR(G72,0)</f>
        <v>90.2884776015391</v>
      </c>
      <c r="I72" s="4">
        <f>IF(ISNA(VLOOKUP(Combine!$A72,biotite!$A:$A,1,0)),0,VLOOKUP(Combine!$A72,biotite!$A:$AD,5,0))</f>
        <v>0</v>
      </c>
      <c r="J72" s="4">
        <f>IF(ISNA(VLOOKUP(Combine!$A72,hornblende!$A:$A,1,0)),0,VLOOKUP(Combine!$A72,hornblende!$A:$AD,5,0))</f>
        <v>1.4914180718471099</v>
      </c>
      <c r="K72" s="4">
        <f>IF(ISNA(VLOOKUP(Combine!$A72,olivine!$A:$A,1,0)),0,VLOOKUP(Combine!$A72,olivine!$A:$AD,5,0))</f>
        <v>1.1033971224313399</v>
      </c>
      <c r="L72" s="4">
        <f>IF(ISNA(VLOOKUP(Combine!$A72,garnet!$A:$A,1,0)),0,VLOOKUP(Combine!$A72,garnet!$A:$AD,5,0))</f>
        <v>32.0221411384276</v>
      </c>
      <c r="M72" s="4">
        <f>IF(ISNA(VLOOKUP(Combine!$A72,apatite!$A:$A,1,0)),0,VLOOKUP(Combine!$A72,apatite!$A:$AD,5,0))</f>
        <v>0.15866521645609599</v>
      </c>
      <c r="N72" s="4">
        <f>IF(ISNA(VLOOKUP(Combine!$A72,feldspar!$A:$A,1,0)),0,VLOOKUP(Combine!$A72,feldspar!$A:$AD,5,0))</f>
        <v>17.033877225754701</v>
      </c>
      <c r="O72" s="4">
        <f>IF(ISNA(VLOOKUP(Combine!$A72,spinel!$A:$A,1,0)),0,VLOOKUP(Combine!$A72,spinel!$A:$AD,5,0))</f>
        <v>1.5255125697801799</v>
      </c>
      <c r="P72" s="4">
        <f>IF(ISNA(VLOOKUP(Combine!$A72,clinopyroxene1!$A:$A,1,0)),0,VLOOKUP(Combine!$A72,clinopyroxene1!$A:$AD,5,0))</f>
        <v>25.023660820851902</v>
      </c>
      <c r="Q72" s="4">
        <f>IF(ISNA(VLOOKUP(Combine!$A72,clinopyroxene2!$A:$A,1,0)),0,VLOOKUP(Combine!$A72,clinopyroxene2!$A:$AD,5,0))</f>
        <v>5.5979392060963198</v>
      </c>
      <c r="R72" s="4">
        <f>IF(ISNA(VLOOKUP(Combine!$A72,orthopyroxene1!$A:$A,1,0)),0,VLOOKUP(Combine!$A72,orthopyroxene1!$A:$AD,5,0))</f>
        <v>6.3318662298937296</v>
      </c>
      <c r="S72" s="4">
        <f>IF(ISNA(VLOOKUP(Combine!$A72,orthopyroxene2!$A:$A,1,0)),0,VLOOKUP(Combine!$A72,orthopyroxene2!$A:$AD,5,0))</f>
        <v>0</v>
      </c>
      <c r="T72" s="4">
        <f t="shared" si="18"/>
        <v>100.11526367201762</v>
      </c>
      <c r="V72" s="4">
        <f>liquid!F71</f>
        <v>2.3608120165869102</v>
      </c>
      <c r="X72" s="4">
        <f t="shared" si="19"/>
        <v>3.3217934351532068</v>
      </c>
      <c r="Y72" s="4">
        <f>IF(ISNA(VLOOKUP(Combine!$A72,biotite!$A:$A,1,0)),0,VLOOKUP(Combine!$A72,biotite!$A:$AD,6,0))</f>
        <v>0</v>
      </c>
      <c r="Z72" s="4">
        <f>IF(ISNA(VLOOKUP(Combine!$A72,hornblende!$A:$A,1,0)),0,VLOOKUP(Combine!$A72,hornblende!$A:$AD,6,0))</f>
        <v>3.0667148379829001</v>
      </c>
      <c r="AA72" s="4">
        <f>IF(ISNA(VLOOKUP(Combine!$A72,olivine!$A:$A,1,0)),0,VLOOKUP(Combine!$A72,olivine!$A:$AD,6,0))</f>
        <v>3.54507914362723</v>
      </c>
      <c r="AB72" s="4">
        <f>IF(ISNA(VLOOKUP(Combine!$A72,garnet!$A:$A,1,0)),0,VLOOKUP(Combine!$A72,garnet!$A:$AD,6,0))</f>
        <v>3.78301719975825</v>
      </c>
      <c r="AC72" s="4">
        <f>IF(ISNA(VLOOKUP(Combine!$A72,apatite!$A:$A,1,0)),0,VLOOKUP(Combine!$A72,apatite!$A:$AD,6,0))</f>
        <v>3.0624684042066699</v>
      </c>
      <c r="AD72" s="4">
        <f>IF(ISNA(VLOOKUP(Combine!$A72,feldspar!$A:$A,1,0)),0,VLOOKUP(Combine!$A72,feldspar!$A:$AD,6,0))</f>
        <v>2.6219101766321198</v>
      </c>
      <c r="AE72" s="4">
        <f>IF(ISNA(VLOOKUP(Combine!$A72,spinel!$A:$A,1,0)),0,VLOOKUP(Combine!$A72,spinel!$A:$AD,6,0))</f>
        <v>3.9251552337284301</v>
      </c>
      <c r="AF72" s="4">
        <f>IF(ISNA(VLOOKUP(Combine!$A72,clinopyroxene1!$A:$A,1,0)),0,VLOOKUP(Combine!$A72,clinopyroxene1!$A:$AD,6,0))</f>
        <v>3.3385966938105498</v>
      </c>
      <c r="AG72" s="4">
        <f>IF(ISNA(VLOOKUP(Combine!$A72,clinopyroxene2!$A:$A,1,0)),0,VLOOKUP(Combine!$A72,clinopyroxene2!$A:$AD,6,0))</f>
        <v>3.4967136155685501</v>
      </c>
      <c r="AH72" s="4">
        <f>IF(ISNA(VLOOKUP(Combine!$A72,orthopyroxene1!$A:$A,1,0)),0,VLOOKUP(Combine!$A72,orthopyroxene1!$A:$AD,6,0))</f>
        <v>3.3591159752858699</v>
      </c>
      <c r="AI72" s="4">
        <f>IF(ISNA(VLOOKUP(Combine!$A72,orthopyroxene2!$A:$A,1,0)),0,VLOOKUP(Combine!$A72,orthopyroxene2!$A:$AD,6,0))</f>
        <v>0</v>
      </c>
      <c r="AJ72" s="4">
        <f t="shared" si="20"/>
        <v>3.1941721516006703</v>
      </c>
      <c r="AL72" s="4">
        <f t="shared" si="21"/>
        <v>4.1624602049786965</v>
      </c>
      <c r="AM72" s="4">
        <f t="shared" si="22"/>
        <v>0</v>
      </c>
      <c r="AN72" s="4">
        <f t="shared" si="23"/>
        <v>27.180641832226044</v>
      </c>
      <c r="AO72" s="4">
        <f t="shared" si="24"/>
        <v>0</v>
      </c>
      <c r="AP72" s="4">
        <f t="shared" si="25"/>
        <v>0.4863243407489673</v>
      </c>
      <c r="AQ72" s="4">
        <f t="shared" si="26"/>
        <v>0.31124752868066397</v>
      </c>
      <c r="AR72" s="4">
        <f t="shared" si="27"/>
        <v>8.4647093702016321</v>
      </c>
      <c r="AS72" s="4">
        <f t="shared" si="28"/>
        <v>5.1809584790540264E-2</v>
      </c>
      <c r="AT72" s="4">
        <f t="shared" si="29"/>
        <v>6.4967432437502319</v>
      </c>
      <c r="AU72" s="4">
        <f t="shared" si="30"/>
        <v>0.38865025175860995</v>
      </c>
      <c r="AV72" s="4">
        <f t="shared" si="31"/>
        <v>7.4952631646833714</v>
      </c>
      <c r="AW72" s="4">
        <f t="shared" si="32"/>
        <v>1.6009144075089259</v>
      </c>
      <c r="AX72" s="4">
        <f t="shared" si="33"/>
        <v>1.8849799401031013</v>
      </c>
      <c r="AZ72" s="4">
        <f t="shared" si="34"/>
        <v>31.343102037204741</v>
      </c>
    </row>
    <row r="73" spans="1:52" x14ac:dyDescent="0.3">
      <c r="A73" s="5">
        <f>system!A72</f>
        <v>71</v>
      </c>
      <c r="B73" s="5">
        <f>INDEX(system!A:Q,ROW()-1,MATCH($B$1&amp; "*",system!$1:$1,0))</f>
        <v>950</v>
      </c>
      <c r="C73" s="5">
        <f>INDEX(system!A:Q,ROW()-1,MATCH($C$1&amp; "*",system!$1:$1,0))</f>
        <v>700</v>
      </c>
      <c r="D73" s="4">
        <f>INDEX(system!A:Q,ROW()-1,MATCH($D$1&amp; "*",system!$1:$1,0))</f>
        <v>0</v>
      </c>
      <c r="F73" s="4">
        <f>liquid!E72</f>
        <v>7.8234907292308504</v>
      </c>
      <c r="H73" s="4">
        <f>IF(ISNA(VLOOKUP($A73,tot_solids!$A:$A,1,0)),0,VLOOKUP($A73,tot_solids!$A:$AD,5,0))-IFERROR(G73,0)</f>
        <v>92.262127236862497</v>
      </c>
      <c r="I73" s="4">
        <f>IF(ISNA(VLOOKUP(Combine!$A73,biotite!$A:$A,1,0)),0,VLOOKUP(Combine!$A73,biotite!$A:$AD,5,0))</f>
        <v>0.31910926540597201</v>
      </c>
      <c r="J73" s="4">
        <f>IF(ISNA(VLOOKUP(Combine!$A73,hornblende!$A:$A,1,0)),0,VLOOKUP(Combine!$A73,hornblende!$A:$AD,5,0))</f>
        <v>5.3506932191180399</v>
      </c>
      <c r="K73" s="4">
        <f>IF(ISNA(VLOOKUP(Combine!$A73,olivine!$A:$A,1,0)),0,VLOOKUP(Combine!$A73,olivine!$A:$AD,5,0))</f>
        <v>1.7722487742096</v>
      </c>
      <c r="L73" s="4">
        <f>IF(ISNA(VLOOKUP(Combine!$A73,garnet!$A:$A,1,0)),0,VLOOKUP(Combine!$A73,garnet!$A:$AD,5,0))</f>
        <v>34.4991694304411</v>
      </c>
      <c r="M73" s="4">
        <f>IF(ISNA(VLOOKUP(Combine!$A73,apatite!$A:$A,1,0)),0,VLOOKUP(Combine!$A73,apatite!$A:$AD,5,0))</f>
        <v>0.18218820027596599</v>
      </c>
      <c r="N73" s="4">
        <f>IF(ISNA(VLOOKUP(Combine!$A73,feldspar!$A:$A,1,0)),0,VLOOKUP(Combine!$A73,feldspar!$A:$AD,5,0))</f>
        <v>17.929755307957301</v>
      </c>
      <c r="O73" s="4">
        <f>IF(ISNA(VLOOKUP(Combine!$A73,spinel!$A:$A,1,0)),0,VLOOKUP(Combine!$A73,spinel!$A:$AD,5,0))</f>
        <v>0</v>
      </c>
      <c r="P73" s="4">
        <f>IF(ISNA(VLOOKUP(Combine!$A73,clinopyroxene1!$A:$A,1,0)),0,VLOOKUP(Combine!$A73,clinopyroxene1!$A:$AD,5,0))</f>
        <v>21.0845049769007</v>
      </c>
      <c r="Q73" s="4">
        <f>IF(ISNA(VLOOKUP(Combine!$A73,clinopyroxene2!$A:$A,1,0)),0,VLOOKUP(Combine!$A73,clinopyroxene2!$A:$AD,5,0))</f>
        <v>6.4808356747476301</v>
      </c>
      <c r="R73" s="4">
        <f>IF(ISNA(VLOOKUP(Combine!$A73,orthopyroxene1!$A:$A,1,0)),0,VLOOKUP(Combine!$A73,orthopyroxene1!$A:$AD,5,0))</f>
        <v>4.6436223878060003</v>
      </c>
      <c r="S73" s="4">
        <f>IF(ISNA(VLOOKUP(Combine!$A73,orthopyroxene2!$A:$A,1,0)),0,VLOOKUP(Combine!$A73,orthopyroxene2!$A:$AD,5,0))</f>
        <v>0</v>
      </c>
      <c r="T73" s="4">
        <f t="shared" si="18"/>
        <v>100.08561796609335</v>
      </c>
      <c r="V73" s="4">
        <f>liquid!F72</f>
        <v>2.3583149510316499</v>
      </c>
      <c r="X73" s="4">
        <f t="shared" si="19"/>
        <v>3.3053141180767551</v>
      </c>
      <c r="Y73" s="4">
        <f>IF(ISNA(VLOOKUP(Combine!$A73,biotite!$A:$A,1,0)),0,VLOOKUP(Combine!$A73,biotite!$A:$AD,6,0))</f>
        <v>2.7358340446391902</v>
      </c>
      <c r="Z73" s="4">
        <f>IF(ISNA(VLOOKUP(Combine!$A73,hornblende!$A:$A,1,0)),0,VLOOKUP(Combine!$A73,hornblende!$A:$AD,6,0))</f>
        <v>3.0690807850064101</v>
      </c>
      <c r="AA73" s="4">
        <f>IF(ISNA(VLOOKUP(Combine!$A73,olivine!$A:$A,1,0)),0,VLOOKUP(Combine!$A73,olivine!$A:$AD,6,0))</f>
        <v>3.5522942469927101</v>
      </c>
      <c r="AB73" s="4">
        <f>IF(ISNA(VLOOKUP(Combine!$A73,garnet!$A:$A,1,0)),0,VLOOKUP(Combine!$A73,garnet!$A:$AD,6,0))</f>
        <v>3.7882780603997301</v>
      </c>
      <c r="AC73" s="4">
        <f>IF(ISNA(VLOOKUP(Combine!$A73,apatite!$A:$A,1,0)),0,VLOOKUP(Combine!$A73,apatite!$A:$AD,6,0))</f>
        <v>3.0624684042066699</v>
      </c>
      <c r="AD73" s="4">
        <f>IF(ISNA(VLOOKUP(Combine!$A73,feldspar!$A:$A,1,0)),0,VLOOKUP(Combine!$A73,feldspar!$A:$AD,6,0))</f>
        <v>2.6197544919390099</v>
      </c>
      <c r="AE73" s="4">
        <f>IF(ISNA(VLOOKUP(Combine!$A73,spinel!$A:$A,1,0)),0,VLOOKUP(Combine!$A73,spinel!$A:$AD,6,0))</f>
        <v>0</v>
      </c>
      <c r="AF73" s="4">
        <f>IF(ISNA(VLOOKUP(Combine!$A73,clinopyroxene1!$A:$A,1,0)),0,VLOOKUP(Combine!$A73,clinopyroxene1!$A:$AD,6,0))</f>
        <v>3.3407499296277399</v>
      </c>
      <c r="AG73" s="4">
        <f>IF(ISNA(VLOOKUP(Combine!$A73,clinopyroxene2!$A:$A,1,0)),0,VLOOKUP(Combine!$A73,clinopyroxene2!$A:$AD,6,0))</f>
        <v>3.4988799857874602</v>
      </c>
      <c r="AH73" s="4">
        <f>IF(ISNA(VLOOKUP(Combine!$A73,orthopyroxene1!$A:$A,1,0)),0,VLOOKUP(Combine!$A73,orthopyroxene1!$A:$AD,6,0))</f>
        <v>3.3640449345520702</v>
      </c>
      <c r="AI73" s="4">
        <f>IF(ISNA(VLOOKUP(Combine!$A73,orthopyroxene2!$A:$A,1,0)),0,VLOOKUP(Combine!$A73,orthopyroxene2!$A:$AD,6,0))</f>
        <v>0</v>
      </c>
      <c r="AJ73" s="4">
        <f t="shared" si="20"/>
        <v>3.2047213040656546</v>
      </c>
      <c r="AL73" s="4">
        <f t="shared" si="21"/>
        <v>3.3174070858552831</v>
      </c>
      <c r="AM73" s="4">
        <f t="shared" si="22"/>
        <v>0</v>
      </c>
      <c r="AN73" s="4">
        <f t="shared" si="23"/>
        <v>27.913270551891312</v>
      </c>
      <c r="AO73" s="4">
        <f t="shared" si="24"/>
        <v>0.11664057841200565</v>
      </c>
      <c r="AP73" s="4">
        <f t="shared" si="25"/>
        <v>1.7434188260074961</v>
      </c>
      <c r="AQ73" s="4">
        <f t="shared" si="26"/>
        <v>0.49890258266469473</v>
      </c>
      <c r="AR73" s="4">
        <f t="shared" si="27"/>
        <v>9.1068207983657956</v>
      </c>
      <c r="AS73" s="4">
        <f t="shared" si="28"/>
        <v>5.9490638344450682E-2</v>
      </c>
      <c r="AT73" s="4">
        <f t="shared" si="29"/>
        <v>6.8440593815669351</v>
      </c>
      <c r="AU73" s="4">
        <f t="shared" si="30"/>
        <v>0</v>
      </c>
      <c r="AV73" s="4">
        <f t="shared" si="31"/>
        <v>6.3113089638679263</v>
      </c>
      <c r="AW73" s="4">
        <f t="shared" si="32"/>
        <v>1.8522600663849431</v>
      </c>
      <c r="AX73" s="4">
        <f t="shared" si="33"/>
        <v>1.3803687162770639</v>
      </c>
      <c r="AZ73" s="4">
        <f t="shared" si="34"/>
        <v>31.230677637746595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A7A8-B87A-4F5E-B91D-AFA5EDA75A97}">
  <dimension ref="A1:AL51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125</v>
      </c>
      <c r="AK1" t="s">
        <v>126</v>
      </c>
      <c r="AL1" t="s">
        <v>127</v>
      </c>
    </row>
    <row r="2" spans="1:38" x14ac:dyDescent="0.3">
      <c r="A2">
        <v>22</v>
      </c>
      <c r="B2">
        <v>1196.4000000000001</v>
      </c>
      <c r="C2">
        <v>700</v>
      </c>
      <c r="D2">
        <v>0</v>
      </c>
      <c r="E2">
        <v>0.80263419523417801</v>
      </c>
      <c r="F2">
        <v>2.67523674664589</v>
      </c>
      <c r="G2">
        <v>-13.761831848320302</v>
      </c>
      <c r="H2">
        <v>-10.866415487258202</v>
      </c>
      <c r="I2">
        <v>1.9702741390644001</v>
      </c>
      <c r="J2">
        <v>0.98826507009215403</v>
      </c>
      <c r="K2">
        <v>0.30002361332711502</v>
      </c>
      <c r="L2">
        <v>2.4479972489890856E-5</v>
      </c>
      <c r="M2">
        <v>1.4095859221824094E-6</v>
      </c>
      <c r="N2" s="1">
        <v>2.3157525347754902E-9</v>
      </c>
      <c r="O2" s="1">
        <v>2.19093290324832E-12</v>
      </c>
      <c r="P2">
        <v>0</v>
      </c>
      <c r="Q2">
        <v>50.785077153504098</v>
      </c>
      <c r="S2">
        <v>31.5193506053939</v>
      </c>
      <c r="AA2">
        <v>14.1537835044952</v>
      </c>
      <c r="AB2">
        <v>3.4688197134103098</v>
      </c>
      <c r="AC2">
        <v>7.2969023196447505E-2</v>
      </c>
      <c r="AJ2">
        <v>0.30594076069006099</v>
      </c>
      <c r="AK2">
        <v>0.68982503594595401</v>
      </c>
      <c r="AL2">
        <v>4.2342033639832096E-3</v>
      </c>
    </row>
    <row r="3" spans="1:38" x14ac:dyDescent="0.3">
      <c r="A3">
        <v>23</v>
      </c>
      <c r="B3">
        <v>1191.37142857142</v>
      </c>
      <c r="C3">
        <v>700</v>
      </c>
      <c r="D3">
        <v>0</v>
      </c>
      <c r="E3">
        <v>2.1919820534161398</v>
      </c>
      <c r="F3">
        <v>2.6738051368065401</v>
      </c>
      <c r="G3">
        <v>-37.556361922045326</v>
      </c>
      <c r="H3">
        <v>-29.684416894905599</v>
      </c>
      <c r="I3">
        <v>5.3750971980098701</v>
      </c>
      <c r="J3">
        <v>2.6980603643246202</v>
      </c>
      <c r="K3">
        <v>0.81979872925000696</v>
      </c>
      <c r="L3">
        <v>2.4560298776702389E-5</v>
      </c>
      <c r="M3">
        <v>1.4155114469659505E-6</v>
      </c>
      <c r="N3" s="1">
        <v>6.3144196339459803E-9</v>
      </c>
      <c r="O3" s="1">
        <v>6.0120924745922903E-12</v>
      </c>
      <c r="P3">
        <v>0</v>
      </c>
      <c r="Q3">
        <v>51.015365150391702</v>
      </c>
      <c r="S3">
        <v>31.363244339422199</v>
      </c>
      <c r="AA3">
        <v>13.9712596808331</v>
      </c>
      <c r="AB3">
        <v>3.5727512954814</v>
      </c>
      <c r="AC3">
        <v>7.7379533871454298E-2</v>
      </c>
      <c r="AJ3">
        <v>0.31494140342548999</v>
      </c>
      <c r="AK3">
        <v>0.68057082597543395</v>
      </c>
      <c r="AL3">
        <v>4.4877705990743998E-3</v>
      </c>
    </row>
    <row r="4" spans="1:38" x14ac:dyDescent="0.3">
      <c r="A4">
        <v>24</v>
      </c>
      <c r="B4">
        <v>1186.3428571428501</v>
      </c>
      <c r="C4">
        <v>700</v>
      </c>
      <c r="D4">
        <v>0</v>
      </c>
      <c r="E4">
        <v>3.48706957588709</v>
      </c>
      <c r="F4">
        <v>2.6723825857258801</v>
      </c>
      <c r="G4">
        <v>-59.702769145757806</v>
      </c>
      <c r="H4">
        <v>-47.236213596440443</v>
      </c>
      <c r="I4">
        <v>8.5417037077675104</v>
      </c>
      <c r="J4">
        <v>4.2907510778915503</v>
      </c>
      <c r="K4">
        <v>1.30485417563815</v>
      </c>
      <c r="L4">
        <v>2.4640332999091343E-5</v>
      </c>
      <c r="M4">
        <v>1.4214161475563675E-6</v>
      </c>
      <c r="N4" s="1">
        <v>1.0029567781882399E-8</v>
      </c>
      <c r="O4" s="1">
        <v>9.6097395992201201E-12</v>
      </c>
      <c r="P4">
        <v>0</v>
      </c>
      <c r="Q4">
        <v>51.245016782818297</v>
      </c>
      <c r="S4">
        <v>31.207534218490899</v>
      </c>
      <c r="AA4">
        <v>13.7892111678328</v>
      </c>
      <c r="AB4">
        <v>3.6763033191972001</v>
      </c>
      <c r="AC4">
        <v>8.1934511660675002E-2</v>
      </c>
      <c r="AJ4">
        <v>0.32389975939953702</v>
      </c>
      <c r="AK4">
        <v>0.67135078616684096</v>
      </c>
      <c r="AL4">
        <v>4.7494544336207801E-3</v>
      </c>
    </row>
    <row r="5" spans="1:38" x14ac:dyDescent="0.3">
      <c r="A5">
        <v>25</v>
      </c>
      <c r="B5">
        <v>1181.31428571428</v>
      </c>
      <c r="C5">
        <v>700</v>
      </c>
      <c r="D5">
        <v>0</v>
      </c>
      <c r="E5">
        <v>4.6997963967008101</v>
      </c>
      <c r="F5">
        <v>2.67097240556186</v>
      </c>
      <c r="G5">
        <v>-80.408073275717342</v>
      </c>
      <c r="H5">
        <v>-63.681989659612476</v>
      </c>
      <c r="I5">
        <v>11.499824217334099</v>
      </c>
      <c r="J5">
        <v>5.7810777321057101</v>
      </c>
      <c r="K5">
        <v>1.7595825351524601</v>
      </c>
      <c r="L5">
        <v>2.4719847198663143E-5</v>
      </c>
      <c r="M5">
        <v>1.4272889404503267E-6</v>
      </c>
      <c r="N5" s="1">
        <v>1.34967911116352E-8</v>
      </c>
      <c r="O5" s="1">
        <v>1.30128895266938E-11</v>
      </c>
      <c r="P5">
        <v>0</v>
      </c>
      <c r="Q5">
        <v>51.473585206758798</v>
      </c>
      <c r="S5">
        <v>31.052520512835699</v>
      </c>
      <c r="AA5">
        <v>13.607989956457899</v>
      </c>
      <c r="AB5">
        <v>3.7792672140675099</v>
      </c>
      <c r="AC5">
        <v>8.6637109880003602E-2</v>
      </c>
      <c r="AJ5">
        <v>0.33279793157585102</v>
      </c>
      <c r="AK5">
        <v>0.66218263681256195</v>
      </c>
      <c r="AL5">
        <v>5.0194316115866897E-3</v>
      </c>
    </row>
    <row r="6" spans="1:38" x14ac:dyDescent="0.3">
      <c r="A6">
        <v>26</v>
      </c>
      <c r="B6">
        <v>1176.2857142856999</v>
      </c>
      <c r="C6">
        <v>700</v>
      </c>
      <c r="D6">
        <v>0</v>
      </c>
      <c r="E6">
        <v>5.8400675944613898</v>
      </c>
      <c r="F6">
        <v>2.6695781260709799</v>
      </c>
      <c r="G6">
        <v>-99.844615280077477</v>
      </c>
      <c r="H6">
        <v>-79.155095603704837</v>
      </c>
      <c r="I6">
        <v>14.2741892396163</v>
      </c>
      <c r="J6">
        <v>7.1813081495917199</v>
      </c>
      <c r="K6">
        <v>2.1876368919221898</v>
      </c>
      <c r="L6">
        <v>2.4798597525996149E-5</v>
      </c>
      <c r="M6">
        <v>1.4331179860278539E-6</v>
      </c>
      <c r="N6" s="1">
        <v>1.6745787059743601E-8</v>
      </c>
      <c r="O6" s="1">
        <v>1.6245520243869399E-11</v>
      </c>
      <c r="P6">
        <v>0</v>
      </c>
      <c r="Q6">
        <v>51.700591377113</v>
      </c>
      <c r="S6">
        <v>30.898525441525798</v>
      </c>
      <c r="AA6">
        <v>13.427973659364801</v>
      </c>
      <c r="AB6">
        <v>3.8814201929532102</v>
      </c>
      <c r="AC6">
        <v>9.1489329043065906E-2</v>
      </c>
      <c r="AJ6">
        <v>0.34161687015054298</v>
      </c>
      <c r="AK6">
        <v>0.65308531644518097</v>
      </c>
      <c r="AL6">
        <v>5.2978134042744197E-3</v>
      </c>
    </row>
    <row r="7" spans="1:38" x14ac:dyDescent="0.3">
      <c r="A7">
        <v>27</v>
      </c>
      <c r="B7">
        <v>1171.25714285714</v>
      </c>
      <c r="C7">
        <v>700</v>
      </c>
      <c r="D7">
        <v>0</v>
      </c>
      <c r="E7">
        <v>6.91608955691086</v>
      </c>
      <c r="F7">
        <v>2.6682033956271098</v>
      </c>
      <c r="G7">
        <v>-118.15523459303617</v>
      </c>
      <c r="H7">
        <v>-93.766020143053453</v>
      </c>
      <c r="I7">
        <v>16.885276821422401</v>
      </c>
      <c r="J7">
        <v>8.5016051348877308</v>
      </c>
      <c r="K7">
        <v>2.5920398603215702</v>
      </c>
      <c r="L7">
        <v>2.4876330878701683E-5</v>
      </c>
      <c r="M7">
        <v>1.4388910141367098E-6</v>
      </c>
      <c r="N7" s="1">
        <v>1.9801245164989801E-8</v>
      </c>
      <c r="O7" s="1">
        <v>1.93272774979876E-11</v>
      </c>
      <c r="P7">
        <v>0</v>
      </c>
      <c r="Q7">
        <v>51.9255370004608</v>
      </c>
      <c r="S7">
        <v>30.745884504137202</v>
      </c>
      <c r="AA7">
        <v>13.249555337096499</v>
      </c>
      <c r="AB7">
        <v>3.9825313914414502</v>
      </c>
      <c r="AC7">
        <v>9.6491766863909201E-2</v>
      </c>
      <c r="AJ7">
        <v>0.35033690647110899</v>
      </c>
      <c r="AK7">
        <v>0.64407846219600795</v>
      </c>
      <c r="AL7">
        <v>5.5846313328821997E-3</v>
      </c>
    </row>
    <row r="8" spans="1:38" x14ac:dyDescent="0.3">
      <c r="A8">
        <v>28</v>
      </c>
      <c r="B8">
        <v>1166.2285714285599</v>
      </c>
      <c r="C8">
        <v>700</v>
      </c>
      <c r="D8">
        <v>0</v>
      </c>
      <c r="E8">
        <v>7.93461413070664</v>
      </c>
      <c r="F8">
        <v>2.66685186910086</v>
      </c>
      <c r="G8">
        <v>-135.45754195219703</v>
      </c>
      <c r="H8">
        <v>-107.60566679162029</v>
      </c>
      <c r="I8">
        <v>19.349930389010801</v>
      </c>
      <c r="J8">
        <v>9.7503299933885792</v>
      </c>
      <c r="K8">
        <v>2.9752736635431498</v>
      </c>
      <c r="L8">
        <v>2.4952792490303423E-5</v>
      </c>
      <c r="M8">
        <v>1.4445956949805772E-6</v>
      </c>
      <c r="N8" s="1">
        <v>2.2683578137664798E-8</v>
      </c>
      <c r="O8" s="1">
        <v>2.2274062002789101E-11</v>
      </c>
      <c r="P8">
        <v>0</v>
      </c>
      <c r="Q8">
        <v>52.147919406964299</v>
      </c>
      <c r="S8">
        <v>30.594936512594199</v>
      </c>
      <c r="AA8">
        <v>13.0731318040944</v>
      </c>
      <c r="AB8">
        <v>4.0823688762586299</v>
      </c>
      <c r="AC8">
        <v>0.10164340008830899</v>
      </c>
      <c r="AJ8">
        <v>0.35893835795960599</v>
      </c>
      <c r="AK8">
        <v>0.63518181733891999</v>
      </c>
      <c r="AL8">
        <v>5.8798247014732801E-3</v>
      </c>
    </row>
    <row r="9" spans="1:38" x14ac:dyDescent="0.3">
      <c r="A9">
        <v>29</v>
      </c>
      <c r="B9">
        <v>1161.19999999999</v>
      </c>
      <c r="C9">
        <v>700</v>
      </c>
      <c r="D9">
        <v>0</v>
      </c>
      <c r="E9">
        <v>8.9011533132467502</v>
      </c>
      <c r="F9">
        <v>2.66552709617934</v>
      </c>
      <c r="G9">
        <v>-151.84767150999701</v>
      </c>
      <c r="H9">
        <v>-120.74825158429505</v>
      </c>
      <c r="I9">
        <v>21.681890700109399</v>
      </c>
      <c r="J9">
        <v>10.935007995826799</v>
      </c>
      <c r="K9">
        <v>3.33935953080548</v>
      </c>
      <c r="L9">
        <v>2.5032268338676241E-5</v>
      </c>
      <c r="M9">
        <v>1.4502200822189312E-6</v>
      </c>
      <c r="N9" s="1">
        <v>2.53328672463626E-8</v>
      </c>
      <c r="O9" s="1">
        <v>2.5098557982959598E-11</v>
      </c>
      <c r="P9">
        <v>0</v>
      </c>
      <c r="Q9">
        <v>52.367249036016403</v>
      </c>
      <c r="S9">
        <v>30.446011663406601</v>
      </c>
      <c r="AA9">
        <v>12.8990897081349</v>
      </c>
      <c r="AB9">
        <v>4.1807073409195796</v>
      </c>
      <c r="AC9">
        <v>0.106942251522404</v>
      </c>
      <c r="AJ9">
        <v>0.36740218798152202</v>
      </c>
      <c r="AK9">
        <v>0.62641453275744796</v>
      </c>
      <c r="AL9">
        <v>6.1832792610297602E-3</v>
      </c>
    </row>
    <row r="10" spans="1:38" x14ac:dyDescent="0.3">
      <c r="A10">
        <v>30</v>
      </c>
      <c r="B10">
        <v>1156.1714285714199</v>
      </c>
      <c r="C10">
        <v>700</v>
      </c>
      <c r="D10">
        <v>0</v>
      </c>
      <c r="E10">
        <v>9.8201682203108493</v>
      </c>
      <c r="F10">
        <v>2.6642323912857102</v>
      </c>
      <c r="G10">
        <v>-167.40357882322689</v>
      </c>
      <c r="H10">
        <v>-133.25378194786151</v>
      </c>
      <c r="I10">
        <v>23.892314347723101</v>
      </c>
      <c r="J10">
        <v>12.059898897048701</v>
      </c>
      <c r="K10">
        <v>3.68592779384826</v>
      </c>
      <c r="L10">
        <v>2.5105809280414503E-5</v>
      </c>
      <c r="M10">
        <v>1.4557529951174963E-6</v>
      </c>
      <c r="N10" s="1">
        <v>2.7903166181482498E-8</v>
      </c>
      <c r="O10" s="1">
        <v>2.7810708950533899E-11</v>
      </c>
      <c r="P10">
        <v>0</v>
      </c>
      <c r="Q10">
        <v>52.583065272587</v>
      </c>
      <c r="S10">
        <v>30.299420932533199</v>
      </c>
      <c r="AA10">
        <v>12.727793085788599</v>
      </c>
      <c r="AB10">
        <v>4.2773355934333797</v>
      </c>
      <c r="AC10">
        <v>0.11238511565758399</v>
      </c>
      <c r="AJ10">
        <v>0.37571064349654798</v>
      </c>
      <c r="AK10">
        <v>0.61779454522402799</v>
      </c>
      <c r="AL10">
        <v>6.4948112794234103E-3</v>
      </c>
    </row>
    <row r="11" spans="1:38" x14ac:dyDescent="0.3">
      <c r="A11">
        <v>31</v>
      </c>
      <c r="B11">
        <v>1151.1428571428601</v>
      </c>
      <c r="C11">
        <v>700</v>
      </c>
      <c r="D11">
        <v>0</v>
      </c>
      <c r="E11">
        <v>10.6952309611179</v>
      </c>
      <c r="F11">
        <v>2.6629706991634099</v>
      </c>
      <c r="G11">
        <v>-182.18786481126639</v>
      </c>
      <c r="H11">
        <v>-145.1703108591899</v>
      </c>
      <c r="I11">
        <v>25.9901282004137</v>
      </c>
      <c r="J11">
        <v>13.130009404914199</v>
      </c>
      <c r="K11">
        <v>4.0162781229541302</v>
      </c>
      <c r="L11">
        <v>2.5177405005118028E-5</v>
      </c>
      <c r="M11">
        <v>1.4611842191489276E-6</v>
      </c>
      <c r="N11" s="1">
        <v>3.0341172022045801E-8</v>
      </c>
      <c r="O11" s="1">
        <v>3.04181300521934E-11</v>
      </c>
      <c r="P11">
        <v>0</v>
      </c>
      <c r="Q11">
        <v>52.794946171457397</v>
      </c>
      <c r="S11">
        <v>30.155450268981902</v>
      </c>
      <c r="AA11">
        <v>12.5595763030631</v>
      </c>
      <c r="AB11">
        <v>4.3720630040029604</v>
      </c>
      <c r="AC11">
        <v>0.11796425249451099</v>
      </c>
      <c r="AJ11">
        <v>0.38384779943611003</v>
      </c>
      <c r="AK11">
        <v>0.60933822408349603</v>
      </c>
      <c r="AL11">
        <v>6.8139764803938404E-3</v>
      </c>
    </row>
    <row r="12" spans="1:38" x14ac:dyDescent="0.3">
      <c r="A12">
        <v>32</v>
      </c>
      <c r="B12">
        <v>1146.11428571428</v>
      </c>
      <c r="C12">
        <v>700</v>
      </c>
      <c r="D12">
        <v>0</v>
      </c>
      <c r="E12">
        <v>11.529211617265901</v>
      </c>
      <c r="F12">
        <v>2.6617445474802901</v>
      </c>
      <c r="G12">
        <v>-196.25101184676285</v>
      </c>
      <c r="H12">
        <v>-156.53640465385453</v>
      </c>
      <c r="I12">
        <v>27.982531225972899</v>
      </c>
      <c r="J12">
        <v>14.1489008734465</v>
      </c>
      <c r="K12">
        <v>4.3314493226556703</v>
      </c>
      <c r="L12">
        <v>2.5246873504186031E-5</v>
      </c>
      <c r="M12">
        <v>1.4665050374724074E-6</v>
      </c>
      <c r="N12" s="1">
        <v>3.2655908261208902E-8</v>
      </c>
      <c r="O12" s="1">
        <v>3.29266147391792E-11</v>
      </c>
      <c r="P12">
        <v>0</v>
      </c>
      <c r="Q12">
        <v>53.002528137425898</v>
      </c>
      <c r="S12">
        <v>30.0143463658248</v>
      </c>
      <c r="AA12">
        <v>12.394727724238599</v>
      </c>
      <c r="AB12">
        <v>4.4647260581781998</v>
      </c>
      <c r="AC12">
        <v>0.12367171433233</v>
      </c>
      <c r="AJ12">
        <v>0.39180010910263402</v>
      </c>
      <c r="AK12">
        <v>0.60105957077021599</v>
      </c>
      <c r="AL12">
        <v>7.14032012714919E-3</v>
      </c>
    </row>
    <row r="13" spans="1:38" x14ac:dyDescent="0.3">
      <c r="A13">
        <v>33</v>
      </c>
      <c r="B13">
        <v>1141.0857142857001</v>
      </c>
      <c r="C13">
        <v>700</v>
      </c>
      <c r="D13">
        <v>0</v>
      </c>
      <c r="E13">
        <v>12.3244272267239</v>
      </c>
      <c r="F13">
        <v>2.6605559654258499</v>
      </c>
      <c r="G13">
        <v>-209.63396150145485</v>
      </c>
      <c r="H13">
        <v>-167.38316052250647</v>
      </c>
      <c r="I13">
        <v>29.875359922082001</v>
      </c>
      <c r="J13">
        <v>15.119452072392701</v>
      </c>
      <c r="K13">
        <v>4.63227512853737</v>
      </c>
      <c r="L13">
        <v>2.5314065958054196E-5</v>
      </c>
      <c r="M13">
        <v>1.4717083684401934E-6</v>
      </c>
      <c r="N13" s="1">
        <v>3.4854769911894898E-8</v>
      </c>
      <c r="O13" s="1">
        <v>3.5340540529793698E-11</v>
      </c>
      <c r="P13">
        <v>0</v>
      </c>
      <c r="Q13">
        <v>53.205512627941097</v>
      </c>
      <c r="S13">
        <v>29.8763124052285</v>
      </c>
      <c r="AA13">
        <v>12.233484637505899</v>
      </c>
      <c r="AB13">
        <v>4.5551921383552996</v>
      </c>
      <c r="AC13">
        <v>0.12949819096899501</v>
      </c>
      <c r="AJ13">
        <v>0.39955671419586702</v>
      </c>
      <c r="AK13">
        <v>0.59296997574495702</v>
      </c>
      <c r="AL13">
        <v>7.4733100591750099E-3</v>
      </c>
    </row>
    <row r="14" spans="1:38" x14ac:dyDescent="0.3">
      <c r="A14">
        <v>34</v>
      </c>
      <c r="B14">
        <v>1136.05714285713</v>
      </c>
      <c r="C14">
        <v>700</v>
      </c>
      <c r="D14">
        <v>0</v>
      </c>
      <c r="E14">
        <v>13.082782766320401</v>
      </c>
      <c r="F14">
        <v>2.6594064526088501</v>
      </c>
      <c r="G14">
        <v>-222.37054448585835</v>
      </c>
      <c r="H14">
        <v>-177.73610754434713</v>
      </c>
      <c r="I14">
        <v>31.673439329164701</v>
      </c>
      <c r="J14">
        <v>16.044033523129801</v>
      </c>
      <c r="K14">
        <v>4.9194370997657604</v>
      </c>
      <c r="L14">
        <v>2.5378869066774139E-5</v>
      </c>
      <c r="M14">
        <v>1.4767888756420711E-6</v>
      </c>
      <c r="N14" s="1">
        <v>3.6943926493825402E-8</v>
      </c>
      <c r="O14" s="1">
        <v>3.7663262097071601E-11</v>
      </c>
      <c r="P14">
        <v>0</v>
      </c>
      <c r="Q14">
        <v>53.403670987333399</v>
      </c>
      <c r="S14">
        <v>29.741504725272801</v>
      </c>
      <c r="AA14">
        <v>12.0760293770564</v>
      </c>
      <c r="AB14">
        <v>4.6433615582363501</v>
      </c>
      <c r="AC14">
        <v>0.135433352100854</v>
      </c>
      <c r="AJ14">
        <v>0.40710960413333303</v>
      </c>
      <c r="AK14">
        <v>0.58507803958761195</v>
      </c>
      <c r="AL14">
        <v>7.8123562790538004E-3</v>
      </c>
    </row>
    <row r="15" spans="1:38" x14ac:dyDescent="0.3">
      <c r="A15">
        <v>35</v>
      </c>
      <c r="B15">
        <v>1131.0285714285701</v>
      </c>
      <c r="C15">
        <v>700</v>
      </c>
      <c r="D15">
        <v>0</v>
      </c>
      <c r="E15">
        <v>13.805893178115101</v>
      </c>
      <c r="F15">
        <v>2.6582969803938101</v>
      </c>
      <c r="G15">
        <v>-234.48957791699388</v>
      </c>
      <c r="H15">
        <v>-187.6168539937679</v>
      </c>
      <c r="I15">
        <v>33.380885363845799</v>
      </c>
      <c r="J15">
        <v>16.924658191113298</v>
      </c>
      <c r="K15">
        <v>5.1935104617505203</v>
      </c>
      <c r="L15">
        <v>2.5441205172676963E-5</v>
      </c>
      <c r="M15">
        <v>1.4817429701805539E-6</v>
      </c>
      <c r="N15" s="1">
        <v>3.8928669198732797E-8</v>
      </c>
      <c r="O15" s="1">
        <v>3.9897456125510897E-11</v>
      </c>
      <c r="P15">
        <v>0</v>
      </c>
      <c r="Q15">
        <v>53.596844920789103</v>
      </c>
      <c r="S15">
        <v>29.610032414846899</v>
      </c>
      <c r="AA15">
        <v>11.922488878271199</v>
      </c>
      <c r="AB15">
        <v>4.72916755702171</v>
      </c>
      <c r="AC15">
        <v>0.141466229071014</v>
      </c>
      <c r="AJ15">
        <v>0.41445360074573401</v>
      </c>
      <c r="AK15">
        <v>0.57738956646918005</v>
      </c>
      <c r="AL15">
        <v>8.1568327850845505E-3</v>
      </c>
    </row>
    <row r="16" spans="1:38" x14ac:dyDescent="0.3">
      <c r="A16">
        <v>36</v>
      </c>
      <c r="B16">
        <v>1126</v>
      </c>
      <c r="C16">
        <v>700</v>
      </c>
      <c r="D16">
        <v>0</v>
      </c>
      <c r="E16">
        <v>14.4951832986124</v>
      </c>
      <c r="F16">
        <v>2.65722802179193</v>
      </c>
      <c r="G16">
        <v>-246.01657830134104</v>
      </c>
      <c r="H16">
        <v>-197.04443789347968</v>
      </c>
      <c r="I16">
        <v>35.001351111647303</v>
      </c>
      <c r="J16">
        <v>17.7631047211772</v>
      </c>
      <c r="K16">
        <v>5.4550016708153803</v>
      </c>
      <c r="L16">
        <v>2.5501030425122364E-5</v>
      </c>
      <c r="M16">
        <v>1.4865687176180207E-6</v>
      </c>
      <c r="N16" s="1">
        <v>4.0813694411829198E-8</v>
      </c>
      <c r="O16" s="1">
        <v>4.20454060290759E-11</v>
      </c>
      <c r="P16">
        <v>0</v>
      </c>
      <c r="Q16">
        <v>53.784943080609203</v>
      </c>
      <c r="S16">
        <v>29.481959527271702</v>
      </c>
      <c r="AA16">
        <v>11.772937300532799</v>
      </c>
      <c r="AB16">
        <v>4.8125744953709999</v>
      </c>
      <c r="AC16">
        <v>0.14758559621513201</v>
      </c>
      <c r="AJ16">
        <v>0.42158619024014898</v>
      </c>
      <c r="AK16">
        <v>0.56990771038718302</v>
      </c>
      <c r="AL16">
        <v>8.5060993726675006E-3</v>
      </c>
    </row>
    <row r="17" spans="1:38" x14ac:dyDescent="0.3">
      <c r="A17">
        <v>37</v>
      </c>
      <c r="B17">
        <v>1120.9714285714199</v>
      </c>
      <c r="C17">
        <v>700</v>
      </c>
      <c r="D17">
        <v>0</v>
      </c>
      <c r="E17">
        <v>15.151964482793501</v>
      </c>
      <c r="F17">
        <v>2.6561996030824302</v>
      </c>
      <c r="G17">
        <v>-256.97507173736807</v>
      </c>
      <c r="H17">
        <v>-206.03636385967397</v>
      </c>
      <c r="I17">
        <v>36.538214558463103</v>
      </c>
      <c r="J17">
        <v>18.5610117929292</v>
      </c>
      <c r="K17">
        <v>5.7043772106622299</v>
      </c>
      <c r="L17">
        <v>2.5558331441215495E-5</v>
      </c>
      <c r="M17">
        <v>1.4912656719210326E-6</v>
      </c>
      <c r="N17" s="1">
        <v>4.2603321027856499E-8</v>
      </c>
      <c r="O17" s="1">
        <v>4.41092207063153E-11</v>
      </c>
      <c r="P17">
        <v>0</v>
      </c>
      <c r="Q17">
        <v>53.967934645611599</v>
      </c>
      <c r="S17">
        <v>29.357309327043101</v>
      </c>
      <c r="AA17">
        <v>11.6274010289898</v>
      </c>
      <c r="AB17">
        <v>4.8935746808320397</v>
      </c>
      <c r="AC17">
        <v>0.15378031752332699</v>
      </c>
      <c r="AJ17">
        <v>0.42850723989341299</v>
      </c>
      <c r="AK17">
        <v>0.56263323866511605</v>
      </c>
      <c r="AL17">
        <v>8.8595214414702098E-3</v>
      </c>
    </row>
    <row r="18" spans="1:38" x14ac:dyDescent="0.3">
      <c r="A18">
        <v>38</v>
      </c>
      <c r="B18">
        <v>1115.94285714285</v>
      </c>
      <c r="C18">
        <v>700</v>
      </c>
      <c r="D18">
        <v>0</v>
      </c>
      <c r="E18">
        <v>15.7774888767129</v>
      </c>
      <c r="F18">
        <v>2.6552113690324601</v>
      </c>
      <c r="G18">
        <v>-267.38751960303017</v>
      </c>
      <c r="H18">
        <v>-214.60933854161132</v>
      </c>
      <c r="I18">
        <v>37.994710569583503</v>
      </c>
      <c r="J18">
        <v>19.319944836201199</v>
      </c>
      <c r="K18">
        <v>5.9420839563752299</v>
      </c>
      <c r="L18">
        <v>2.5613121009892919E-5</v>
      </c>
      <c r="M18">
        <v>1.49583466321666E-6</v>
      </c>
      <c r="N18" s="1">
        <v>4.4301644849579401E-8</v>
      </c>
      <c r="O18" s="1">
        <v>4.60909884164481E-11</v>
      </c>
      <c r="P18">
        <v>0</v>
      </c>
      <c r="Q18">
        <v>54.145840966461201</v>
      </c>
      <c r="S18">
        <v>29.2360698524604</v>
      </c>
      <c r="AA18">
        <v>11.4858652132312</v>
      </c>
      <c r="AB18">
        <v>4.9721843330641997</v>
      </c>
      <c r="AC18">
        <v>0.16003963478278599</v>
      </c>
      <c r="AJ18">
        <v>0.43521864361880402</v>
      </c>
      <c r="AK18">
        <v>0.555564869936645</v>
      </c>
      <c r="AL18">
        <v>9.2164864445497402E-3</v>
      </c>
    </row>
    <row r="19" spans="1:38" x14ac:dyDescent="0.3">
      <c r="A19">
        <v>39</v>
      </c>
      <c r="B19">
        <v>1110.9142857142799</v>
      </c>
      <c r="C19">
        <v>700</v>
      </c>
      <c r="D19">
        <v>0</v>
      </c>
      <c r="E19">
        <v>16.372984072607501</v>
      </c>
      <c r="F19">
        <v>2.6542626538320002</v>
      </c>
      <c r="G19">
        <v>-277.27590803697535</v>
      </c>
      <c r="H19">
        <v>-222.77974112606094</v>
      </c>
      <c r="I19">
        <v>39.374014251650102</v>
      </c>
      <c r="J19">
        <v>20.041438530812101</v>
      </c>
      <c r="K19">
        <v>6.1685621236352102</v>
      </c>
      <c r="L19">
        <v>2.5665433374102212E-5</v>
      </c>
      <c r="M19">
        <v>1.5002775654898725E-6</v>
      </c>
      <c r="N19" s="1">
        <v>4.5912638123470602E-8</v>
      </c>
      <c r="O19" s="1">
        <v>4.7992872694539401E-11</v>
      </c>
      <c r="P19">
        <v>0</v>
      </c>
      <c r="Q19">
        <v>54.318726331685298</v>
      </c>
      <c r="S19">
        <v>29.1182000863081</v>
      </c>
      <c r="AA19">
        <v>11.3482810127849</v>
      </c>
      <c r="AB19">
        <v>5.0484391836397497</v>
      </c>
      <c r="AC19">
        <v>0.166353385581718</v>
      </c>
      <c r="AJ19">
        <v>0.44172393884975297</v>
      </c>
      <c r="AK19">
        <v>0.54869964483420197</v>
      </c>
      <c r="AL19">
        <v>9.5764163160438499E-3</v>
      </c>
    </row>
    <row r="20" spans="1:38" x14ac:dyDescent="0.3">
      <c r="A20">
        <v>40</v>
      </c>
      <c r="B20">
        <v>1105.88571428571</v>
      </c>
      <c r="C20">
        <v>700</v>
      </c>
      <c r="D20">
        <v>0</v>
      </c>
      <c r="E20">
        <v>16.939671944355801</v>
      </c>
      <c r="F20">
        <v>2.6533525512121701</v>
      </c>
      <c r="G20">
        <v>-286.66206723656444</v>
      </c>
      <c r="H20">
        <v>-230.56387989555196</v>
      </c>
      <c r="I20">
        <v>40.679285358515301</v>
      </c>
      <c r="J20">
        <v>20.727019811979499</v>
      </c>
      <c r="K20">
        <v>6.3842522308680598</v>
      </c>
      <c r="L20">
        <v>2.5715319537104801E-5</v>
      </c>
      <c r="M20">
        <v>1.5045970659700852E-6</v>
      </c>
      <c r="N20" s="1">
        <v>4.74402050500941E-8</v>
      </c>
      <c r="O20" s="1">
        <v>4.9817160898249203E-11</v>
      </c>
      <c r="P20">
        <v>0</v>
      </c>
      <c r="Q20">
        <v>54.486688739351301</v>
      </c>
      <c r="S20">
        <v>29.003636138667201</v>
      </c>
      <c r="AA20">
        <v>11.214572851304601</v>
      </c>
      <c r="AB20">
        <v>5.1223901202690003</v>
      </c>
      <c r="AC20">
        <v>0.17271215040773399</v>
      </c>
      <c r="AJ20">
        <v>0.44802792963037302</v>
      </c>
      <c r="AK20">
        <v>0.54203329453364602</v>
      </c>
      <c r="AL20">
        <v>9.9387758359805404E-3</v>
      </c>
    </row>
    <row r="21" spans="1:38" x14ac:dyDescent="0.3">
      <c r="A21">
        <v>41</v>
      </c>
      <c r="B21">
        <v>1100.8571428571299</v>
      </c>
      <c r="C21">
        <v>700</v>
      </c>
      <c r="D21">
        <v>0</v>
      </c>
      <c r="E21">
        <v>17.584729625822899</v>
      </c>
      <c r="F21">
        <v>2.6525726766898998</v>
      </c>
      <c r="G21">
        <v>-297.35954936914163</v>
      </c>
      <c r="H21">
        <v>-239.42263169299326</v>
      </c>
      <c r="I21">
        <v>42.166387545608401</v>
      </c>
      <c r="J21">
        <v>21.507615720169898</v>
      </c>
      <c r="K21">
        <v>6.6293111515295404</v>
      </c>
      <c r="L21">
        <v>2.5756472890764716E-5</v>
      </c>
      <c r="M21">
        <v>1.5084876890761141E-6</v>
      </c>
      <c r="N21" s="1">
        <v>4.9189307210663102E-8</v>
      </c>
      <c r="O21" s="1">
        <v>5.1866446290273401E-11</v>
      </c>
      <c r="P21">
        <v>0</v>
      </c>
      <c r="Q21">
        <v>54.637291515247902</v>
      </c>
      <c r="S21">
        <v>28.9007507075221</v>
      </c>
      <c r="AA21">
        <v>11.0945502182637</v>
      </c>
      <c r="AB21">
        <v>5.1882727975906704</v>
      </c>
      <c r="AC21">
        <v>0.17913476137554599</v>
      </c>
      <c r="AJ21">
        <v>0.45364020199070498</v>
      </c>
      <c r="AK21">
        <v>0.53605484137878501</v>
      </c>
      <c r="AL21">
        <v>1.03049566305087E-2</v>
      </c>
    </row>
    <row r="22" spans="1:38" x14ac:dyDescent="0.3">
      <c r="A22">
        <v>42</v>
      </c>
      <c r="B22">
        <v>1095.8285714285601</v>
      </c>
      <c r="C22">
        <v>700</v>
      </c>
      <c r="D22">
        <v>0</v>
      </c>
      <c r="E22">
        <v>18.286385608804</v>
      </c>
      <c r="F22">
        <v>2.65189780771906</v>
      </c>
      <c r="G22">
        <v>-308.99765341246706</v>
      </c>
      <c r="H22">
        <v>-249.06031511666274</v>
      </c>
      <c r="I22">
        <v>43.782524830361602</v>
      </c>
      <c r="J22">
        <v>22.356512899684802</v>
      </c>
      <c r="K22">
        <v>6.89558457176462</v>
      </c>
      <c r="L22">
        <v>2.5790605338115722E-5</v>
      </c>
      <c r="M22">
        <v>1.5120328726737441E-6</v>
      </c>
      <c r="N22" s="1">
        <v>5.1097717610746599E-8</v>
      </c>
      <c r="O22" s="1">
        <v>5.4079920168133101E-11</v>
      </c>
      <c r="P22">
        <v>0</v>
      </c>
      <c r="Q22">
        <v>54.773896131708298</v>
      </c>
      <c r="S22">
        <v>28.807294563466002</v>
      </c>
      <c r="AA22">
        <v>10.9855731227567</v>
      </c>
      <c r="AB22">
        <v>5.2476814291551896</v>
      </c>
      <c r="AC22">
        <v>0.18555475291364401</v>
      </c>
      <c r="AJ22">
        <v>0.45869780159707502</v>
      </c>
      <c r="AK22">
        <v>0.53063110684744597</v>
      </c>
      <c r="AL22">
        <v>1.06710915554776E-2</v>
      </c>
    </row>
    <row r="23" spans="1:38" x14ac:dyDescent="0.3">
      <c r="A23">
        <v>43</v>
      </c>
      <c r="B23">
        <v>1090.79999999999</v>
      </c>
      <c r="C23">
        <v>700</v>
      </c>
      <c r="D23">
        <v>0</v>
      </c>
      <c r="E23">
        <v>18.989268174914201</v>
      </c>
      <c r="F23">
        <v>2.6512774419320801</v>
      </c>
      <c r="G23">
        <v>-320.63936631237522</v>
      </c>
      <c r="H23">
        <v>-258.72243797140078</v>
      </c>
      <c r="I23">
        <v>45.395306529546097</v>
      </c>
      <c r="J23">
        <v>23.206040506738599</v>
      </c>
      <c r="K23">
        <v>7.1623089589130604</v>
      </c>
      <c r="L23">
        <v>2.582117660641602E-5</v>
      </c>
      <c r="M23">
        <v>1.5154005352311772E-6</v>
      </c>
      <c r="N23" s="1">
        <v>5.3008188722209898E-8</v>
      </c>
      <c r="O23" s="1">
        <v>5.63003652990721E-11</v>
      </c>
      <c r="P23">
        <v>0</v>
      </c>
      <c r="Q23">
        <v>54.903315677130102</v>
      </c>
      <c r="S23">
        <v>28.718691027448401</v>
      </c>
      <c r="AA23">
        <v>10.8822760166689</v>
      </c>
      <c r="AB23">
        <v>5.3038002580130099</v>
      </c>
      <c r="AC23">
        <v>0.19191702073949099</v>
      </c>
      <c r="AJ23">
        <v>0.46347256612425097</v>
      </c>
      <c r="AK23">
        <v>0.52549356211199405</v>
      </c>
      <c r="AL23">
        <v>1.10338717637537E-2</v>
      </c>
    </row>
    <row r="24" spans="1:38" x14ac:dyDescent="0.3">
      <c r="A24">
        <v>44</v>
      </c>
      <c r="B24">
        <v>1085.7714285714301</v>
      </c>
      <c r="C24">
        <v>700</v>
      </c>
      <c r="D24">
        <v>0</v>
      </c>
      <c r="E24">
        <v>19.699668320772599</v>
      </c>
      <c r="F24">
        <v>2.6507165809754101</v>
      </c>
      <c r="G24">
        <v>-332.39089228230932</v>
      </c>
      <c r="H24">
        <v>-268.49505044597379</v>
      </c>
      <c r="I24">
        <v>47.0195262896885</v>
      </c>
      <c r="J24">
        <v>24.063851737652701</v>
      </c>
      <c r="K24">
        <v>7.4318274772037096</v>
      </c>
      <c r="L24">
        <v>2.5847835316899487E-5</v>
      </c>
      <c r="M24">
        <v>1.5185738032177185E-6</v>
      </c>
      <c r="N24" s="1">
        <v>5.4938861186868503E-8</v>
      </c>
      <c r="O24" s="1">
        <v>5.8544853714116502E-11</v>
      </c>
      <c r="P24">
        <v>0</v>
      </c>
      <c r="Q24">
        <v>55.024850500100101</v>
      </c>
      <c r="S24">
        <v>28.6354192880674</v>
      </c>
      <c r="AA24">
        <v>10.785217489592601</v>
      </c>
      <c r="AB24">
        <v>5.3563264037129201</v>
      </c>
      <c r="AC24">
        <v>0.19818631852685001</v>
      </c>
      <c r="AJ24">
        <v>0.467939221854763</v>
      </c>
      <c r="AK24">
        <v>0.52066946865269403</v>
      </c>
      <c r="AL24">
        <v>1.13913094925422E-2</v>
      </c>
    </row>
    <row r="25" spans="1:38" x14ac:dyDescent="0.3">
      <c r="A25">
        <v>45</v>
      </c>
      <c r="B25">
        <v>1080.74285714285</v>
      </c>
      <c r="C25">
        <v>700</v>
      </c>
      <c r="D25">
        <v>0</v>
      </c>
      <c r="E25">
        <v>20.2474389345651</v>
      </c>
      <c r="F25">
        <v>2.65011700618905</v>
      </c>
      <c r="G25">
        <v>-341.38302455424957</v>
      </c>
      <c r="H25">
        <v>-276.05612781603998</v>
      </c>
      <c r="I25">
        <v>48.251156946104203</v>
      </c>
      <c r="J25">
        <v>24.722397068179699</v>
      </c>
      <c r="K25">
        <v>7.6402056540444896</v>
      </c>
      <c r="L25">
        <v>2.5877328061317705E-5</v>
      </c>
      <c r="M25">
        <v>1.5218797736464263E-6</v>
      </c>
      <c r="N25" s="1">
        <v>5.6410161521171903E-8</v>
      </c>
      <c r="O25" s="1">
        <v>6.0321035737901395E-11</v>
      </c>
      <c r="P25">
        <v>0</v>
      </c>
      <c r="Q25">
        <v>55.151824522176597</v>
      </c>
      <c r="S25">
        <v>28.548492475493202</v>
      </c>
      <c r="AA25">
        <v>10.683874326953999</v>
      </c>
      <c r="AB25">
        <v>5.4113912634152301</v>
      </c>
      <c r="AC25">
        <v>0.20441741196090399</v>
      </c>
      <c r="AJ25">
        <v>0.47261923074784401</v>
      </c>
      <c r="AK25">
        <v>0.515634555352251</v>
      </c>
      <c r="AL25">
        <v>1.17462138999042E-2</v>
      </c>
    </row>
    <row r="26" spans="1:38" x14ac:dyDescent="0.3">
      <c r="A26">
        <v>46</v>
      </c>
      <c r="B26">
        <v>1075.7142857142801</v>
      </c>
      <c r="C26">
        <v>700</v>
      </c>
      <c r="D26">
        <v>0</v>
      </c>
      <c r="E26">
        <v>20.697668622597501</v>
      </c>
      <c r="F26">
        <v>2.6495058939881</v>
      </c>
      <c r="G26">
        <v>-348.71842831319793</v>
      </c>
      <c r="H26">
        <v>-282.2916595085166</v>
      </c>
      <c r="I26">
        <v>49.246443477080398</v>
      </c>
      <c r="J26">
        <v>25.2613054848578</v>
      </c>
      <c r="K26">
        <v>7.8118975577906404</v>
      </c>
      <c r="L26">
        <v>2.5907772722281223E-5</v>
      </c>
      <c r="M26">
        <v>1.5252275584649313E-6</v>
      </c>
      <c r="N26" s="1">
        <v>5.7606054084660702E-8</v>
      </c>
      <c r="O26" s="1">
        <v>6.1815969671018896E-11</v>
      </c>
      <c r="P26">
        <v>0</v>
      </c>
      <c r="Q26">
        <v>55.280541624722098</v>
      </c>
      <c r="S26">
        <v>28.460389389703099</v>
      </c>
      <c r="AA26">
        <v>10.5811540028702</v>
      </c>
      <c r="AB26">
        <v>5.4672567313212097</v>
      </c>
      <c r="AC26">
        <v>0.21065825138326</v>
      </c>
      <c r="AJ26">
        <v>0.47736464201033102</v>
      </c>
      <c r="AK26">
        <v>0.51053392440304302</v>
      </c>
      <c r="AL26">
        <v>1.21014335866246E-2</v>
      </c>
    </row>
    <row r="27" spans="1:38" x14ac:dyDescent="0.3">
      <c r="A27">
        <v>47</v>
      </c>
      <c r="B27">
        <v>1070.6857142857</v>
      </c>
      <c r="C27">
        <v>700</v>
      </c>
      <c r="D27">
        <v>0</v>
      </c>
      <c r="E27">
        <v>21.123056819950602</v>
      </c>
      <c r="F27">
        <v>2.64892177452696</v>
      </c>
      <c r="G27">
        <v>-355.62479046739895</v>
      </c>
      <c r="H27">
        <v>-288.19313128891787</v>
      </c>
      <c r="I27">
        <v>50.178499098993697</v>
      </c>
      <c r="J27">
        <v>25.7693225585964</v>
      </c>
      <c r="K27">
        <v>7.9742093643828902</v>
      </c>
      <c r="L27">
        <v>2.593651085476738E-5</v>
      </c>
      <c r="M27">
        <v>1.5284885299307031E-6</v>
      </c>
      <c r="N27" s="1">
        <v>5.8731818075477499E-8</v>
      </c>
      <c r="O27" s="1">
        <v>6.3239037514455094E-11</v>
      </c>
      <c r="P27">
        <v>0</v>
      </c>
      <c r="Q27">
        <v>55.405755536671997</v>
      </c>
      <c r="S27">
        <v>28.374648733770702</v>
      </c>
      <c r="AA27">
        <v>10.4812001292423</v>
      </c>
      <c r="AB27">
        <v>5.5215089438275697</v>
      </c>
      <c r="AC27">
        <v>0.21688665648727201</v>
      </c>
      <c r="AJ27">
        <v>0.481970475881845</v>
      </c>
      <c r="AK27">
        <v>0.50557368311420503</v>
      </c>
      <c r="AL27">
        <v>1.24558410039482E-2</v>
      </c>
    </row>
    <row r="28" spans="1:38" x14ac:dyDescent="0.3">
      <c r="A28">
        <v>48</v>
      </c>
      <c r="B28">
        <v>1065.6571428571301</v>
      </c>
      <c r="C28">
        <v>700</v>
      </c>
      <c r="D28">
        <v>0</v>
      </c>
      <c r="E28">
        <v>21.528016172344401</v>
      </c>
      <c r="F28">
        <v>2.6483633040101999</v>
      </c>
      <c r="G28">
        <v>-362.17718154817658</v>
      </c>
      <c r="H28">
        <v>-293.82030502742214</v>
      </c>
      <c r="I28">
        <v>51.0580458772234</v>
      </c>
      <c r="J28">
        <v>26.251854509665201</v>
      </c>
      <c r="K28">
        <v>8.1288002064317393</v>
      </c>
      <c r="L28">
        <v>2.5963591810481783E-5</v>
      </c>
      <c r="M28">
        <v>1.5316661215607838E-6</v>
      </c>
      <c r="N28" s="1">
        <v>5.9799965429506107E-8</v>
      </c>
      <c r="O28" s="1">
        <v>6.4602931401091097E-11</v>
      </c>
      <c r="P28">
        <v>0</v>
      </c>
      <c r="Q28">
        <v>55.527607667957703</v>
      </c>
      <c r="S28">
        <v>28.291149566975701</v>
      </c>
      <c r="AA28">
        <v>10.3838799326632</v>
      </c>
      <c r="AB28">
        <v>5.5741459635621897</v>
      </c>
      <c r="AC28">
        <v>0.22321686884101299</v>
      </c>
      <c r="AJ28">
        <v>0.48643679508452897</v>
      </c>
      <c r="AK28">
        <v>0.50074720015404595</v>
      </c>
      <c r="AL28">
        <v>1.28160047614239E-2</v>
      </c>
    </row>
    <row r="29" spans="1:38" x14ac:dyDescent="0.3">
      <c r="A29">
        <v>49</v>
      </c>
      <c r="B29">
        <v>1060.62857142857</v>
      </c>
      <c r="C29">
        <v>700</v>
      </c>
      <c r="D29">
        <v>0</v>
      </c>
      <c r="E29">
        <v>21.911048298820301</v>
      </c>
      <c r="F29">
        <v>2.6478377548026102</v>
      </c>
      <c r="G29">
        <v>-368.35098692327608</v>
      </c>
      <c r="H29">
        <v>-299.15243091917705</v>
      </c>
      <c r="I29">
        <v>51.881592257088499</v>
      </c>
      <c r="J29">
        <v>26.707062571303901</v>
      </c>
      <c r="K29">
        <v>8.2750720881890505</v>
      </c>
      <c r="L29">
        <v>2.5988433983377412E-5</v>
      </c>
      <c r="M29">
        <v>1.5347341157447462E-6</v>
      </c>
      <c r="N29" s="1">
        <v>6.0807122910191895E-8</v>
      </c>
      <c r="O29" s="1">
        <v>6.5901310713908703E-11</v>
      </c>
      <c r="P29">
        <v>0</v>
      </c>
      <c r="Q29">
        <v>55.645035015887203</v>
      </c>
      <c r="S29">
        <v>28.2105588935082</v>
      </c>
      <c r="AA29">
        <v>10.2899917355653</v>
      </c>
      <c r="AB29">
        <v>5.6245475842225403</v>
      </c>
      <c r="AC29">
        <v>0.229866770816645</v>
      </c>
      <c r="AJ29">
        <v>0.49071123755873203</v>
      </c>
      <c r="AK29">
        <v>0.49609428575867698</v>
      </c>
      <c r="AL29">
        <v>1.3194476682590699E-2</v>
      </c>
    </row>
    <row r="30" spans="1:38" x14ac:dyDescent="0.3">
      <c r="A30">
        <v>50</v>
      </c>
      <c r="B30">
        <v>1055.5999999999899</v>
      </c>
      <c r="C30">
        <v>700</v>
      </c>
      <c r="D30">
        <v>0</v>
      </c>
      <c r="E30">
        <v>22.270925561750602</v>
      </c>
      <c r="F30">
        <v>2.6473335354755498</v>
      </c>
      <c r="G30">
        <v>-374.12675084750606</v>
      </c>
      <c r="H30">
        <v>-304.17250561891484</v>
      </c>
      <c r="I30">
        <v>52.6466568042079</v>
      </c>
      <c r="J30">
        <v>27.133535209270001</v>
      </c>
      <c r="K30">
        <v>8.4125877088434393</v>
      </c>
      <c r="L30">
        <v>2.6011940207371338E-5</v>
      </c>
      <c r="M30">
        <v>1.5377336176298283E-6</v>
      </c>
      <c r="N30" s="1">
        <v>6.17493120519293E-8</v>
      </c>
      <c r="O30" s="1">
        <v>6.7131606866267703E-11</v>
      </c>
      <c r="P30">
        <v>0</v>
      </c>
      <c r="Q30">
        <v>55.759692857323401</v>
      </c>
      <c r="S30">
        <v>28.131840498832702</v>
      </c>
      <c r="AA30">
        <v>10.198294414120101</v>
      </c>
      <c r="AB30">
        <v>5.6736859304240204</v>
      </c>
      <c r="AC30">
        <v>0.23648629929963499</v>
      </c>
      <c r="AJ30">
        <v>0.49487646885597503</v>
      </c>
      <c r="AK30">
        <v>0.49155243072125598</v>
      </c>
      <c r="AL30">
        <v>1.3571100422768399E-2</v>
      </c>
    </row>
    <row r="31" spans="1:38" x14ac:dyDescent="0.3">
      <c r="A31">
        <v>51</v>
      </c>
      <c r="B31">
        <v>1050.57142857142</v>
      </c>
      <c r="C31">
        <v>700</v>
      </c>
      <c r="D31">
        <v>0</v>
      </c>
      <c r="E31">
        <v>22.609335105512098</v>
      </c>
      <c r="F31">
        <v>2.64684967108527</v>
      </c>
      <c r="G31">
        <v>-379.53367683843089</v>
      </c>
      <c r="H31">
        <v>-308.90324528033057</v>
      </c>
      <c r="I31">
        <v>53.3574738865752</v>
      </c>
      <c r="J31">
        <v>27.533360388009498</v>
      </c>
      <c r="K31">
        <v>8.5419793018474603</v>
      </c>
      <c r="L31">
        <v>2.6034171289295199E-5</v>
      </c>
      <c r="M31">
        <v>1.5406677143489396E-6</v>
      </c>
      <c r="N31" s="1">
        <v>6.2631389093224706E-8</v>
      </c>
      <c r="O31" s="1">
        <v>6.8298443073647404E-11</v>
      </c>
      <c r="P31">
        <v>0</v>
      </c>
      <c r="Q31">
        <v>55.871704105242799</v>
      </c>
      <c r="S31">
        <v>28.054911306119401</v>
      </c>
      <c r="AA31">
        <v>10.108690749029501</v>
      </c>
      <c r="AB31">
        <v>5.7216171104339901</v>
      </c>
      <c r="AC31">
        <v>0.24307672917408599</v>
      </c>
      <c r="AJ31">
        <v>0.49893740118393798</v>
      </c>
      <c r="AK31">
        <v>0.48711664509561697</v>
      </c>
      <c r="AL31">
        <v>1.39459537204437E-2</v>
      </c>
    </row>
    <row r="32" spans="1:38" x14ac:dyDescent="0.3">
      <c r="A32">
        <v>52</v>
      </c>
      <c r="B32">
        <v>1045.5428571428499</v>
      </c>
      <c r="C32">
        <v>700</v>
      </c>
      <c r="D32">
        <v>0</v>
      </c>
      <c r="E32">
        <v>22.927814761154899</v>
      </c>
      <c r="F32">
        <v>2.6463852564016901</v>
      </c>
      <c r="G32">
        <v>-384.59837833713954</v>
      </c>
      <c r="H32">
        <v>-313.36535477064638</v>
      </c>
      <c r="I32">
        <v>54.017903547934502</v>
      </c>
      <c r="J32">
        <v>27.908441130868098</v>
      </c>
      <c r="K32">
        <v>8.6638234949699005</v>
      </c>
      <c r="L32">
        <v>2.6055183547987993E-5</v>
      </c>
      <c r="M32">
        <v>1.5435392691371013E-6</v>
      </c>
      <c r="N32" s="1">
        <v>6.3457774407518694E-8</v>
      </c>
      <c r="O32" s="1">
        <v>6.9406052597003795E-11</v>
      </c>
      <c r="P32">
        <v>0</v>
      </c>
      <c r="Q32">
        <v>55.981182841223699</v>
      </c>
      <c r="S32">
        <v>27.979694154220699</v>
      </c>
      <c r="AA32">
        <v>10.0210904621801</v>
      </c>
      <c r="AB32">
        <v>5.7683930609526897</v>
      </c>
      <c r="AC32">
        <v>0.249639481422673</v>
      </c>
      <c r="AJ32">
        <v>0.50289858039259405</v>
      </c>
      <c r="AK32">
        <v>0.48278229717613702</v>
      </c>
      <c r="AL32">
        <v>1.4319122431268301E-2</v>
      </c>
    </row>
    <row r="33" spans="1:38" x14ac:dyDescent="0.3">
      <c r="A33">
        <v>53</v>
      </c>
      <c r="B33">
        <v>1040.5142857142901</v>
      </c>
      <c r="C33">
        <v>700</v>
      </c>
      <c r="D33">
        <v>0</v>
      </c>
      <c r="E33">
        <v>23.227780086293599</v>
      </c>
      <c r="F33">
        <v>2.6459436779417902</v>
      </c>
      <c r="G33">
        <v>-389.34534159899852</v>
      </c>
      <c r="H33">
        <v>-317.57837153744526</v>
      </c>
      <c r="I33">
        <v>54.631134333176099</v>
      </c>
      <c r="J33">
        <v>28.441843570815202</v>
      </c>
      <c r="K33">
        <v>8.7786373836807705</v>
      </c>
      <c r="L33">
        <v>2.6685572559910721E-5</v>
      </c>
      <c r="M33">
        <v>1.5487269298764822E-6</v>
      </c>
      <c r="N33" s="1">
        <v>5.9834921016266895E-8</v>
      </c>
      <c r="O33" s="1">
        <v>7.0399708274442601E-11</v>
      </c>
      <c r="P33" s="1">
        <v>1.1286676184294699E-11</v>
      </c>
      <c r="Q33">
        <v>56.088239469783602</v>
      </c>
      <c r="S33">
        <v>27.9061143043402</v>
      </c>
      <c r="AA33">
        <v>9.9354061319147799</v>
      </c>
      <c r="AB33">
        <v>5.8140638750565596</v>
      </c>
      <c r="AC33">
        <v>0.25617621890473602</v>
      </c>
      <c r="AJ33">
        <v>0.50676438437363602</v>
      </c>
      <c r="AK33">
        <v>0.47854490973805203</v>
      </c>
      <c r="AL33">
        <v>1.4690705888310999E-2</v>
      </c>
    </row>
    <row r="34" spans="1:38" x14ac:dyDescent="0.3">
      <c r="A34">
        <v>54</v>
      </c>
      <c r="B34">
        <v>1035.4857142856999</v>
      </c>
      <c r="C34">
        <v>700</v>
      </c>
      <c r="D34">
        <v>0</v>
      </c>
      <c r="E34">
        <v>23.5105789272674</v>
      </c>
      <c r="F34">
        <v>2.64552369202447</v>
      </c>
      <c r="G34">
        <v>-393.79784824629326</v>
      </c>
      <c r="H34">
        <v>-321.56043440120777</v>
      </c>
      <c r="I34">
        <v>55.200552037902</v>
      </c>
      <c r="J34">
        <v>28.776972181316999</v>
      </c>
      <c r="K34">
        <v>8.8869281337926793</v>
      </c>
      <c r="L34">
        <v>2.67115648934338E-5</v>
      </c>
      <c r="M34">
        <v>1.5515113060186134E-6</v>
      </c>
      <c r="N34" s="1">
        <v>6.0323844958053894E-8</v>
      </c>
      <c r="O34" s="1">
        <v>7.1395722552005197E-11</v>
      </c>
      <c r="P34" s="1">
        <v>1.2084292267495101E-11</v>
      </c>
      <c r="Q34">
        <v>56.192995905180901</v>
      </c>
      <c r="S34">
        <v>27.8340891345301</v>
      </c>
      <c r="AA34">
        <v>9.8515411472549594</v>
      </c>
      <c r="AB34">
        <v>5.8586846279557099</v>
      </c>
      <c r="AC34">
        <v>0.262689185078194</v>
      </c>
      <c r="AJ34">
        <v>0.51053960130034404</v>
      </c>
      <c r="AK34">
        <v>0.47439956288100799</v>
      </c>
      <c r="AL34">
        <v>1.5060835818646401E-2</v>
      </c>
    </row>
    <row r="35" spans="1:38" x14ac:dyDescent="0.3">
      <c r="A35">
        <v>55</v>
      </c>
      <c r="B35">
        <v>1030.4571428571301</v>
      </c>
      <c r="C35">
        <v>700</v>
      </c>
      <c r="D35">
        <v>0</v>
      </c>
      <c r="E35">
        <v>22.7260751302532</v>
      </c>
      <c r="F35">
        <v>2.6435775288834802</v>
      </c>
      <c r="G35">
        <v>-380.3670430194976</v>
      </c>
      <c r="H35">
        <v>-310.89331342120306</v>
      </c>
      <c r="I35">
        <v>53.293455761547598</v>
      </c>
      <c r="J35">
        <v>27.812697797248202</v>
      </c>
      <c r="K35">
        <v>8.5967121758111098</v>
      </c>
      <c r="L35">
        <v>2.6851998507319214E-5</v>
      </c>
      <c r="M35">
        <v>1.559412105401349E-6</v>
      </c>
      <c r="N35" s="1">
        <v>5.7885853292618201E-8</v>
      </c>
      <c r="O35" s="1">
        <v>6.9417169445493194E-11</v>
      </c>
      <c r="P35" s="1">
        <v>1.2578508135812999E-11</v>
      </c>
      <c r="Q35">
        <v>56.506146306986402</v>
      </c>
      <c r="S35">
        <v>27.620224291919499</v>
      </c>
      <c r="AA35">
        <v>9.6020310970793297</v>
      </c>
      <c r="AB35">
        <v>5.9958490186953002</v>
      </c>
      <c r="AC35">
        <v>0.27574928531938597</v>
      </c>
      <c r="AJ35">
        <v>0.52213399215455403</v>
      </c>
      <c r="AK35">
        <v>0.462067239119478</v>
      </c>
      <c r="AL35">
        <v>1.5798768725967201E-2</v>
      </c>
    </row>
    <row r="36" spans="1:38" x14ac:dyDescent="0.3">
      <c r="A36">
        <v>56</v>
      </c>
      <c r="B36">
        <v>1025.42857142856</v>
      </c>
      <c r="C36">
        <v>700</v>
      </c>
      <c r="D36">
        <v>0</v>
      </c>
      <c r="E36">
        <v>22.000729701636899</v>
      </c>
      <c r="F36">
        <v>2.6416918530528299</v>
      </c>
      <c r="G36">
        <v>-367.94524562987345</v>
      </c>
      <c r="H36">
        <v>-301.03260424218973</v>
      </c>
      <c r="I36">
        <v>51.527603227021402</v>
      </c>
      <c r="J36">
        <v>26.920845408920499</v>
      </c>
      <c r="K36">
        <v>8.3282725334569907</v>
      </c>
      <c r="L36">
        <v>2.6988223564594236E-5</v>
      </c>
      <c r="M36">
        <v>1.5671101749016478E-6</v>
      </c>
      <c r="N36" s="1">
        <v>5.5608035359723E-8</v>
      </c>
      <c r="O36" s="1">
        <v>6.7582671877620999E-11</v>
      </c>
      <c r="P36" s="1">
        <v>1.31254664777244E-11</v>
      </c>
      <c r="Q36">
        <v>56.811468535028197</v>
      </c>
      <c r="S36">
        <v>27.4115622814506</v>
      </c>
      <c r="AA36">
        <v>9.3586400340230593</v>
      </c>
      <c r="AB36">
        <v>6.12920864480642</v>
      </c>
      <c r="AC36">
        <v>0.28912050469157602</v>
      </c>
      <c r="AJ36">
        <v>0.53339153684179796</v>
      </c>
      <c r="AK36">
        <v>0.45005464519134097</v>
      </c>
      <c r="AL36">
        <v>1.6553817966859199E-2</v>
      </c>
    </row>
    <row r="37" spans="1:38" x14ac:dyDescent="0.3">
      <c r="A37">
        <v>57</v>
      </c>
      <c r="B37">
        <v>1020.39999999999</v>
      </c>
      <c r="C37">
        <v>700</v>
      </c>
      <c r="D37">
        <v>0</v>
      </c>
      <c r="E37">
        <v>21.343179145537601</v>
      </c>
      <c r="F37">
        <v>2.63988730730361</v>
      </c>
      <c r="G37">
        <v>-356.6747932300355</v>
      </c>
      <c r="H37">
        <v>-292.09751068554715</v>
      </c>
      <c r="I37">
        <v>49.9225252556827</v>
      </c>
      <c r="J37">
        <v>26.111885180514602</v>
      </c>
      <c r="K37">
        <v>8.0848826715022106</v>
      </c>
      <c r="L37">
        <v>2.7118683230058152E-5</v>
      </c>
      <c r="M37">
        <v>1.5745356818098559E-6</v>
      </c>
      <c r="N37" s="1">
        <v>5.3510870204002598E-8</v>
      </c>
      <c r="O37" s="1">
        <v>6.5919413877313103E-11</v>
      </c>
      <c r="P37" s="1">
        <v>1.3733620462909499E-11</v>
      </c>
      <c r="Q37">
        <v>57.106072440383201</v>
      </c>
      <c r="S37">
        <v>27.210073447652601</v>
      </c>
      <c r="AA37">
        <v>9.1236678892378595</v>
      </c>
      <c r="AB37">
        <v>6.25748847872251</v>
      </c>
      <c r="AC37">
        <v>0.30269774400376798</v>
      </c>
      <c r="AJ37">
        <v>0.54420613004111695</v>
      </c>
      <c r="AK37">
        <v>0.43847378086421701</v>
      </c>
      <c r="AL37">
        <v>1.7320089094664499E-2</v>
      </c>
    </row>
    <row r="38" spans="1:38" x14ac:dyDescent="0.3">
      <c r="A38">
        <v>58</v>
      </c>
      <c r="B38">
        <v>1015.37142857143</v>
      </c>
      <c r="C38">
        <v>700</v>
      </c>
      <c r="D38">
        <v>0</v>
      </c>
      <c r="E38">
        <v>20.7456625756931</v>
      </c>
      <c r="F38">
        <v>2.6381593083433099</v>
      </c>
      <c r="G38">
        <v>-346.42354437045367</v>
      </c>
      <c r="H38">
        <v>-283.98209549100392</v>
      </c>
      <c r="I38">
        <v>48.459767524920302</v>
      </c>
      <c r="J38">
        <v>25.376330537609402</v>
      </c>
      <c r="K38">
        <v>7.8636883337878301</v>
      </c>
      <c r="L38">
        <v>2.7243710989779817E-5</v>
      </c>
      <c r="M38">
        <v>1.58170339685379E-6</v>
      </c>
      <c r="N38" s="1">
        <v>5.1570268815865401E-8</v>
      </c>
      <c r="O38" s="1">
        <v>6.4408539524410101E-11</v>
      </c>
      <c r="P38" s="1">
        <v>1.4405886386408799E-11</v>
      </c>
      <c r="Q38">
        <v>57.390515189427198</v>
      </c>
      <c r="S38">
        <v>27.015382528991001</v>
      </c>
      <c r="AA38">
        <v>8.8966750609585805</v>
      </c>
      <c r="AB38">
        <v>6.38094633893874</v>
      </c>
      <c r="AC38">
        <v>0.31648088168433303</v>
      </c>
      <c r="AJ38">
        <v>0.55460114015801198</v>
      </c>
      <c r="AK38">
        <v>0.42730127121106498</v>
      </c>
      <c r="AL38">
        <v>1.8097588630921899E-2</v>
      </c>
    </row>
    <row r="39" spans="1:38" x14ac:dyDescent="0.3">
      <c r="A39">
        <v>59</v>
      </c>
      <c r="B39">
        <v>1010.34285714285</v>
      </c>
      <c r="C39">
        <v>700</v>
      </c>
      <c r="D39">
        <v>0</v>
      </c>
      <c r="E39">
        <v>20.201565107500201</v>
      </c>
      <c r="F39">
        <v>2.6365035734740099</v>
      </c>
      <c r="G39">
        <v>-337.07886527505002</v>
      </c>
      <c r="H39">
        <v>-276.59607233747471</v>
      </c>
      <c r="I39">
        <v>47.123591378774002</v>
      </c>
      <c r="J39">
        <v>24.706095099599001</v>
      </c>
      <c r="K39">
        <v>7.66225591755276</v>
      </c>
      <c r="L39">
        <v>2.7363621076968021E-5</v>
      </c>
      <c r="M39">
        <v>1.5886271384064548E-6</v>
      </c>
      <c r="N39" s="1">
        <v>4.97654422785641E-8</v>
      </c>
      <c r="O39" s="1">
        <v>6.3033932445493999E-11</v>
      </c>
      <c r="P39" s="1">
        <v>1.5145611300744999E-11</v>
      </c>
      <c r="Q39">
        <v>57.665319707654703</v>
      </c>
      <c r="S39">
        <v>26.827137211589999</v>
      </c>
      <c r="AA39">
        <v>8.6772488691148908</v>
      </c>
      <c r="AB39">
        <v>6.4998239002514602</v>
      </c>
      <c r="AC39">
        <v>0.33047031138880101</v>
      </c>
      <c r="AJ39">
        <v>0.56459840485594404</v>
      </c>
      <c r="AK39">
        <v>0.41651524344739999</v>
      </c>
      <c r="AL39">
        <v>1.8886351696654601E-2</v>
      </c>
    </row>
    <row r="40" spans="1:38" x14ac:dyDescent="0.3">
      <c r="A40">
        <v>60</v>
      </c>
      <c r="B40">
        <v>1005.31428571428</v>
      </c>
      <c r="C40">
        <v>700</v>
      </c>
      <c r="D40">
        <v>0</v>
      </c>
      <c r="E40">
        <v>19.7052151738697</v>
      </c>
      <c r="F40">
        <v>2.6349161028783499</v>
      </c>
      <c r="G40">
        <v>-328.54417960892465</v>
      </c>
      <c r="H40">
        <v>-269.86203723769762</v>
      </c>
      <c r="I40">
        <v>45.900494074764602</v>
      </c>
      <c r="J40">
        <v>24.0942451388179</v>
      </c>
      <c r="K40">
        <v>7.4784981397866899</v>
      </c>
      <c r="L40">
        <v>2.7478709660465378E-5</v>
      </c>
      <c r="M40">
        <v>1.595319825528704E-6</v>
      </c>
      <c r="N40" s="1">
        <v>4.80782839756096E-8</v>
      </c>
      <c r="O40" s="1">
        <v>6.1781734276241694E-11</v>
      </c>
      <c r="P40" s="1">
        <v>1.5956596224899699E-11</v>
      </c>
      <c r="Q40">
        <v>57.930976304594502</v>
      </c>
      <c r="S40">
        <v>26.645007035678798</v>
      </c>
      <c r="AA40">
        <v>8.4650022739867907</v>
      </c>
      <c r="AB40">
        <v>6.6143474479045201</v>
      </c>
      <c r="AC40">
        <v>0.34466693783530999</v>
      </c>
      <c r="AJ40">
        <v>0.57421831333097095</v>
      </c>
      <c r="AK40">
        <v>0.40609524487098397</v>
      </c>
      <c r="AL40">
        <v>1.9686441798044699E-2</v>
      </c>
    </row>
    <row r="41" spans="1:38" x14ac:dyDescent="0.3">
      <c r="A41">
        <v>61</v>
      </c>
      <c r="B41">
        <v>1000.28571428571</v>
      </c>
      <c r="C41">
        <v>700</v>
      </c>
      <c r="D41">
        <v>0</v>
      </c>
      <c r="E41">
        <v>19.251721642757602</v>
      </c>
      <c r="F41">
        <v>2.6333931600013898</v>
      </c>
      <c r="G41">
        <v>-320.73619633256652</v>
      </c>
      <c r="H41">
        <v>-263.71324353051108</v>
      </c>
      <c r="I41">
        <v>44.778823274986003</v>
      </c>
      <c r="J41">
        <v>23.5348006600342</v>
      </c>
      <c r="K41">
        <v>7.3106142809102703</v>
      </c>
      <c r="L41">
        <v>2.7589256207218232E-5</v>
      </c>
      <c r="M41">
        <v>1.6017935380373998E-6</v>
      </c>
      <c r="N41" s="1">
        <v>4.64928703808649E-8</v>
      </c>
      <c r="O41" s="1">
        <v>6.06399564835334E-11</v>
      </c>
      <c r="P41" s="1">
        <v>1.68431242593018E-11</v>
      </c>
      <c r="Q41">
        <v>58.187944644665002</v>
      </c>
      <c r="S41">
        <v>26.468682065379198</v>
      </c>
      <c r="AA41">
        <v>8.2595723188931398</v>
      </c>
      <c r="AB41">
        <v>6.72472878220929</v>
      </c>
      <c r="AC41">
        <v>0.35907218885326098</v>
      </c>
      <c r="AJ41">
        <v>0.58347989922708499</v>
      </c>
      <c r="AK41">
        <v>0.39602214924594697</v>
      </c>
      <c r="AL41">
        <v>2.0497951526966401E-2</v>
      </c>
    </row>
    <row r="42" spans="1:38" x14ac:dyDescent="0.3">
      <c r="A42">
        <v>62</v>
      </c>
      <c r="B42">
        <v>995.25714285714196</v>
      </c>
      <c r="C42">
        <v>700</v>
      </c>
      <c r="D42">
        <v>0</v>
      </c>
      <c r="E42">
        <v>18.836842149152499</v>
      </c>
      <c r="F42">
        <v>2.6319312513342998</v>
      </c>
      <c r="G42">
        <v>-313.58266926607575</v>
      </c>
      <c r="H42">
        <v>-258.09180319744002</v>
      </c>
      <c r="I42">
        <v>43.748465452220699</v>
      </c>
      <c r="J42">
        <v>23.022574611008199</v>
      </c>
      <c r="K42">
        <v>7.1570418640695301</v>
      </c>
      <c r="L42">
        <v>2.7695524919255196E-5</v>
      </c>
      <c r="M42">
        <v>1.6080595791037013E-6</v>
      </c>
      <c r="N42" s="1">
        <v>4.4995054321952E-8</v>
      </c>
      <c r="O42" s="1">
        <v>5.9598165593062004E-11</v>
      </c>
      <c r="P42" s="1">
        <v>1.7809993806094299E-11</v>
      </c>
      <c r="Q42">
        <v>58.4366558765267</v>
      </c>
      <c r="S42">
        <v>26.2978714486784</v>
      </c>
      <c r="AA42">
        <v>8.0606184452995393</v>
      </c>
      <c r="AB42">
        <v>6.8311661884732304</v>
      </c>
      <c r="AC42">
        <v>0.37368804102202402</v>
      </c>
      <c r="AJ42">
        <v>0.59240093715009901</v>
      </c>
      <c r="AK42">
        <v>0.38627805882379801</v>
      </c>
      <c r="AL42">
        <v>2.13210040261015E-2</v>
      </c>
    </row>
    <row r="43" spans="1:38" x14ac:dyDescent="0.3">
      <c r="A43">
        <v>63</v>
      </c>
      <c r="B43">
        <v>990.22857142857094</v>
      </c>
      <c r="C43">
        <v>700</v>
      </c>
      <c r="D43">
        <v>0</v>
      </c>
      <c r="E43">
        <v>18.456876091183801</v>
      </c>
      <c r="F43">
        <v>2.63052710650831</v>
      </c>
      <c r="G43">
        <v>-307.02057671124572</v>
      </c>
      <c r="H43">
        <v>-252.94722504693431</v>
      </c>
      <c r="I43">
        <v>42.800592702128597</v>
      </c>
      <c r="J43">
        <v>22.553042223098998</v>
      </c>
      <c r="K43">
        <v>7.0164173733540798</v>
      </c>
      <c r="L43">
        <v>2.7797766175893399E-5</v>
      </c>
      <c r="M43">
        <v>1.614128537239521E-6</v>
      </c>
      <c r="N43" s="1">
        <v>4.35721307465932E-8</v>
      </c>
      <c r="O43" s="1">
        <v>5.8647226591021905E-11</v>
      </c>
      <c r="P43" s="1">
        <v>1.88625572173888E-11</v>
      </c>
      <c r="Q43">
        <v>58.677514787484299</v>
      </c>
      <c r="S43">
        <v>26.132301958055201</v>
      </c>
      <c r="AA43">
        <v>7.8678207861196903</v>
      </c>
      <c r="AB43">
        <v>6.9338454120322002</v>
      </c>
      <c r="AC43">
        <v>0.38851705630856498</v>
      </c>
      <c r="AJ43">
        <v>0.60099803788085304</v>
      </c>
      <c r="AK43">
        <v>0.37684620704789001</v>
      </c>
      <c r="AL43">
        <v>2.2155755071256101E-2</v>
      </c>
    </row>
    <row r="44" spans="1:38" x14ac:dyDescent="0.3">
      <c r="A44">
        <v>64</v>
      </c>
      <c r="B44">
        <v>985.19999999999902</v>
      </c>
      <c r="C44">
        <v>700</v>
      </c>
      <c r="D44">
        <v>0</v>
      </c>
      <c r="E44">
        <v>18.108577267477301</v>
      </c>
      <c r="F44">
        <v>2.62917765931864</v>
      </c>
      <c r="G44">
        <v>-300.99463551191951</v>
      </c>
      <c r="H44">
        <v>-248.23522117105739</v>
      </c>
      <c r="I44">
        <v>41.9274560661677</v>
      </c>
      <c r="J44">
        <v>22.1222343467002</v>
      </c>
      <c r="K44">
        <v>6.8875441730971501</v>
      </c>
      <c r="L44">
        <v>2.7896217934032263E-5</v>
      </c>
      <c r="M44">
        <v>1.6200103455190892E-6</v>
      </c>
      <c r="N44" s="1">
        <v>4.22125596043435E-8</v>
      </c>
      <c r="O44" s="1">
        <v>5.7779092819707998E-11</v>
      </c>
      <c r="P44" s="1">
        <v>2.0006765338039E-11</v>
      </c>
      <c r="Q44">
        <v>58.910901889312598</v>
      </c>
      <c r="S44">
        <v>25.971716575376401</v>
      </c>
      <c r="AA44">
        <v>7.6808785115413398</v>
      </c>
      <c r="AB44">
        <v>7.0329405965238498</v>
      </c>
      <c r="AC44">
        <v>0.40356242724564201</v>
      </c>
      <c r="AJ44">
        <v>0.60928673894976704</v>
      </c>
      <c r="AK44">
        <v>0.36771086541831099</v>
      </c>
      <c r="AL44">
        <v>2.3002395631921801E-2</v>
      </c>
    </row>
    <row r="45" spans="1:38" x14ac:dyDescent="0.3">
      <c r="A45">
        <v>65</v>
      </c>
      <c r="B45">
        <v>980.17142857142801</v>
      </c>
      <c r="C45">
        <v>700</v>
      </c>
      <c r="D45">
        <v>0</v>
      </c>
      <c r="E45">
        <v>17.7890822677033</v>
      </c>
      <c r="F45">
        <v>2.6278800300726002</v>
      </c>
      <c r="G45">
        <v>-295.45608327556005</v>
      </c>
      <c r="H45">
        <v>-243.91672857849062</v>
      </c>
      <c r="I45">
        <v>41.122216154730097</v>
      </c>
      <c r="J45">
        <v>21.726650032400698</v>
      </c>
      <c r="K45">
        <v>6.76936620550818</v>
      </c>
      <c r="L45">
        <v>2.7991107056859654E-5</v>
      </c>
      <c r="M45">
        <v>1.6257143366574711E-6</v>
      </c>
      <c r="N45" s="1">
        <v>4.0905733848557699E-8</v>
      </c>
      <c r="O45" s="1">
        <v>5.6986633319171598E-11</v>
      </c>
      <c r="P45" s="1">
        <v>2.1249218560558199E-11</v>
      </c>
      <c r="Q45">
        <v>59.137175373421897</v>
      </c>
      <c r="S45">
        <v>25.815873163400799</v>
      </c>
      <c r="AA45">
        <v>7.4995082767923398</v>
      </c>
      <c r="AB45">
        <v>7.1286151580417796</v>
      </c>
      <c r="AC45">
        <v>0.41882802834313199</v>
      </c>
      <c r="AJ45">
        <v>0.617281588456698</v>
      </c>
      <c r="AK45">
        <v>0.35885725676302899</v>
      </c>
      <c r="AL45">
        <v>2.3861154780272498E-2</v>
      </c>
    </row>
    <row r="46" spans="1:38" x14ac:dyDescent="0.3">
      <c r="A46">
        <v>66</v>
      </c>
      <c r="B46">
        <v>975.14285714285597</v>
      </c>
      <c r="C46">
        <v>700</v>
      </c>
      <c r="D46">
        <v>0</v>
      </c>
      <c r="E46">
        <v>17.495851587412201</v>
      </c>
      <c r="F46">
        <v>2.6266315094882402</v>
      </c>
      <c r="G46">
        <v>-290.36167712102696</v>
      </c>
      <c r="H46">
        <v>-239.95710464222367</v>
      </c>
      <c r="I46">
        <v>40.378803892358398</v>
      </c>
      <c r="J46">
        <v>21.363184658121401</v>
      </c>
      <c r="K46">
        <v>6.6609463581821604</v>
      </c>
      <c r="L46">
        <v>2.808265055454062E-5</v>
      </c>
      <c r="M46">
        <v>1.6312492931503788E-6</v>
      </c>
      <c r="N46" s="1">
        <v>3.9641783111441602E-8</v>
      </c>
      <c r="O46" s="1">
        <v>5.62634905618982E-11</v>
      </c>
      <c r="P46" s="1">
        <v>2.2597225182124801E-11</v>
      </c>
      <c r="Q46">
        <v>59.356672897252103</v>
      </c>
      <c r="S46">
        <v>25.6645432500308</v>
      </c>
      <c r="AA46">
        <v>7.3234428023053697</v>
      </c>
      <c r="AB46">
        <v>7.2210225787802296</v>
      </c>
      <c r="AC46">
        <v>0.43431847163132398</v>
      </c>
      <c r="AJ46">
        <v>0.62499622093460905</v>
      </c>
      <c r="AK46">
        <v>0.35027147623451599</v>
      </c>
      <c r="AL46">
        <v>2.4732302830873899E-2</v>
      </c>
    </row>
    <row r="47" spans="1:38" x14ac:dyDescent="0.3">
      <c r="A47">
        <v>67</v>
      </c>
      <c r="B47">
        <v>970.11428571428496</v>
      </c>
      <c r="C47">
        <v>700</v>
      </c>
      <c r="D47">
        <v>0</v>
      </c>
      <c r="E47">
        <v>17.226621080792199</v>
      </c>
      <c r="F47">
        <v>2.62542954423352</v>
      </c>
      <c r="G47">
        <v>-285.67286827207562</v>
      </c>
      <c r="H47">
        <v>-236.32546377548894</v>
      </c>
      <c r="I47">
        <v>39.691805727561203</v>
      </c>
      <c r="J47">
        <v>21.029070687274501</v>
      </c>
      <c r="K47">
        <v>6.5614486279506696</v>
      </c>
      <c r="L47">
        <v>2.8171056731225666E-5</v>
      </c>
      <c r="M47">
        <v>1.6366234921492498E-6</v>
      </c>
      <c r="N47" s="1">
        <v>3.8411405494880898E-8</v>
      </c>
      <c r="O47" s="1">
        <v>5.5603963011084001E-11</v>
      </c>
      <c r="P47" s="1">
        <v>2.4058868038120801E-11</v>
      </c>
      <c r="Q47">
        <v>59.569713183367398</v>
      </c>
      <c r="S47">
        <v>25.517510938171501</v>
      </c>
      <c r="AA47">
        <v>7.1524296012132798</v>
      </c>
      <c r="AB47">
        <v>7.3103071125804604</v>
      </c>
      <c r="AC47">
        <v>0.45003916466722899</v>
      </c>
      <c r="AJ47">
        <v>0.63244342478125604</v>
      </c>
      <c r="AK47">
        <v>0.341940420600652</v>
      </c>
      <c r="AL47">
        <v>2.5616154618091299E-2</v>
      </c>
    </row>
    <row r="48" spans="1:38" x14ac:dyDescent="0.3">
      <c r="A48">
        <v>68</v>
      </c>
      <c r="B48">
        <v>965.08571428571395</v>
      </c>
      <c r="C48">
        <v>700</v>
      </c>
      <c r="D48">
        <v>0</v>
      </c>
      <c r="E48">
        <v>17.111401790720201</v>
      </c>
      <c r="F48">
        <v>2.6244282288119298</v>
      </c>
      <c r="G48">
        <v>-283.54535729346378</v>
      </c>
      <c r="H48">
        <v>-234.81060391936649</v>
      </c>
      <c r="I48">
        <v>39.358219773373499</v>
      </c>
      <c r="J48">
        <v>20.882484586668401</v>
      </c>
      <c r="K48">
        <v>6.5200494350979099</v>
      </c>
      <c r="L48">
        <v>2.824528362695522E-5</v>
      </c>
      <c r="M48">
        <v>1.6413386855788048E-6</v>
      </c>
      <c r="N48" s="1">
        <v>3.7512757116635403E-8</v>
      </c>
      <c r="O48" s="1">
        <v>5.5409610078738101E-11</v>
      </c>
      <c r="P48" s="1">
        <v>2.5812069897681302E-11</v>
      </c>
      <c r="Q48">
        <v>59.755503113989199</v>
      </c>
      <c r="S48">
        <v>25.389181033966</v>
      </c>
      <c r="AA48">
        <v>7.0032045758510604</v>
      </c>
      <c r="AB48">
        <v>7.3878964834123799</v>
      </c>
      <c r="AC48">
        <v>0.46421479278129402</v>
      </c>
      <c r="AJ48">
        <v>0.63890978431625001</v>
      </c>
      <c r="AK48">
        <v>0.33467736478457399</v>
      </c>
      <c r="AL48">
        <v>2.6412850899175399E-2</v>
      </c>
    </row>
    <row r="49" spans="1:38" x14ac:dyDescent="0.3">
      <c r="A49">
        <v>69</v>
      </c>
      <c r="B49">
        <v>960.05714285714305</v>
      </c>
      <c r="C49">
        <v>700</v>
      </c>
      <c r="D49">
        <v>0</v>
      </c>
      <c r="E49">
        <v>16.937566655645099</v>
      </c>
      <c r="F49">
        <v>2.6233799917875</v>
      </c>
      <c r="G49">
        <v>-280.44916373005168</v>
      </c>
      <c r="H49">
        <v>-232.48844734837328</v>
      </c>
      <c r="I49">
        <v>38.8910465362381</v>
      </c>
      <c r="J49">
        <v>20.664645659293299</v>
      </c>
      <c r="K49">
        <v>6.4563908807218899</v>
      </c>
      <c r="L49">
        <v>2.8323209849732134E-5</v>
      </c>
      <c r="M49">
        <v>1.6461980867614763E-6</v>
      </c>
      <c r="N49" s="1">
        <v>3.6440430198510998E-8</v>
      </c>
      <c r="O49" s="1">
        <v>5.5028262604642301E-11</v>
      </c>
      <c r="P49" s="1">
        <v>2.7616634674023899E-11</v>
      </c>
      <c r="Q49">
        <v>59.947452232493603</v>
      </c>
      <c r="S49">
        <v>25.256447865150101</v>
      </c>
      <c r="AA49">
        <v>6.8489096498085402</v>
      </c>
      <c r="AB49">
        <v>7.4676675435588002</v>
      </c>
      <c r="AC49">
        <v>0.479522708988877</v>
      </c>
      <c r="AJ49">
        <v>0.64555278806410998</v>
      </c>
      <c r="AK49">
        <v>0.327174173044604</v>
      </c>
      <c r="AL49">
        <v>2.7273038891284199E-2</v>
      </c>
    </row>
    <row r="50" spans="1:38" x14ac:dyDescent="0.3">
      <c r="A50">
        <v>70</v>
      </c>
      <c r="B50">
        <v>955.02857142857204</v>
      </c>
      <c r="C50">
        <v>700</v>
      </c>
      <c r="D50">
        <v>0</v>
      </c>
      <c r="E50">
        <v>17.033877225754701</v>
      </c>
      <c r="F50">
        <v>2.6219101766321198</v>
      </c>
      <c r="G50">
        <v>-281.80532213236853</v>
      </c>
      <c r="H50">
        <v>-233.84693419640692</v>
      </c>
      <c r="I50">
        <v>39.048383558897399</v>
      </c>
      <c r="J50">
        <v>20.7764037104549</v>
      </c>
      <c r="K50">
        <v>6.4967432437502</v>
      </c>
      <c r="L50">
        <v>2.8422041188362484E-5</v>
      </c>
      <c r="M50">
        <v>1.6521556805497411E-6</v>
      </c>
      <c r="N50" s="1">
        <v>3.5867627947850598E-8</v>
      </c>
      <c r="O50" s="1">
        <v>5.55807498081047E-11</v>
      </c>
      <c r="P50" s="1">
        <v>3.0064586387215402E-11</v>
      </c>
      <c r="Q50">
        <v>60.187515639373999</v>
      </c>
      <c r="S50">
        <v>25.085872687162801</v>
      </c>
      <c r="AA50">
        <v>6.6521678673003697</v>
      </c>
      <c r="AB50">
        <v>7.5554509687265901</v>
      </c>
      <c r="AC50">
        <v>0.51899283743605795</v>
      </c>
      <c r="AJ50">
        <v>0.65285733300472504</v>
      </c>
      <c r="AK50">
        <v>0.31763758499577999</v>
      </c>
      <c r="AL50">
        <v>2.9505081999494101E-2</v>
      </c>
    </row>
    <row r="51" spans="1:38" x14ac:dyDescent="0.3">
      <c r="A51">
        <v>71</v>
      </c>
      <c r="B51">
        <v>950</v>
      </c>
      <c r="C51">
        <v>700</v>
      </c>
      <c r="D51">
        <v>0</v>
      </c>
      <c r="E51">
        <v>17.929755307957301</v>
      </c>
      <c r="F51">
        <v>2.6197544919390099</v>
      </c>
      <c r="G51">
        <v>-296.35313734604767</v>
      </c>
      <c r="H51">
        <v>-246.15254943949793</v>
      </c>
      <c r="I51">
        <v>41.0420536373705</v>
      </c>
      <c r="J51">
        <v>21.8644125789904</v>
      </c>
      <c r="K51">
        <v>6.8440593815669297</v>
      </c>
      <c r="L51">
        <v>2.8563033101670867E-5</v>
      </c>
      <c r="M51">
        <v>1.6601004502530722E-6</v>
      </c>
      <c r="N51" s="1">
        <v>3.6794473844177302E-8</v>
      </c>
      <c r="O51" s="1">
        <v>5.8851602837834495E-11</v>
      </c>
      <c r="P51" s="1">
        <v>3.4388950268938698E-11</v>
      </c>
      <c r="Q51">
        <v>60.5127300520152</v>
      </c>
      <c r="S51">
        <v>24.8531408547945</v>
      </c>
      <c r="AA51">
        <v>6.3842773853891304</v>
      </c>
      <c r="AB51">
        <v>7.6700370942411498</v>
      </c>
      <c r="AC51">
        <v>0.57981461355994801</v>
      </c>
      <c r="AJ51">
        <v>0.66238276259866402</v>
      </c>
      <c r="AK51">
        <v>0.30467308930450698</v>
      </c>
      <c r="AL51">
        <v>3.2944148096827698E-2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AEF9-002A-4AF9-936E-8C9563152E09}">
  <dimension ref="A1:AN60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121</v>
      </c>
      <c r="AK1" t="s">
        <v>122</v>
      </c>
      <c r="AL1" t="s">
        <v>123</v>
      </c>
      <c r="AM1" t="s">
        <v>100</v>
      </c>
      <c r="AN1" t="s">
        <v>124</v>
      </c>
    </row>
    <row r="2" spans="1:40" x14ac:dyDescent="0.3">
      <c r="A2">
        <v>12</v>
      </c>
      <c r="B2">
        <v>1246.6857142857</v>
      </c>
      <c r="C2">
        <v>700</v>
      </c>
      <c r="D2">
        <v>0</v>
      </c>
      <c r="E2">
        <v>0.423348536537895</v>
      </c>
      <c r="F2">
        <v>3.7162845931719102</v>
      </c>
      <c r="G2">
        <v>-6.7878131818904386</v>
      </c>
      <c r="H2">
        <v>-5.2378956472513156</v>
      </c>
      <c r="I2">
        <v>1.0197928105456699</v>
      </c>
      <c r="J2">
        <v>0.52824188280333395</v>
      </c>
      <c r="K2">
        <v>0.11391714652740299</v>
      </c>
      <c r="L2">
        <v>3.1057189642432018E-5</v>
      </c>
      <c r="M2">
        <v>4.151955250073023E-7</v>
      </c>
      <c r="N2" s="1">
        <v>1.1344364618594001E-9</v>
      </c>
      <c r="O2" s="1">
        <v>3.3992628553809003E-14</v>
      </c>
      <c r="P2">
        <v>0</v>
      </c>
      <c r="R2">
        <v>0.57424123118260895</v>
      </c>
      <c r="S2">
        <v>60.139147327880899</v>
      </c>
      <c r="T2">
        <v>8.2243028140959797</v>
      </c>
      <c r="V2">
        <v>10.5570868418343</v>
      </c>
      <c r="X2">
        <v>20.505221785006</v>
      </c>
      <c r="AJ2">
        <v>0</v>
      </c>
      <c r="AK2">
        <v>0.12500086850117301</v>
      </c>
      <c r="AL2">
        <v>7.9414121050113196E-2</v>
      </c>
      <c r="AM2">
        <v>0.78450254309807799</v>
      </c>
      <c r="AN2">
        <v>1.1082467350635099E-2</v>
      </c>
    </row>
    <row r="3" spans="1:40" x14ac:dyDescent="0.3">
      <c r="A3">
        <v>13</v>
      </c>
      <c r="B3">
        <v>1241.6571428571301</v>
      </c>
      <c r="C3">
        <v>700</v>
      </c>
      <c r="D3">
        <v>0</v>
      </c>
      <c r="E3">
        <v>1.01772417306353</v>
      </c>
      <c r="F3">
        <v>3.72457506885346</v>
      </c>
      <c r="G3">
        <v>-16.243727692885141</v>
      </c>
      <c r="H3">
        <v>-12.538254824154583</v>
      </c>
      <c r="I3">
        <v>2.4461680724197699</v>
      </c>
      <c r="J3">
        <v>1.2669117007916799</v>
      </c>
      <c r="K3">
        <v>0.27324571373904799</v>
      </c>
      <c r="L3">
        <v>3.0867058041908418E-5</v>
      </c>
      <c r="M3">
        <v>4.1255055780693651E-7</v>
      </c>
      <c r="N3" s="1">
        <v>2.7138283127247702E-9</v>
      </c>
      <c r="O3" s="1">
        <v>8.3195541341222898E-14</v>
      </c>
      <c r="P3">
        <v>0</v>
      </c>
      <c r="R3">
        <v>0.60486360018257701</v>
      </c>
      <c r="S3">
        <v>59.849158162091399</v>
      </c>
      <c r="T3">
        <v>8.3730246261160701</v>
      </c>
      <c r="V3">
        <v>10.9143486972182</v>
      </c>
      <c r="X3">
        <v>20.258604914391601</v>
      </c>
      <c r="AJ3">
        <v>0</v>
      </c>
      <c r="AK3">
        <v>0.13035795922189899</v>
      </c>
      <c r="AL3">
        <v>8.1041323033376494E-2</v>
      </c>
      <c r="AM3">
        <v>0.77689966192084903</v>
      </c>
      <c r="AN3">
        <v>1.1701055823874099E-2</v>
      </c>
    </row>
    <row r="4" spans="1:40" x14ac:dyDescent="0.3">
      <c r="A4">
        <v>14</v>
      </c>
      <c r="B4">
        <v>1236.62857142857</v>
      </c>
      <c r="C4">
        <v>700</v>
      </c>
      <c r="D4">
        <v>0</v>
      </c>
      <c r="E4">
        <v>1.57166513705792</v>
      </c>
      <c r="F4">
        <v>3.7329164998870401</v>
      </c>
      <c r="G4">
        <v>-24.970524660453638</v>
      </c>
      <c r="H4">
        <v>-19.279821496275709</v>
      </c>
      <c r="I4">
        <v>3.7692303175248498</v>
      </c>
      <c r="J4">
        <v>1.95187154308218</v>
      </c>
      <c r="K4">
        <v>0.42102874176410998</v>
      </c>
      <c r="L4">
        <v>3.067423614764404E-5</v>
      </c>
      <c r="M4">
        <v>4.0986693592486956E-7</v>
      </c>
      <c r="N4" s="1">
        <v>4.1699685560806603E-9</v>
      </c>
      <c r="O4" s="1">
        <v>1.3073233239478999E-13</v>
      </c>
      <c r="P4">
        <v>0</v>
      </c>
      <c r="R4">
        <v>0.63635833349236404</v>
      </c>
      <c r="S4">
        <v>59.558840182917201</v>
      </c>
      <c r="T4">
        <v>8.5199176366561602</v>
      </c>
      <c r="V4">
        <v>11.2738807887307</v>
      </c>
      <c r="X4">
        <v>20.011003058203499</v>
      </c>
      <c r="AJ4">
        <v>0</v>
      </c>
      <c r="AK4">
        <v>0.13577409674076299</v>
      </c>
      <c r="AL4">
        <v>8.2658975730206197E-2</v>
      </c>
      <c r="AM4">
        <v>0.76922736377564205</v>
      </c>
      <c r="AN4">
        <v>1.23395637533876E-2</v>
      </c>
    </row>
    <row r="5" spans="1:40" x14ac:dyDescent="0.3">
      <c r="A5">
        <v>15</v>
      </c>
      <c r="B5">
        <v>1231.5999999999899</v>
      </c>
      <c r="C5">
        <v>700</v>
      </c>
      <c r="D5">
        <v>0</v>
      </c>
      <c r="E5">
        <v>2.0820557307531198</v>
      </c>
      <c r="F5">
        <v>3.7411881997685099</v>
      </c>
      <c r="G5">
        <v>-32.92968342573694</v>
      </c>
      <c r="H5">
        <v>-25.43275954496427</v>
      </c>
      <c r="I5">
        <v>4.9821723746620101</v>
      </c>
      <c r="J5">
        <v>2.5796817368743898</v>
      </c>
      <c r="K5">
        <v>0.55652258576084201</v>
      </c>
      <c r="L5">
        <v>3.0480173428369386E-5</v>
      </c>
      <c r="M5">
        <v>4.0717775646376069E-7</v>
      </c>
      <c r="N5" s="1">
        <v>5.4961085033389004E-9</v>
      </c>
      <c r="O5" s="1">
        <v>1.7607485870634999E-13</v>
      </c>
      <c r="P5">
        <v>0</v>
      </c>
      <c r="R5">
        <v>0.66793342426273405</v>
      </c>
      <c r="S5">
        <v>59.273670535413899</v>
      </c>
      <c r="T5">
        <v>8.6619845542253593</v>
      </c>
      <c r="V5">
        <v>11.630450121755599</v>
      </c>
      <c r="X5">
        <v>19.7659613643422</v>
      </c>
      <c r="AJ5">
        <v>0</v>
      </c>
      <c r="AK5">
        <v>0.141191130791957</v>
      </c>
      <c r="AL5">
        <v>8.4234615411952304E-2</v>
      </c>
      <c r="AM5">
        <v>0.76159200833259399</v>
      </c>
      <c r="AN5">
        <v>1.2982245463495801E-2</v>
      </c>
    </row>
    <row r="6" spans="1:40" x14ac:dyDescent="0.3">
      <c r="A6">
        <v>16</v>
      </c>
      <c r="B6">
        <v>1226.57142857142</v>
      </c>
      <c r="C6">
        <v>700</v>
      </c>
      <c r="D6">
        <v>0</v>
      </c>
      <c r="E6">
        <v>2.55339860758792</v>
      </c>
      <c r="F6">
        <v>3.7493645621310199</v>
      </c>
      <c r="G6">
        <v>-40.203417161779257</v>
      </c>
      <c r="H6">
        <v>-31.060445150570221</v>
      </c>
      <c r="I6">
        <v>6.0964468714154698</v>
      </c>
      <c r="J6">
        <v>3.1563539913902701</v>
      </c>
      <c r="K6">
        <v>0.681021694549929</v>
      </c>
      <c r="L6">
        <v>3.0285044154183479E-5</v>
      </c>
      <c r="M6">
        <v>4.044884489150512E-7</v>
      </c>
      <c r="N6" s="1">
        <v>6.7056805004649199E-9</v>
      </c>
      <c r="O6" s="1">
        <v>2.1933863127861601E-13</v>
      </c>
      <c r="P6">
        <v>0</v>
      </c>
      <c r="R6">
        <v>0.69938204963951001</v>
      </c>
      <c r="S6">
        <v>58.994907054994201</v>
      </c>
      <c r="T6">
        <v>8.7985056734465203</v>
      </c>
      <c r="V6">
        <v>11.9830585348729</v>
      </c>
      <c r="X6">
        <v>19.524146687046599</v>
      </c>
      <c r="AJ6">
        <v>0</v>
      </c>
      <c r="AK6">
        <v>0.14660078192942899</v>
      </c>
      <c r="AL6">
        <v>8.5760074153372196E-2</v>
      </c>
      <c r="AM6">
        <v>0.754014217727492</v>
      </c>
      <c r="AN6">
        <v>1.3624926189706101E-2</v>
      </c>
    </row>
    <row r="7" spans="1:40" x14ac:dyDescent="0.3">
      <c r="A7">
        <v>17</v>
      </c>
      <c r="B7">
        <v>1221.5428571428499</v>
      </c>
      <c r="C7">
        <v>700</v>
      </c>
      <c r="D7">
        <v>0</v>
      </c>
      <c r="E7">
        <v>2.9894684465410899</v>
      </c>
      <c r="F7">
        <v>3.7574173326420301</v>
      </c>
      <c r="G7">
        <v>-46.861456810398607</v>
      </c>
      <c r="H7">
        <v>-36.216724729872006</v>
      </c>
      <c r="I7">
        <v>7.1216852543700897</v>
      </c>
      <c r="J7">
        <v>3.6869612182853602</v>
      </c>
      <c r="K7">
        <v>0.79561788906718101</v>
      </c>
      <c r="L7">
        <v>3.0089039274636829E-5</v>
      </c>
      <c r="M7">
        <v>4.0180497496349569E-7</v>
      </c>
      <c r="N7" s="1">
        <v>7.8100202170598606E-9</v>
      </c>
      <c r="O7" s="1">
        <v>2.6059716844172901E-13</v>
      </c>
      <c r="P7">
        <v>0</v>
      </c>
      <c r="R7">
        <v>0.73046366921582595</v>
      </c>
      <c r="S7">
        <v>58.723942813036999</v>
      </c>
      <c r="T7">
        <v>8.9286978229797693</v>
      </c>
      <c r="V7">
        <v>12.330613395278901</v>
      </c>
      <c r="X7">
        <v>19.286282299488398</v>
      </c>
      <c r="AJ7">
        <v>0</v>
      </c>
      <c r="AK7">
        <v>0.151994283368659</v>
      </c>
      <c r="AL7">
        <v>8.7226380521485805E-2</v>
      </c>
      <c r="AM7">
        <v>0.74651663457170803</v>
      </c>
      <c r="AN7">
        <v>1.4262701538145401E-2</v>
      </c>
    </row>
    <row r="8" spans="1:40" x14ac:dyDescent="0.3">
      <c r="A8">
        <v>18</v>
      </c>
      <c r="B8">
        <v>1216.5142857142901</v>
      </c>
      <c r="C8">
        <v>700</v>
      </c>
      <c r="D8">
        <v>0</v>
      </c>
      <c r="E8">
        <v>3.3934507470421802</v>
      </c>
      <c r="F8">
        <v>3.7653161608010199</v>
      </c>
      <c r="G8">
        <v>-52.963465092846697</v>
      </c>
      <c r="H8">
        <v>-40.94776430016757</v>
      </c>
      <c r="I8">
        <v>8.0660460936791694</v>
      </c>
      <c r="J8">
        <v>4.1758180633199098</v>
      </c>
      <c r="K8">
        <v>0.90123925910122404</v>
      </c>
      <c r="L8">
        <v>2.9892367396735841E-5</v>
      </c>
      <c r="M8">
        <v>3.9913375609839973E-7</v>
      </c>
      <c r="N8" s="1">
        <v>8.8187709245872299E-9</v>
      </c>
      <c r="O8" s="1">
        <v>2.9988934285246498E-13</v>
      </c>
      <c r="P8">
        <v>0</v>
      </c>
      <c r="R8">
        <v>0.76090770443905198</v>
      </c>
      <c r="S8">
        <v>58.462274584307302</v>
      </c>
      <c r="T8">
        <v>9.0517362079426906</v>
      </c>
      <c r="V8">
        <v>12.6719486694404</v>
      </c>
      <c r="X8">
        <v>19.0531328338704</v>
      </c>
      <c r="AJ8">
        <v>0</v>
      </c>
      <c r="AK8">
        <v>0.15736249082013201</v>
      </c>
      <c r="AL8">
        <v>8.8623984680918505E-2</v>
      </c>
      <c r="AM8">
        <v>0.73912352056219199</v>
      </c>
      <c r="AN8">
        <v>1.4890003936756199E-2</v>
      </c>
    </row>
    <row r="9" spans="1:40" x14ac:dyDescent="0.3">
      <c r="A9">
        <v>19</v>
      </c>
      <c r="B9">
        <v>1211.4857142856999</v>
      </c>
      <c r="C9">
        <v>700</v>
      </c>
      <c r="D9">
        <v>0</v>
      </c>
      <c r="E9">
        <v>3.7680551144577601</v>
      </c>
      <c r="F9">
        <v>3.77302934387497</v>
      </c>
      <c r="G9">
        <v>-58.560972666755845</v>
      </c>
      <c r="H9">
        <v>-45.293528204368634</v>
      </c>
      <c r="I9">
        <v>8.9364982498555001</v>
      </c>
      <c r="J9">
        <v>4.6266268734386102</v>
      </c>
      <c r="K9">
        <v>0.99868163510965402</v>
      </c>
      <c r="L9">
        <v>2.9695255178563609E-5</v>
      </c>
      <c r="M9">
        <v>3.9648157002311531E-7</v>
      </c>
      <c r="N9" s="1">
        <v>9.7402121730860506E-9</v>
      </c>
      <c r="O9" s="1">
        <v>3.3722651796995301E-13</v>
      </c>
      <c r="P9">
        <v>0</v>
      </c>
      <c r="R9">
        <v>0.79041982489594997</v>
      </c>
      <c r="S9">
        <v>58.2114607005281</v>
      </c>
      <c r="T9">
        <v>9.1667814734363695</v>
      </c>
      <c r="V9">
        <v>13.0058529037734</v>
      </c>
      <c r="X9">
        <v>18.825485097365998</v>
      </c>
      <c r="AJ9">
        <v>0</v>
      </c>
      <c r="AK9">
        <v>0.16269600944746701</v>
      </c>
      <c r="AL9">
        <v>8.9943047744789895E-2</v>
      </c>
      <c r="AM9">
        <v>0.73186021846387295</v>
      </c>
      <c r="AN9">
        <v>1.55007243438696E-2</v>
      </c>
    </row>
    <row r="10" spans="1:40" x14ac:dyDescent="0.3">
      <c r="A10">
        <v>20</v>
      </c>
      <c r="B10">
        <v>1206.4571428571301</v>
      </c>
      <c r="C10">
        <v>700</v>
      </c>
      <c r="D10">
        <v>0</v>
      </c>
      <c r="E10">
        <v>4.11560888824829</v>
      </c>
      <c r="F10">
        <v>3.7805247500711801</v>
      </c>
      <c r="G10">
        <v>-63.698940311477905</v>
      </c>
      <c r="H10">
        <v>-49.288966966738499</v>
      </c>
      <c r="I10">
        <v>9.7390536496826794</v>
      </c>
      <c r="J10">
        <v>5.0425967894403296</v>
      </c>
      <c r="K10">
        <v>1.08863429294327</v>
      </c>
      <c r="L10">
        <v>2.9497946642185469E-5</v>
      </c>
      <c r="M10">
        <v>3.9385541287068749E-7</v>
      </c>
      <c r="N10" s="1">
        <v>1.05815296622613E-8</v>
      </c>
      <c r="O10" s="1">
        <v>3.7259966369428902E-13</v>
      </c>
      <c r="P10">
        <v>0</v>
      </c>
      <c r="R10">
        <v>0.81869083990679503</v>
      </c>
      <c r="S10">
        <v>57.973069419827397</v>
      </c>
      <c r="T10">
        <v>9.2730108658931591</v>
      </c>
      <c r="V10">
        <v>13.331103736418401</v>
      </c>
      <c r="X10">
        <v>18.604125137954199</v>
      </c>
      <c r="AJ10">
        <v>0</v>
      </c>
      <c r="AK10">
        <v>0.16798534226606399</v>
      </c>
      <c r="AL10">
        <v>9.1173784995103105E-2</v>
      </c>
      <c r="AM10">
        <v>0.72475248241051604</v>
      </c>
      <c r="AN10">
        <v>1.6088390328316601E-2</v>
      </c>
    </row>
    <row r="11" spans="1:40" x14ac:dyDescent="0.3">
      <c r="A11">
        <v>21</v>
      </c>
      <c r="B11">
        <v>1201.42857142856</v>
      </c>
      <c r="C11">
        <v>700</v>
      </c>
      <c r="D11">
        <v>0</v>
      </c>
      <c r="E11">
        <v>4.4380758557481297</v>
      </c>
      <c r="F11">
        <v>3.7877707638253799</v>
      </c>
      <c r="G11">
        <v>-68.416124938227171</v>
      </c>
      <c r="H11">
        <v>-52.964281806440965</v>
      </c>
      <c r="I11">
        <v>10.478819800572801</v>
      </c>
      <c r="J11">
        <v>5.4264694253981602</v>
      </c>
      <c r="K11">
        <v>1.1716854404531001</v>
      </c>
      <c r="L11">
        <v>2.9300648986128954E-5</v>
      </c>
      <c r="M11">
        <v>3.9126177805465164E-7</v>
      </c>
      <c r="N11" s="1">
        <v>1.1348862279977999E-8</v>
      </c>
      <c r="O11" s="1">
        <v>4.0597868847131199E-13</v>
      </c>
      <c r="P11">
        <v>0</v>
      </c>
      <c r="R11">
        <v>0.84540065805162201</v>
      </c>
      <c r="S11">
        <v>57.7486730194302</v>
      </c>
      <c r="T11">
        <v>9.3695972206290907</v>
      </c>
      <c r="V11">
        <v>13.6465284956669</v>
      </c>
      <c r="X11">
        <v>18.389800606222</v>
      </c>
      <c r="AJ11">
        <v>0</v>
      </c>
      <c r="AK11">
        <v>0.17322231566848501</v>
      </c>
      <c r="AL11">
        <v>9.2306295346415698E-2</v>
      </c>
      <c r="AM11">
        <v>0.71782513839488304</v>
      </c>
      <c r="AN11">
        <v>1.6646250590214701E-2</v>
      </c>
    </row>
    <row r="12" spans="1:40" x14ac:dyDescent="0.3">
      <c r="A12">
        <v>22</v>
      </c>
      <c r="B12">
        <v>1196.4000000000001</v>
      </c>
      <c r="C12">
        <v>700</v>
      </c>
      <c r="D12">
        <v>0</v>
      </c>
      <c r="E12">
        <v>4.6685956876716403</v>
      </c>
      <c r="F12">
        <v>3.79586552248109</v>
      </c>
      <c r="G12">
        <v>-71.635136002517413</v>
      </c>
      <c r="H12">
        <v>-55.472640723381353</v>
      </c>
      <c r="I12">
        <v>10.9982615624756</v>
      </c>
      <c r="J12">
        <v>5.6948173126884196</v>
      </c>
      <c r="K12">
        <v>1.2299159862281099</v>
      </c>
      <c r="L12">
        <v>2.9149840098905265E-5</v>
      </c>
      <c r="M12">
        <v>3.8906004407023123E-7</v>
      </c>
      <c r="N12" s="1">
        <v>1.18965760720677E-8</v>
      </c>
      <c r="O12" s="1">
        <v>4.3474254286891399E-13</v>
      </c>
      <c r="P12">
        <v>0</v>
      </c>
      <c r="R12">
        <v>0.89047581901155304</v>
      </c>
      <c r="S12">
        <v>57.430367282943202</v>
      </c>
      <c r="T12">
        <v>9.5380211984929897</v>
      </c>
      <c r="V12">
        <v>13.9714480620174</v>
      </c>
      <c r="X12">
        <v>18.1696876375347</v>
      </c>
      <c r="AJ12">
        <v>0</v>
      </c>
      <c r="AK12">
        <v>0.17732209079498401</v>
      </c>
      <c r="AL12">
        <v>9.4188269736950297E-2</v>
      </c>
      <c r="AM12">
        <v>0.71091428416491798</v>
      </c>
      <c r="AN12">
        <v>1.7575355303146301E-2</v>
      </c>
    </row>
    <row r="13" spans="1:40" x14ac:dyDescent="0.3">
      <c r="A13">
        <v>23</v>
      </c>
      <c r="B13">
        <v>1191.37142857142</v>
      </c>
      <c r="C13">
        <v>700</v>
      </c>
      <c r="D13">
        <v>0</v>
      </c>
      <c r="E13">
        <v>4.8341611073052499</v>
      </c>
      <c r="F13">
        <v>3.80480861590181</v>
      </c>
      <c r="G13">
        <v>-73.782979901736155</v>
      </c>
      <c r="H13">
        <v>-57.142792847258605</v>
      </c>
      <c r="I13">
        <v>11.3622011462879</v>
      </c>
      <c r="J13">
        <v>5.88107818379489</v>
      </c>
      <c r="K13">
        <v>1.27053988657967</v>
      </c>
      <c r="L13">
        <v>2.9039359918111005E-5</v>
      </c>
      <c r="M13">
        <v>3.8718657260112469E-7</v>
      </c>
      <c r="N13" s="1">
        <v>1.22962040850226E-8</v>
      </c>
      <c r="O13" s="1">
        <v>4.6120139350453303E-13</v>
      </c>
      <c r="P13">
        <v>0</v>
      </c>
      <c r="R13">
        <v>0.95301354687179296</v>
      </c>
      <c r="S13">
        <v>57.024352081513697</v>
      </c>
      <c r="T13">
        <v>9.7719648793059104</v>
      </c>
      <c r="V13">
        <v>14.308312064416899</v>
      </c>
      <c r="X13">
        <v>17.942357427891501</v>
      </c>
      <c r="AJ13">
        <v>0</v>
      </c>
      <c r="AK13">
        <v>0.18043062736041801</v>
      </c>
      <c r="AL13">
        <v>9.6763123139131005E-2</v>
      </c>
      <c r="AM13">
        <v>0.70394499821257395</v>
      </c>
      <c r="AN13">
        <v>1.8861251287876399E-2</v>
      </c>
    </row>
    <row r="14" spans="1:40" x14ac:dyDescent="0.3">
      <c r="A14">
        <v>24</v>
      </c>
      <c r="B14">
        <v>1186.3428571428501</v>
      </c>
      <c r="C14">
        <v>700</v>
      </c>
      <c r="D14">
        <v>0</v>
      </c>
      <c r="E14">
        <v>4.9963532343468504</v>
      </c>
      <c r="F14">
        <v>3.81370474471571</v>
      </c>
      <c r="G14">
        <v>-75.85541645611282</v>
      </c>
      <c r="H14">
        <v>-58.755362926977718</v>
      </c>
      <c r="I14">
        <v>11.7164352298445</v>
      </c>
      <c r="J14">
        <v>6.0622524657381396</v>
      </c>
      <c r="K14">
        <v>1.3101048898108301</v>
      </c>
      <c r="L14">
        <v>2.8931156760010071E-5</v>
      </c>
      <c r="M14">
        <v>3.8534754537941531E-7</v>
      </c>
      <c r="N14" s="1">
        <v>1.26869173122462E-8</v>
      </c>
      <c r="O14" s="1">
        <v>4.8803487476703696E-13</v>
      </c>
      <c r="P14">
        <v>0</v>
      </c>
      <c r="R14">
        <v>1.01661067289217</v>
      </c>
      <c r="S14">
        <v>56.61896995931</v>
      </c>
      <c r="T14">
        <v>10.0048395805113</v>
      </c>
      <c r="V14">
        <v>14.6413658455042</v>
      </c>
      <c r="X14">
        <v>17.718213941782199</v>
      </c>
      <c r="AJ14">
        <v>0</v>
      </c>
      <c r="AK14">
        <v>0.18343702034967699</v>
      </c>
      <c r="AL14">
        <v>9.9339512284444695E-2</v>
      </c>
      <c r="AM14">
        <v>0.69704863168791698</v>
      </c>
      <c r="AN14">
        <v>2.01748356779602E-2</v>
      </c>
    </row>
    <row r="15" spans="1:40" x14ac:dyDescent="0.3">
      <c r="A15">
        <v>25</v>
      </c>
      <c r="B15">
        <v>1181.31428571428</v>
      </c>
      <c r="C15">
        <v>700</v>
      </c>
      <c r="D15">
        <v>0</v>
      </c>
      <c r="E15">
        <v>5.1552360673305699</v>
      </c>
      <c r="F15">
        <v>3.8225327190342102</v>
      </c>
      <c r="G15">
        <v>-77.855439712133617</v>
      </c>
      <c r="H15">
        <v>-60.312880919430164</v>
      </c>
      <c r="I15">
        <v>12.0611822270275</v>
      </c>
      <c r="J15">
        <v>6.2384936755361897</v>
      </c>
      <c r="K15">
        <v>1.34864406566363</v>
      </c>
      <c r="L15">
        <v>2.8825291085991082E-5</v>
      </c>
      <c r="M15">
        <v>3.8354632894140484E-7</v>
      </c>
      <c r="N15" s="1">
        <v>1.3069050889770999E-8</v>
      </c>
      <c r="O15" s="1">
        <v>5.15194043385378E-13</v>
      </c>
      <c r="P15">
        <v>0</v>
      </c>
      <c r="R15">
        <v>1.08083225790926</v>
      </c>
      <c r="S15">
        <v>56.215600644932799</v>
      </c>
      <c r="T15">
        <v>10.236103830231</v>
      </c>
      <c r="V15">
        <v>14.969759222836499</v>
      </c>
      <c r="X15">
        <v>17.497704044090199</v>
      </c>
      <c r="AJ15">
        <v>0</v>
      </c>
      <c r="AK15">
        <v>0.18634274285482599</v>
      </c>
      <c r="AL15">
        <v>0.101911140701493</v>
      </c>
      <c r="AM15">
        <v>0.690238676175985</v>
      </c>
      <c r="AN15">
        <v>2.15074402676954E-2</v>
      </c>
    </row>
    <row r="16" spans="1:40" x14ac:dyDescent="0.3">
      <c r="A16">
        <v>26</v>
      </c>
      <c r="B16">
        <v>1176.2857142856999</v>
      </c>
      <c r="C16">
        <v>700</v>
      </c>
      <c r="D16">
        <v>0</v>
      </c>
      <c r="E16">
        <v>5.3108241988906801</v>
      </c>
      <c r="F16">
        <v>3.8312670595697602</v>
      </c>
      <c r="G16">
        <v>-79.785576795501512</v>
      </c>
      <c r="H16">
        <v>-61.817576104724424</v>
      </c>
      <c r="I16">
        <v>12.396548887048599</v>
      </c>
      <c r="J16">
        <v>6.4099064458352899</v>
      </c>
      <c r="K16">
        <v>1.3861795892367399</v>
      </c>
      <c r="L16">
        <v>2.8721806762220107E-5</v>
      </c>
      <c r="M16">
        <v>3.8178663725638809E-7</v>
      </c>
      <c r="N16" s="1">
        <v>1.34427973415229E-8</v>
      </c>
      <c r="O16" s="1">
        <v>5.4261529802359599E-13</v>
      </c>
      <c r="P16">
        <v>0</v>
      </c>
      <c r="R16">
        <v>1.1451695793919601</v>
      </c>
      <c r="S16">
        <v>55.815898588188503</v>
      </c>
      <c r="T16">
        <v>10.465079089187901</v>
      </c>
      <c r="V16">
        <v>15.292497528207001</v>
      </c>
      <c r="X16">
        <v>17.281355215024501</v>
      </c>
      <c r="AJ16">
        <v>0</v>
      </c>
      <c r="AK16">
        <v>0.18915004381369899</v>
      </c>
      <c r="AL16">
        <v>0.104470046639924</v>
      </c>
      <c r="AM16">
        <v>0.68353115544375198</v>
      </c>
      <c r="AN16">
        <v>2.2848754102623402E-2</v>
      </c>
    </row>
    <row r="17" spans="1:40" x14ac:dyDescent="0.3">
      <c r="A17">
        <v>27</v>
      </c>
      <c r="B17">
        <v>1171.25714285714</v>
      </c>
      <c r="C17">
        <v>700</v>
      </c>
      <c r="D17">
        <v>0</v>
      </c>
      <c r="E17">
        <v>5.4630918198160501</v>
      </c>
      <c r="F17">
        <v>3.8398783502920999</v>
      </c>
      <c r="G17">
        <v>-81.648044823662104</v>
      </c>
      <c r="H17">
        <v>-63.271498718750749</v>
      </c>
      <c r="I17">
        <v>12.722552775916901</v>
      </c>
      <c r="J17">
        <v>6.5765584314829404</v>
      </c>
      <c r="K17">
        <v>1.42272523279297</v>
      </c>
      <c r="L17">
        <v>2.8620724371775945E-5</v>
      </c>
      <c r="M17">
        <v>3.8007240817468243E-7</v>
      </c>
      <c r="N17" s="1">
        <v>1.38082247397085E-8</v>
      </c>
      <c r="O17" s="1">
        <v>5.7022025158522097E-13</v>
      </c>
      <c r="P17">
        <v>0</v>
      </c>
      <c r="R17">
        <v>1.2090470743995601</v>
      </c>
      <c r="S17">
        <v>55.4217709132406</v>
      </c>
      <c r="T17">
        <v>10.690956047069299</v>
      </c>
      <c r="V17">
        <v>15.60846194538</v>
      </c>
      <c r="X17">
        <v>17.069764019910401</v>
      </c>
      <c r="AJ17">
        <v>0</v>
      </c>
      <c r="AK17">
        <v>0.19186208474764199</v>
      </c>
      <c r="AL17">
        <v>0.107006643529622</v>
      </c>
      <c r="AM17">
        <v>0.67694433571853396</v>
      </c>
      <c r="AN17">
        <v>2.4186936004199699E-2</v>
      </c>
    </row>
    <row r="18" spans="1:40" x14ac:dyDescent="0.3">
      <c r="A18">
        <v>28</v>
      </c>
      <c r="B18">
        <v>1166.2285714285599</v>
      </c>
      <c r="C18">
        <v>700</v>
      </c>
      <c r="D18">
        <v>0</v>
      </c>
      <c r="E18">
        <v>5.6119820450677</v>
      </c>
      <c r="F18">
        <v>3.8483339004484001</v>
      </c>
      <c r="G18">
        <v>-83.444887951586807</v>
      </c>
      <c r="H18">
        <v>-64.676622209185822</v>
      </c>
      <c r="I18">
        <v>13.0391448885984</v>
      </c>
      <c r="J18">
        <v>6.7384916721055204</v>
      </c>
      <c r="K18">
        <v>1.4582887530663</v>
      </c>
      <c r="L18">
        <v>2.8522034796475708E-5</v>
      </c>
      <c r="M18">
        <v>3.784076448865259E-7</v>
      </c>
      <c r="N18" s="1">
        <v>1.4165295281166E-8</v>
      </c>
      <c r="O18" s="1">
        <v>5.9791637637950196E-13</v>
      </c>
      <c r="P18">
        <v>0</v>
      </c>
      <c r="R18">
        <v>1.27183540148906</v>
      </c>
      <c r="S18">
        <v>55.035335081050803</v>
      </c>
      <c r="T18">
        <v>10.912809706692601</v>
      </c>
      <c r="V18">
        <v>15.9164412674447</v>
      </c>
      <c r="X18">
        <v>16.863578543322699</v>
      </c>
      <c r="AJ18">
        <v>0</v>
      </c>
      <c r="AK18">
        <v>0.19448302416218999</v>
      </c>
      <c r="AL18">
        <v>0.10950986619299601</v>
      </c>
      <c r="AM18">
        <v>0.67049825125929496</v>
      </c>
      <c r="AN18">
        <v>2.5508858385516898E-2</v>
      </c>
    </row>
    <row r="19" spans="1:40" x14ac:dyDescent="0.3">
      <c r="A19">
        <v>29</v>
      </c>
      <c r="B19">
        <v>1161.19999999999</v>
      </c>
      <c r="C19">
        <v>700</v>
      </c>
      <c r="D19">
        <v>0</v>
      </c>
      <c r="E19">
        <v>5.7574164315984504</v>
      </c>
      <c r="F19">
        <v>3.8565987395093901</v>
      </c>
      <c r="G19">
        <v>-85.178088907917825</v>
      </c>
      <c r="H19">
        <v>-66.034921039166903</v>
      </c>
      <c r="I19">
        <v>13.3462319996869</v>
      </c>
      <c r="J19">
        <v>6.8957330896677203</v>
      </c>
      <c r="K19">
        <v>1.49287411537422</v>
      </c>
      <c r="L19">
        <v>2.8425694031208642E-5</v>
      </c>
      <c r="M19">
        <v>3.7679623021477253E-7</v>
      </c>
      <c r="N19" s="1">
        <v>1.4513884737607401E-8</v>
      </c>
      <c r="O19" s="1">
        <v>6.2559858278812798E-13</v>
      </c>
      <c r="P19">
        <v>0</v>
      </c>
      <c r="R19">
        <v>1.3328708094013499</v>
      </c>
      <c r="S19">
        <v>54.658854703802298</v>
      </c>
      <c r="T19">
        <v>11.1296247011405</v>
      </c>
      <c r="V19">
        <v>16.215175041118901</v>
      </c>
      <c r="X19">
        <v>16.6634747445367</v>
      </c>
      <c r="AJ19">
        <v>0</v>
      </c>
      <c r="AK19">
        <v>0.19701802810170699</v>
      </c>
      <c r="AL19">
        <v>0.111967442678688</v>
      </c>
      <c r="AM19">
        <v>0.66421403867081896</v>
      </c>
      <c r="AN19">
        <v>2.6800490548785E-2</v>
      </c>
    </row>
    <row r="20" spans="1:40" x14ac:dyDescent="0.3">
      <c r="A20">
        <v>30</v>
      </c>
      <c r="B20">
        <v>1156.1714285714199</v>
      </c>
      <c r="C20">
        <v>700</v>
      </c>
      <c r="D20">
        <v>0</v>
      </c>
      <c r="E20">
        <v>5.8993046811646401</v>
      </c>
      <c r="F20">
        <v>3.86463689066218</v>
      </c>
      <c r="G20">
        <v>-86.849655735785063</v>
      </c>
      <c r="H20">
        <v>-67.348424803102702</v>
      </c>
      <c r="I20">
        <v>13.6436987110543</v>
      </c>
      <c r="J20">
        <v>7.0483041141985696</v>
      </c>
      <c r="K20">
        <v>1.5264835605690801</v>
      </c>
      <c r="L20">
        <v>2.8331619341298614E-5</v>
      </c>
      <c r="M20">
        <v>3.7524172199694292E-7</v>
      </c>
      <c r="N20" s="1">
        <v>1.48538030807521E-8</v>
      </c>
      <c r="O20" s="1">
        <v>6.5315172835032199E-13</v>
      </c>
      <c r="P20">
        <v>0</v>
      </c>
      <c r="R20">
        <v>1.3914795062696299</v>
      </c>
      <c r="S20">
        <v>54.294657721904997</v>
      </c>
      <c r="T20">
        <v>11.340329155927</v>
      </c>
      <c r="V20">
        <v>16.503405508284899</v>
      </c>
      <c r="X20">
        <v>16.470128107613299</v>
      </c>
      <c r="AJ20">
        <v>0</v>
      </c>
      <c r="AK20">
        <v>0.199473213441133</v>
      </c>
      <c r="AL20">
        <v>0.11436627672645699</v>
      </c>
      <c r="AM20">
        <v>0.65811311139616402</v>
      </c>
      <c r="AN20">
        <v>2.8047398436245201E-2</v>
      </c>
    </row>
    <row r="21" spans="1:40" x14ac:dyDescent="0.3">
      <c r="A21">
        <v>31</v>
      </c>
      <c r="B21">
        <v>1151.1428571428601</v>
      </c>
      <c r="C21">
        <v>700</v>
      </c>
      <c r="D21">
        <v>0</v>
      </c>
      <c r="E21">
        <v>6.0375537455668402</v>
      </c>
      <c r="F21">
        <v>3.8724128044229502</v>
      </c>
      <c r="G21">
        <v>-88.461677440707092</v>
      </c>
      <c r="H21">
        <v>-68.619244851540216</v>
      </c>
      <c r="I21">
        <v>13.9314274375923</v>
      </c>
      <c r="J21">
        <v>7.1962286731913201</v>
      </c>
      <c r="K21">
        <v>1.55911935284144</v>
      </c>
      <c r="L21">
        <v>2.8239686661005002E-5</v>
      </c>
      <c r="M21">
        <v>3.7374714325731223E-7</v>
      </c>
      <c r="N21" s="1">
        <v>1.51848144269511E-8</v>
      </c>
      <c r="O21" s="1">
        <v>6.8045381672442398E-13</v>
      </c>
      <c r="P21">
        <v>0</v>
      </c>
      <c r="R21">
        <v>1.44700455381117</v>
      </c>
      <c r="S21">
        <v>53.9450453194085</v>
      </c>
      <c r="T21">
        <v>11.5438334204269</v>
      </c>
      <c r="V21">
        <v>16.779933538246901</v>
      </c>
      <c r="X21">
        <v>16.284183168106299</v>
      </c>
      <c r="AJ21">
        <v>0</v>
      </c>
      <c r="AK21">
        <v>0.20185554314437401</v>
      </c>
      <c r="AL21">
        <v>0.116692901710284</v>
      </c>
      <c r="AM21">
        <v>0.65221624313045001</v>
      </c>
      <c r="AN21">
        <v>2.9235312014890599E-2</v>
      </c>
    </row>
    <row r="22" spans="1:40" x14ac:dyDescent="0.3">
      <c r="A22">
        <v>32</v>
      </c>
      <c r="B22">
        <v>1146.11428571428</v>
      </c>
      <c r="C22">
        <v>700</v>
      </c>
      <c r="D22">
        <v>0</v>
      </c>
      <c r="E22">
        <v>6.1720756822412302</v>
      </c>
      <c r="F22">
        <v>3.8798929426353101</v>
      </c>
      <c r="G22">
        <v>-90.016338725903694</v>
      </c>
      <c r="H22">
        <v>-69.849565594890265</v>
      </c>
      <c r="I22">
        <v>14.2093148781404</v>
      </c>
      <c r="J22">
        <v>7.3395387374179402</v>
      </c>
      <c r="K22">
        <v>1.59078504832378</v>
      </c>
      <c r="L22">
        <v>2.814973345367317E-5</v>
      </c>
      <c r="M22">
        <v>3.7231481483817131E-7</v>
      </c>
      <c r="N22" s="1">
        <v>1.55066576082437E-8</v>
      </c>
      <c r="O22" s="1">
        <v>7.07380058825558E-13</v>
      </c>
      <c r="P22">
        <v>0</v>
      </c>
      <c r="R22">
        <v>1.4988349481630201</v>
      </c>
      <c r="S22">
        <v>53.612189306606702</v>
      </c>
      <c r="T22">
        <v>11.7390776849251</v>
      </c>
      <c r="V22">
        <v>17.043675859848801</v>
      </c>
      <c r="X22">
        <v>16.106222200456099</v>
      </c>
      <c r="AJ22">
        <v>0</v>
      </c>
      <c r="AK22">
        <v>0.204172585246094</v>
      </c>
      <c r="AL22">
        <v>0.118934048013785</v>
      </c>
      <c r="AM22">
        <v>0.64654261290641202</v>
      </c>
      <c r="AN22">
        <v>3.03507538337075E-2</v>
      </c>
    </row>
    <row r="23" spans="1:40" x14ac:dyDescent="0.3">
      <c r="A23">
        <v>33</v>
      </c>
      <c r="B23">
        <v>1141.0857142857001</v>
      </c>
      <c r="C23">
        <v>700</v>
      </c>
      <c r="D23">
        <v>0</v>
      </c>
      <c r="E23">
        <v>6.3027945897228701</v>
      </c>
      <c r="F23">
        <v>3.88704720745109</v>
      </c>
      <c r="G23">
        <v>-91.515917627231204</v>
      </c>
      <c r="H23">
        <v>-71.04162269337921</v>
      </c>
      <c r="I23">
        <v>14.477286018896001</v>
      </c>
      <c r="J23">
        <v>7.4782785273728303</v>
      </c>
      <c r="K23">
        <v>1.6214865046251601</v>
      </c>
      <c r="L23">
        <v>2.8061562497491593E-5</v>
      </c>
      <c r="M23">
        <v>3.7094621894850237E-7</v>
      </c>
      <c r="N23" s="1">
        <v>1.5819065549777999E-8</v>
      </c>
      <c r="O23" s="1">
        <v>7.3380703014905803E-13</v>
      </c>
      <c r="P23">
        <v>0</v>
      </c>
      <c r="R23">
        <v>1.5464311107701401</v>
      </c>
      <c r="S23">
        <v>53.298041254880999</v>
      </c>
      <c r="T23">
        <v>11.925075056704699</v>
      </c>
      <c r="V23">
        <v>17.293714323670098</v>
      </c>
      <c r="X23">
        <v>15.9367382539739</v>
      </c>
      <c r="AJ23">
        <v>0</v>
      </c>
      <c r="AK23">
        <v>0.20643227094426</v>
      </c>
      <c r="AL23">
        <v>0.121077174076095</v>
      </c>
      <c r="AM23">
        <v>0.64110894790873196</v>
      </c>
      <c r="AN23">
        <v>3.1381607070912303E-2</v>
      </c>
    </row>
    <row r="24" spans="1:40" x14ac:dyDescent="0.3">
      <c r="A24">
        <v>34</v>
      </c>
      <c r="B24">
        <v>1136.05714285713</v>
      </c>
      <c r="C24">
        <v>700</v>
      </c>
      <c r="D24">
        <v>0</v>
      </c>
      <c r="E24">
        <v>6.4296517364104098</v>
      </c>
      <c r="F24">
        <v>3.89385014318258</v>
      </c>
      <c r="G24">
        <v>-92.962759551566137</v>
      </c>
      <c r="H24">
        <v>-72.197664165466705</v>
      </c>
      <c r="I24">
        <v>14.735303813461099</v>
      </c>
      <c r="J24">
        <v>7.6125065802356797</v>
      </c>
      <c r="K24">
        <v>1.6512324563048599</v>
      </c>
      <c r="L24">
        <v>2.7974948685153232E-5</v>
      </c>
      <c r="M24">
        <v>3.6964192538243401E-7</v>
      </c>
      <c r="N24" s="1">
        <v>1.61217826153089E-8</v>
      </c>
      <c r="O24" s="1">
        <v>7.5961673553662096E-13</v>
      </c>
      <c r="P24">
        <v>0</v>
      </c>
      <c r="R24">
        <v>1.58934556051547</v>
      </c>
      <c r="S24">
        <v>53.004255962583798</v>
      </c>
      <c r="T24">
        <v>12.1009504056143</v>
      </c>
      <c r="V24">
        <v>17.529333735619101</v>
      </c>
      <c r="X24">
        <v>15.776114335667099</v>
      </c>
      <c r="AJ24">
        <v>0</v>
      </c>
      <c r="AK24">
        <v>0.208642615127516</v>
      </c>
      <c r="AL24">
        <v>0.123110957590196</v>
      </c>
      <c r="AM24">
        <v>0.63592883416724499</v>
      </c>
      <c r="AN24">
        <v>3.2317593115042002E-2</v>
      </c>
    </row>
    <row r="25" spans="1:40" x14ac:dyDescent="0.3">
      <c r="A25">
        <v>35</v>
      </c>
      <c r="B25">
        <v>1131.0285714285701</v>
      </c>
      <c r="C25">
        <v>700</v>
      </c>
      <c r="D25">
        <v>0</v>
      </c>
      <c r="E25">
        <v>6.5526089173067801</v>
      </c>
      <c r="F25">
        <v>3.9002817845195601</v>
      </c>
      <c r="G25">
        <v>-94.359239250707304</v>
      </c>
      <c r="H25">
        <v>-73.319905328664078</v>
      </c>
      <c r="I25">
        <v>14.9833748713587</v>
      </c>
      <c r="J25">
        <v>7.7422961608385901</v>
      </c>
      <c r="K25">
        <v>1.6800347460315399</v>
      </c>
      <c r="L25">
        <v>2.7889647620816519E-5</v>
      </c>
      <c r="M25">
        <v>3.6840158272258667E-7</v>
      </c>
      <c r="N25" s="1">
        <v>1.6414579267605002E-8</v>
      </c>
      <c r="O25" s="1">
        <v>7.8470018315285305E-13</v>
      </c>
      <c r="P25">
        <v>0</v>
      </c>
      <c r="R25">
        <v>1.6272366214643601</v>
      </c>
      <c r="S25">
        <v>52.732137617641698</v>
      </c>
      <c r="T25">
        <v>12.2659703922458</v>
      </c>
      <c r="V25">
        <v>17.7500445771275</v>
      </c>
      <c r="X25">
        <v>15.6246107915204</v>
      </c>
      <c r="AJ25">
        <v>0</v>
      </c>
      <c r="AK25">
        <v>0.21081143940563199</v>
      </c>
      <c r="AL25">
        <v>0.12502568980293199</v>
      </c>
      <c r="AM25">
        <v>0.63101226231683105</v>
      </c>
      <c r="AN25">
        <v>3.3150608474603903E-2</v>
      </c>
    </row>
    <row r="26" spans="1:40" x14ac:dyDescent="0.3">
      <c r="A26">
        <v>36</v>
      </c>
      <c r="B26">
        <v>1126</v>
      </c>
      <c r="C26">
        <v>700</v>
      </c>
      <c r="D26">
        <v>0</v>
      </c>
      <c r="E26">
        <v>6.6716501139193101</v>
      </c>
      <c r="F26">
        <v>3.9063280970171701</v>
      </c>
      <c r="G26">
        <v>-95.707719097021126</v>
      </c>
      <c r="H26">
        <v>-74.410485277479225</v>
      </c>
      <c r="I26">
        <v>15.221551527385801</v>
      </c>
      <c r="J26">
        <v>7.8677344155360398</v>
      </c>
      <c r="K26">
        <v>1.7079082832324499</v>
      </c>
      <c r="L26">
        <v>2.7805405073766758E-5</v>
      </c>
      <c r="M26">
        <v>3.6722397072963712E-7</v>
      </c>
      <c r="N26" s="1">
        <v>1.6697263563893601E-8</v>
      </c>
      <c r="O26" s="1">
        <v>8.0896019635373498E-13</v>
      </c>
      <c r="P26">
        <v>0</v>
      </c>
      <c r="R26">
        <v>1.6598744322746399</v>
      </c>
      <c r="S26">
        <v>52.482611971251501</v>
      </c>
      <c r="T26">
        <v>12.4195625102215</v>
      </c>
      <c r="V26">
        <v>17.955589622719799</v>
      </c>
      <c r="X26">
        <v>15.4823614635323</v>
      </c>
      <c r="AJ26">
        <v>0</v>
      </c>
      <c r="AK26">
        <v>0.21294612279181199</v>
      </c>
      <c r="AL26">
        <v>0.12681354263342501</v>
      </c>
      <c r="AM26">
        <v>0.62636543471584305</v>
      </c>
      <c r="AN26">
        <v>3.3874899858918402E-2</v>
      </c>
    </row>
    <row r="27" spans="1:40" x14ac:dyDescent="0.3">
      <c r="A27">
        <v>37</v>
      </c>
      <c r="B27">
        <v>1120.9714285714199</v>
      </c>
      <c r="C27">
        <v>700</v>
      </c>
      <c r="D27">
        <v>0</v>
      </c>
      <c r="E27">
        <v>6.7867816814689803</v>
      </c>
      <c r="F27">
        <v>3.9119810163218101</v>
      </c>
      <c r="G27">
        <v>-97.010510471248253</v>
      </c>
      <c r="H27">
        <v>-75.471430680485099</v>
      </c>
      <c r="I27">
        <v>15.449930938106601</v>
      </c>
      <c r="J27">
        <v>7.9889207058441496</v>
      </c>
      <c r="K27">
        <v>1.7348708117837801</v>
      </c>
      <c r="L27">
        <v>2.7721966321882061E-5</v>
      </c>
      <c r="M27">
        <v>3.6610710221376143E-7</v>
      </c>
      <c r="N27" s="1">
        <v>1.6969689297261199E-8</v>
      </c>
      <c r="O27" s="1">
        <v>8.3231331829951798E-13</v>
      </c>
      <c r="P27">
        <v>0</v>
      </c>
      <c r="R27">
        <v>1.68713964038172</v>
      </c>
      <c r="S27">
        <v>52.256223992115203</v>
      </c>
      <c r="T27">
        <v>12.561322669401401</v>
      </c>
      <c r="V27">
        <v>18.1459357379719</v>
      </c>
      <c r="X27">
        <v>15.349377960129599</v>
      </c>
      <c r="AJ27">
        <v>0</v>
      </c>
      <c r="AK27">
        <v>0.21505339884590499</v>
      </c>
      <c r="AL27">
        <v>0.12846869850006901</v>
      </c>
      <c r="AM27">
        <v>0.62199082225417301</v>
      </c>
      <c r="AN27">
        <v>3.4487080399850503E-2</v>
      </c>
    </row>
    <row r="28" spans="1:40" x14ac:dyDescent="0.3">
      <c r="A28">
        <v>38</v>
      </c>
      <c r="B28">
        <v>1115.94285714285</v>
      </c>
      <c r="C28">
        <v>700</v>
      </c>
      <c r="D28">
        <v>0</v>
      </c>
      <c r="E28">
        <v>6.8980313742868704</v>
      </c>
      <c r="F28">
        <v>3.91723814229224</v>
      </c>
      <c r="G28">
        <v>-98.269842672919125</v>
      </c>
      <c r="H28">
        <v>-76.504630134443289</v>
      </c>
      <c r="I28">
        <v>15.6686519742412</v>
      </c>
      <c r="J28">
        <v>8.1059645182471893</v>
      </c>
      <c r="K28">
        <v>1.76094256302997</v>
      </c>
      <c r="L28">
        <v>2.7639084561693017E-5</v>
      </c>
      <c r="M28">
        <v>3.6504835802861587E-7</v>
      </c>
      <c r="N28" s="1">
        <v>1.72317608702221E-8</v>
      </c>
      <c r="O28" s="1">
        <v>8.5469079290761502E-13</v>
      </c>
      <c r="P28">
        <v>0</v>
      </c>
      <c r="R28">
        <v>1.7090160230562801</v>
      </c>
      <c r="S28">
        <v>52.0531573536731</v>
      </c>
      <c r="T28">
        <v>12.691012352681801</v>
      </c>
      <c r="V28">
        <v>18.3212538209252</v>
      </c>
      <c r="X28">
        <v>15.2255604496633</v>
      </c>
      <c r="AJ28">
        <v>0</v>
      </c>
      <c r="AK28">
        <v>0.21713920984867699</v>
      </c>
      <c r="AL28">
        <v>0.129987351455914</v>
      </c>
      <c r="AM28">
        <v>0.61788742918144002</v>
      </c>
      <c r="AN28">
        <v>3.4986009513967499E-2</v>
      </c>
    </row>
    <row r="29" spans="1:40" x14ac:dyDescent="0.3">
      <c r="A29">
        <v>39</v>
      </c>
      <c r="B29">
        <v>1110.9142857142799</v>
      </c>
      <c r="C29">
        <v>700</v>
      </c>
      <c r="D29">
        <v>0</v>
      </c>
      <c r="E29">
        <v>7.0054465435399704</v>
      </c>
      <c r="F29">
        <v>3.9221021745383302</v>
      </c>
      <c r="G29">
        <v>-99.487841255544851</v>
      </c>
      <c r="H29">
        <v>-77.511819855540352</v>
      </c>
      <c r="I29">
        <v>15.877890663628399</v>
      </c>
      <c r="J29">
        <v>8.2189832571110006</v>
      </c>
      <c r="K29">
        <v>1.78614585540841</v>
      </c>
      <c r="L29">
        <v>2.7556527814834819E-5</v>
      </c>
      <c r="M29">
        <v>3.6404463782035354E-7</v>
      </c>
      <c r="N29" s="1">
        <v>1.7483435204855899E-8</v>
      </c>
      <c r="O29" s="1">
        <v>8.7603871022921295E-13</v>
      </c>
      <c r="P29">
        <v>0</v>
      </c>
      <c r="R29">
        <v>1.72557875016127</v>
      </c>
      <c r="S29">
        <v>51.8732702313403</v>
      </c>
      <c r="T29">
        <v>12.8085474134724</v>
      </c>
      <c r="V29">
        <v>18.4818906965784</v>
      </c>
      <c r="X29">
        <v>15.1107129084475</v>
      </c>
      <c r="AJ29">
        <v>0</v>
      </c>
      <c r="AK29">
        <v>0.219208620396939</v>
      </c>
      <c r="AL29">
        <v>0.131367601796093</v>
      </c>
      <c r="AM29">
        <v>0.61405120715885697</v>
      </c>
      <c r="AN29">
        <v>3.5372570648109801E-2</v>
      </c>
    </row>
    <row r="30" spans="1:40" x14ac:dyDescent="0.3">
      <c r="A30">
        <v>40</v>
      </c>
      <c r="B30">
        <v>1105.88571428571</v>
      </c>
      <c r="C30">
        <v>700</v>
      </c>
      <c r="D30">
        <v>0</v>
      </c>
      <c r="E30">
        <v>7.1090918179820202</v>
      </c>
      <c r="F30">
        <v>3.9265801856336102</v>
      </c>
      <c r="G30">
        <v>-100.66651566493262</v>
      </c>
      <c r="H30">
        <v>-78.494579634246847</v>
      </c>
      <c r="I30">
        <v>16.0778548379872</v>
      </c>
      <c r="J30">
        <v>8.3281001252692093</v>
      </c>
      <c r="K30">
        <v>1.81050468394671</v>
      </c>
      <c r="L30">
        <v>2.7474084046427009E-5</v>
      </c>
      <c r="M30">
        <v>3.630925111228065E-7</v>
      </c>
      <c r="N30" s="1">
        <v>1.7724721140795301E-8</v>
      </c>
      <c r="O30" s="1">
        <v>8.9631747093262501E-13</v>
      </c>
      <c r="P30">
        <v>0</v>
      </c>
      <c r="R30">
        <v>1.73698009421364</v>
      </c>
      <c r="S30">
        <v>51.716141316382199</v>
      </c>
      <c r="T30">
        <v>12.913981053038</v>
      </c>
      <c r="V30">
        <v>18.628336824673799</v>
      </c>
      <c r="X30">
        <v>15.0045607116921</v>
      </c>
      <c r="AJ30">
        <v>0</v>
      </c>
      <c r="AK30">
        <v>0.22126578620050399</v>
      </c>
      <c r="AL30">
        <v>0.132609273271352</v>
      </c>
      <c r="AM30">
        <v>0.61047555578933799</v>
      </c>
      <c r="AN30">
        <v>3.5649384738804898E-2</v>
      </c>
    </row>
    <row r="31" spans="1:40" x14ac:dyDescent="0.3">
      <c r="A31">
        <v>41</v>
      </c>
      <c r="B31">
        <v>1100.8571428571299</v>
      </c>
      <c r="C31">
        <v>700</v>
      </c>
      <c r="D31">
        <v>0</v>
      </c>
      <c r="E31">
        <v>7.2429774123597701</v>
      </c>
      <c r="F31">
        <v>3.9373869240547199</v>
      </c>
      <c r="G31">
        <v>-101.90629235858789</v>
      </c>
      <c r="H31">
        <v>-79.45824685805978</v>
      </c>
      <c r="I31">
        <v>16.3376483282679</v>
      </c>
      <c r="J31">
        <v>8.4569977895378692</v>
      </c>
      <c r="K31">
        <v>1.8395391542827899</v>
      </c>
      <c r="L31">
        <v>2.7361942509704524E-5</v>
      </c>
      <c r="M31">
        <v>3.6087120364957389E-7</v>
      </c>
      <c r="N31" s="1">
        <v>1.8034664155661999E-8</v>
      </c>
      <c r="O31" s="1">
        <v>9.3454084544576393E-13</v>
      </c>
      <c r="P31">
        <v>0</v>
      </c>
      <c r="R31">
        <v>1.7714586622441699</v>
      </c>
      <c r="S31">
        <v>51.280363164278903</v>
      </c>
      <c r="T31">
        <v>13.2158032155999</v>
      </c>
      <c r="V31">
        <v>18.994551309432801</v>
      </c>
      <c r="X31">
        <v>14.7378236484439</v>
      </c>
      <c r="AJ31">
        <v>0</v>
      </c>
      <c r="AK31">
        <v>0.225832735681296</v>
      </c>
      <c r="AL31">
        <v>0.13614446263214</v>
      </c>
      <c r="AM31">
        <v>0.60154901209953704</v>
      </c>
      <c r="AN31">
        <v>3.6473789587026302E-2</v>
      </c>
    </row>
    <row r="32" spans="1:40" x14ac:dyDescent="0.3">
      <c r="A32">
        <v>42</v>
      </c>
      <c r="B32">
        <v>1095.8285714285601</v>
      </c>
      <c r="C32">
        <v>700</v>
      </c>
      <c r="D32">
        <v>0</v>
      </c>
      <c r="E32">
        <v>7.4072960004979498</v>
      </c>
      <c r="F32">
        <v>3.9530992608431799</v>
      </c>
      <c r="G32">
        <v>-103.26599959256895</v>
      </c>
      <c r="H32">
        <v>-80.460909524281931</v>
      </c>
      <c r="I32">
        <v>16.658471172773101</v>
      </c>
      <c r="J32">
        <v>8.6081932148140705</v>
      </c>
      <c r="K32">
        <v>1.87379458792491</v>
      </c>
      <c r="L32">
        <v>2.7232947277310649E-5</v>
      </c>
      <c r="M32">
        <v>3.5774275495754048E-7</v>
      </c>
      <c r="N32" s="1">
        <v>1.8419297443981699E-8</v>
      </c>
      <c r="O32" s="1">
        <v>9.8874156937169407E-13</v>
      </c>
      <c r="P32">
        <v>0</v>
      </c>
      <c r="R32">
        <v>1.82659918417831</v>
      </c>
      <c r="S32">
        <v>50.62428998619</v>
      </c>
      <c r="T32">
        <v>13.672108629495799</v>
      </c>
      <c r="V32">
        <v>19.525667719562101</v>
      </c>
      <c r="X32">
        <v>14.3513344805737</v>
      </c>
      <c r="AJ32">
        <v>0</v>
      </c>
      <c r="AK32">
        <v>0.23212499215379201</v>
      </c>
      <c r="AL32">
        <v>0.141517275939989</v>
      </c>
      <c r="AM32">
        <v>0.58856914372396496</v>
      </c>
      <c r="AN32">
        <v>3.7788588182252003E-2</v>
      </c>
    </row>
    <row r="33" spans="1:40" x14ac:dyDescent="0.3">
      <c r="A33">
        <v>43</v>
      </c>
      <c r="B33">
        <v>1090.79999999999</v>
      </c>
      <c r="C33">
        <v>700</v>
      </c>
      <c r="D33">
        <v>0</v>
      </c>
      <c r="E33">
        <v>7.5863380061199104</v>
      </c>
      <c r="F33">
        <v>3.97007882435507</v>
      </c>
      <c r="G33">
        <v>-104.71603813965311</v>
      </c>
      <c r="H33">
        <v>-81.51729854561782</v>
      </c>
      <c r="I33">
        <v>17.008497081297101</v>
      </c>
      <c r="J33">
        <v>8.7713821762725601</v>
      </c>
      <c r="K33">
        <v>1.9108784338437601</v>
      </c>
      <c r="L33">
        <v>2.7106771245577782E-5</v>
      </c>
      <c r="M33">
        <v>3.5446687752005957E-7</v>
      </c>
      <c r="N33" s="1">
        <v>1.8845212428814799E-8</v>
      </c>
      <c r="O33" s="1">
        <v>1.0496126689557601E-12</v>
      </c>
      <c r="P33">
        <v>0</v>
      </c>
      <c r="R33">
        <v>1.8887386830577699</v>
      </c>
      <c r="S33">
        <v>49.908545089673098</v>
      </c>
      <c r="T33">
        <v>14.171286623961199</v>
      </c>
      <c r="V33">
        <v>20.092104100230902</v>
      </c>
      <c r="X33">
        <v>13.939325503076899</v>
      </c>
      <c r="AJ33">
        <v>0</v>
      </c>
      <c r="AK33">
        <v>0.23864804348810001</v>
      </c>
      <c r="AL33">
        <v>0.147443627424445</v>
      </c>
      <c r="AM33">
        <v>0.57463189535528203</v>
      </c>
      <c r="AN33">
        <v>3.9276433732171503E-2</v>
      </c>
    </row>
    <row r="34" spans="1:40" x14ac:dyDescent="0.3">
      <c r="A34">
        <v>44</v>
      </c>
      <c r="B34">
        <v>1085.7714285714301</v>
      </c>
      <c r="C34">
        <v>700</v>
      </c>
      <c r="D34">
        <v>0</v>
      </c>
      <c r="E34">
        <v>7.7826172779797398</v>
      </c>
      <c r="F34">
        <v>3.9885494188064898</v>
      </c>
      <c r="G34">
        <v>-106.26669935089834</v>
      </c>
      <c r="H34">
        <v>-82.631460774120825</v>
      </c>
      <c r="I34">
        <v>17.392645431770099</v>
      </c>
      <c r="J34">
        <v>8.9483440511469396</v>
      </c>
      <c r="K34">
        <v>1.9512400275859001</v>
      </c>
      <c r="L34">
        <v>2.6985619826307579E-5</v>
      </c>
      <c r="M34">
        <v>3.5103908849535225E-7</v>
      </c>
      <c r="N34" s="1">
        <v>1.9321229739637999E-8</v>
      </c>
      <c r="O34" s="1">
        <v>1.11859518314951E-12</v>
      </c>
      <c r="P34">
        <v>0</v>
      </c>
      <c r="R34">
        <v>1.9598548913020599</v>
      </c>
      <c r="S34">
        <v>49.1210757180773</v>
      </c>
      <c r="T34">
        <v>14.7217581065219</v>
      </c>
      <c r="V34">
        <v>20.699094433736899</v>
      </c>
      <c r="X34">
        <v>13.4982168503617</v>
      </c>
      <c r="AJ34">
        <v>0</v>
      </c>
      <c r="AK34">
        <v>0.245380581675368</v>
      </c>
      <c r="AL34">
        <v>0.15403755556374699</v>
      </c>
      <c r="AM34">
        <v>0.559595978904186</v>
      </c>
      <c r="AN34">
        <v>4.0985883856698102E-2</v>
      </c>
    </row>
    <row r="35" spans="1:40" x14ac:dyDescent="0.3">
      <c r="A35">
        <v>45</v>
      </c>
      <c r="B35">
        <v>1080.74285714285</v>
      </c>
      <c r="C35">
        <v>700</v>
      </c>
      <c r="D35">
        <v>0</v>
      </c>
      <c r="E35">
        <v>7.9032132629393104</v>
      </c>
      <c r="F35">
        <v>3.9973067688939401</v>
      </c>
      <c r="G35">
        <v>-107.34003914716877</v>
      </c>
      <c r="H35">
        <v>-83.487844408932517</v>
      </c>
      <c r="I35">
        <v>17.617490639969699</v>
      </c>
      <c r="J35">
        <v>9.0619337287816393</v>
      </c>
      <c r="K35">
        <v>1.9771345357929899</v>
      </c>
      <c r="L35">
        <v>2.6887873545642887E-5</v>
      </c>
      <c r="M35">
        <v>3.4927233986293389E-7</v>
      </c>
      <c r="N35" s="1">
        <v>1.9602866230507901E-8</v>
      </c>
      <c r="O35" s="1">
        <v>1.15453373034002E-12</v>
      </c>
      <c r="P35">
        <v>0</v>
      </c>
      <c r="R35">
        <v>1.97679879515485</v>
      </c>
      <c r="S35">
        <v>48.792110601747801</v>
      </c>
      <c r="T35">
        <v>14.962884752978001</v>
      </c>
      <c r="V35">
        <v>20.9792175865066</v>
      </c>
      <c r="X35">
        <v>13.288988263612501</v>
      </c>
      <c r="AJ35">
        <v>0</v>
      </c>
      <c r="AK35">
        <v>0.24929025340204899</v>
      </c>
      <c r="AL35">
        <v>0.15695505371146001</v>
      </c>
      <c r="AM35">
        <v>0.55231028989944497</v>
      </c>
      <c r="AN35">
        <v>4.1444402987044299E-2</v>
      </c>
    </row>
    <row r="36" spans="1:40" x14ac:dyDescent="0.3">
      <c r="A36">
        <v>46</v>
      </c>
      <c r="B36">
        <v>1075.7142857142801</v>
      </c>
      <c r="C36">
        <v>700</v>
      </c>
      <c r="D36">
        <v>0</v>
      </c>
      <c r="E36">
        <v>7.9808593710271003</v>
      </c>
      <c r="F36">
        <v>4.0009063021435001</v>
      </c>
      <c r="G36">
        <v>-108.1386967847173</v>
      </c>
      <c r="H36">
        <v>-84.193808622450391</v>
      </c>
      <c r="I36">
        <v>17.751888322543</v>
      </c>
      <c r="J36">
        <v>9.1394642093068494</v>
      </c>
      <c r="K36">
        <v>1.9947628782886799</v>
      </c>
      <c r="L36">
        <v>2.6797038135514431E-5</v>
      </c>
      <c r="M36">
        <v>3.4831789567334813E-7</v>
      </c>
      <c r="N36" s="1">
        <v>1.9769888837239399E-8</v>
      </c>
      <c r="O36" s="1">
        <v>1.17166729396258E-12</v>
      </c>
      <c r="P36">
        <v>0</v>
      </c>
      <c r="R36">
        <v>1.9624250720227501</v>
      </c>
      <c r="S36">
        <v>48.7113279940125</v>
      </c>
      <c r="T36">
        <v>15.0372027503615</v>
      </c>
      <c r="V36">
        <v>21.089726170418899</v>
      </c>
      <c r="X36">
        <v>13.1993180131842</v>
      </c>
      <c r="AJ36">
        <v>0</v>
      </c>
      <c r="AK36">
        <v>0.251903768690454</v>
      </c>
      <c r="AL36">
        <v>0.15786864458862401</v>
      </c>
      <c r="AM36">
        <v>0.54904957661160203</v>
      </c>
      <c r="AN36">
        <v>4.1178010109319402E-2</v>
      </c>
    </row>
    <row r="37" spans="1:40" x14ac:dyDescent="0.3">
      <c r="A37">
        <v>47</v>
      </c>
      <c r="B37">
        <v>1070.6857142857</v>
      </c>
      <c r="C37">
        <v>700</v>
      </c>
      <c r="D37">
        <v>0</v>
      </c>
      <c r="E37">
        <v>8.0539867327710404</v>
      </c>
      <c r="F37">
        <v>4.0040653482432003</v>
      </c>
      <c r="G37">
        <v>-108.90068491952215</v>
      </c>
      <c r="H37">
        <v>-84.878370337433125</v>
      </c>
      <c r="I37">
        <v>17.8759310581782</v>
      </c>
      <c r="J37">
        <v>9.2128072866984496</v>
      </c>
      <c r="K37">
        <v>2.0114523696034898</v>
      </c>
      <c r="L37">
        <v>2.6704638610391487E-5</v>
      </c>
      <c r="M37">
        <v>3.4740343126442686E-7</v>
      </c>
      <c r="N37" s="1">
        <v>1.9922996647267699E-8</v>
      </c>
      <c r="O37" s="1">
        <v>1.1870379112248601E-12</v>
      </c>
      <c r="P37">
        <v>0</v>
      </c>
      <c r="R37">
        <v>1.9433236429012799</v>
      </c>
      <c r="S37">
        <v>48.655569631725903</v>
      </c>
      <c r="T37">
        <v>15.0961459603806</v>
      </c>
      <c r="V37">
        <v>21.1861955571528</v>
      </c>
      <c r="X37">
        <v>13.118765207839299</v>
      </c>
      <c r="AJ37">
        <v>0</v>
      </c>
      <c r="AK37">
        <v>0.25451554228492301</v>
      </c>
      <c r="AL37">
        <v>0.15859829358858299</v>
      </c>
      <c r="AM37">
        <v>0.54608044783242504</v>
      </c>
      <c r="AN37">
        <v>4.08057162940684E-2</v>
      </c>
    </row>
    <row r="38" spans="1:40" x14ac:dyDescent="0.3">
      <c r="A38">
        <v>48</v>
      </c>
      <c r="B38">
        <v>1065.6571428571301</v>
      </c>
      <c r="C38">
        <v>700</v>
      </c>
      <c r="D38">
        <v>0</v>
      </c>
      <c r="E38">
        <v>8.1212714053925996</v>
      </c>
      <c r="F38">
        <v>4.0068079800338001</v>
      </c>
      <c r="G38">
        <v>-109.60800658360418</v>
      </c>
      <c r="H38">
        <v>-85.527286197888188</v>
      </c>
      <c r="I38">
        <v>17.986698468253898</v>
      </c>
      <c r="J38">
        <v>9.2804403390850698</v>
      </c>
      <c r="K38">
        <v>2.02686813190485</v>
      </c>
      <c r="L38">
        <v>2.6610576183921075E-5</v>
      </c>
      <c r="M38">
        <v>3.4652203912731646E-7</v>
      </c>
      <c r="N38" s="1">
        <v>2.0058964274883301E-8</v>
      </c>
      <c r="O38" s="1">
        <v>1.20050862875732E-12</v>
      </c>
      <c r="P38">
        <v>0</v>
      </c>
      <c r="R38">
        <v>1.91857888639551</v>
      </c>
      <c r="S38">
        <v>48.624858757235302</v>
      </c>
      <c r="T38">
        <v>15.140968923055601</v>
      </c>
      <c r="V38">
        <v>21.269162803155801</v>
      </c>
      <c r="X38">
        <v>13.0464306301576</v>
      </c>
      <c r="AJ38">
        <v>0</v>
      </c>
      <c r="AK38">
        <v>0.25716367826192499</v>
      </c>
      <c r="AL38">
        <v>0.15915737316133099</v>
      </c>
      <c r="AM38">
        <v>0.54337048888938</v>
      </c>
      <c r="AN38">
        <v>4.0308459687361499E-2</v>
      </c>
    </row>
    <row r="39" spans="1:40" x14ac:dyDescent="0.3">
      <c r="A39">
        <v>49</v>
      </c>
      <c r="B39">
        <v>1060.62857142857</v>
      </c>
      <c r="C39">
        <v>700</v>
      </c>
      <c r="D39">
        <v>0</v>
      </c>
      <c r="E39">
        <v>8.1711612984327999</v>
      </c>
      <c r="F39">
        <v>4.00885742655871</v>
      </c>
      <c r="G39">
        <v>-110.1282020974369</v>
      </c>
      <c r="H39">
        <v>-86.041803582774747</v>
      </c>
      <c r="I39">
        <v>18.058768547213798</v>
      </c>
      <c r="J39">
        <v>9.3300771174018902</v>
      </c>
      <c r="K39">
        <v>2.0382768527258599</v>
      </c>
      <c r="L39">
        <v>2.6514291180035748E-5</v>
      </c>
      <c r="M39">
        <v>3.4567850351171069E-7</v>
      </c>
      <c r="N39" s="1">
        <v>2.0149564730260199E-8</v>
      </c>
      <c r="O39" s="1">
        <v>1.2101297942171201E-12</v>
      </c>
      <c r="P39">
        <v>0</v>
      </c>
      <c r="R39">
        <v>1.87157902101507</v>
      </c>
      <c r="S39">
        <v>48.649675386489498</v>
      </c>
      <c r="T39">
        <v>15.1691266283042</v>
      </c>
      <c r="V39">
        <v>21.3250294828416</v>
      </c>
      <c r="X39">
        <v>12.984589481349399</v>
      </c>
      <c r="AJ39">
        <v>0</v>
      </c>
      <c r="AK39">
        <v>0.26022148142172402</v>
      </c>
      <c r="AL39">
        <v>0.15949847947072501</v>
      </c>
      <c r="AM39">
        <v>0.540947898214302</v>
      </c>
      <c r="AN39">
        <v>3.9332140893247498E-2</v>
      </c>
    </row>
    <row r="40" spans="1:40" x14ac:dyDescent="0.3">
      <c r="A40">
        <v>50</v>
      </c>
      <c r="B40">
        <v>1055.5999999999899</v>
      </c>
      <c r="C40">
        <v>700</v>
      </c>
      <c r="D40">
        <v>0</v>
      </c>
      <c r="E40">
        <v>8.2186453631278908</v>
      </c>
      <c r="F40">
        <v>4.01058252903153</v>
      </c>
      <c r="G40">
        <v>-110.63546365020424</v>
      </c>
      <c r="H40">
        <v>-86.551395840603575</v>
      </c>
      <c r="I40">
        <v>18.125356771101099</v>
      </c>
      <c r="J40">
        <v>9.3777674680694698</v>
      </c>
      <c r="K40">
        <v>2.0492398058474799</v>
      </c>
      <c r="L40">
        <v>2.6416862458843081E-5</v>
      </c>
      <c r="M40">
        <v>3.4486673512716284E-7</v>
      </c>
      <c r="N40" s="1">
        <v>2.0231880168978199E-8</v>
      </c>
      <c r="O40" s="1">
        <v>1.2184396544194299E-12</v>
      </c>
      <c r="P40">
        <v>0</v>
      </c>
      <c r="R40">
        <v>1.82308455348086</v>
      </c>
      <c r="S40">
        <v>48.690602056663799</v>
      </c>
      <c r="T40">
        <v>15.1850487474275</v>
      </c>
      <c r="V40">
        <v>21.371438706420101</v>
      </c>
      <c r="X40">
        <v>12.929825936007401</v>
      </c>
      <c r="AJ40">
        <v>0</v>
      </c>
      <c r="AK40">
        <v>0.26322374189189801</v>
      </c>
      <c r="AL40">
        <v>0.15969427835241001</v>
      </c>
      <c r="AM40">
        <v>0.53876216292627199</v>
      </c>
      <c r="AN40">
        <v>3.8319816829419297E-2</v>
      </c>
    </row>
    <row r="41" spans="1:40" x14ac:dyDescent="0.3">
      <c r="A41">
        <v>51</v>
      </c>
      <c r="B41">
        <v>1050.57142857142</v>
      </c>
      <c r="C41">
        <v>700</v>
      </c>
      <c r="D41">
        <v>0</v>
      </c>
      <c r="E41">
        <v>8.2638364084111195</v>
      </c>
      <c r="F41">
        <v>4.0120101132119599</v>
      </c>
      <c r="G41">
        <v>-111.12995033894533</v>
      </c>
      <c r="H41">
        <v>-87.055812470592343</v>
      </c>
      <c r="I41">
        <v>18.186710095290898</v>
      </c>
      <c r="J41">
        <v>9.4235825743955903</v>
      </c>
      <c r="K41">
        <v>2.0597745706566002</v>
      </c>
      <c r="L41">
        <v>2.6318319674992946E-5</v>
      </c>
      <c r="M41">
        <v>3.4408335842975847E-7</v>
      </c>
      <c r="N41" s="1">
        <v>2.0306236080639799E-8</v>
      </c>
      <c r="O41" s="1">
        <v>1.2255032011127201E-12</v>
      </c>
      <c r="P41">
        <v>0</v>
      </c>
      <c r="R41">
        <v>1.7734576024997499</v>
      </c>
      <c r="S41">
        <v>48.746080554570803</v>
      </c>
      <c r="T41">
        <v>15.1895583070248</v>
      </c>
      <c r="V41">
        <v>21.409337941738102</v>
      </c>
      <c r="X41">
        <v>12.8815655941664</v>
      </c>
      <c r="AJ41">
        <v>0</v>
      </c>
      <c r="AK41">
        <v>0.26617025239115399</v>
      </c>
      <c r="AL41">
        <v>0.15975478807822599</v>
      </c>
      <c r="AM41">
        <v>0.53679520914184997</v>
      </c>
      <c r="AN41">
        <v>3.7279750388769503E-2</v>
      </c>
    </row>
    <row r="42" spans="1:40" x14ac:dyDescent="0.3">
      <c r="A42">
        <v>52</v>
      </c>
      <c r="B42">
        <v>1045.5428571428499</v>
      </c>
      <c r="C42">
        <v>700</v>
      </c>
      <c r="D42">
        <v>0</v>
      </c>
      <c r="E42">
        <v>8.3068471438725204</v>
      </c>
      <c r="F42">
        <v>4.0131647981779102</v>
      </c>
      <c r="G42">
        <v>-111.61189691934446</v>
      </c>
      <c r="H42">
        <v>-87.554884150654118</v>
      </c>
      <c r="I42">
        <v>18.2430750560167</v>
      </c>
      <c r="J42">
        <v>9.4675963417582203</v>
      </c>
      <c r="K42">
        <v>2.0698993342222201</v>
      </c>
      <c r="L42">
        <v>2.6218705104846244E-5</v>
      </c>
      <c r="M42">
        <v>3.4332543399297836E-7</v>
      </c>
      <c r="N42" s="1">
        <v>2.0372968707699399E-8</v>
      </c>
      <c r="O42" s="1">
        <v>1.23138400861503E-12</v>
      </c>
      <c r="P42">
        <v>0</v>
      </c>
      <c r="R42">
        <v>1.72302426064484</v>
      </c>
      <c r="S42">
        <v>48.814683072245899</v>
      </c>
      <c r="T42">
        <v>15.1834231944829</v>
      </c>
      <c r="V42">
        <v>21.439582348367299</v>
      </c>
      <c r="X42">
        <v>12.839287124258799</v>
      </c>
      <c r="AJ42">
        <v>0</v>
      </c>
      <c r="AK42">
        <v>0.26906066789680999</v>
      </c>
      <c r="AL42">
        <v>0.15968940554363401</v>
      </c>
      <c r="AM42">
        <v>0.53503052694178199</v>
      </c>
      <c r="AN42">
        <v>3.6219399617772603E-2</v>
      </c>
    </row>
    <row r="43" spans="1:40" x14ac:dyDescent="0.3">
      <c r="A43">
        <v>53</v>
      </c>
      <c r="B43">
        <v>1040.5142857142901</v>
      </c>
      <c r="C43">
        <v>700</v>
      </c>
      <c r="D43">
        <v>0</v>
      </c>
      <c r="E43">
        <v>8.3477899485492895</v>
      </c>
      <c r="F43">
        <v>4.0140691972425602</v>
      </c>
      <c r="G43">
        <v>-112.08160622597892</v>
      </c>
      <c r="H43">
        <v>-88.04851585480192</v>
      </c>
      <c r="I43">
        <v>18.2946972316517</v>
      </c>
      <c r="J43">
        <v>9.5098850248265894</v>
      </c>
      <c r="K43">
        <v>2.07963279613708</v>
      </c>
      <c r="L43">
        <v>2.6118073181993122E-5</v>
      </c>
      <c r="M43">
        <v>3.4259042641706045E-7</v>
      </c>
      <c r="N43" s="1">
        <v>2.0432424383930799E-8</v>
      </c>
      <c r="O43" s="1">
        <v>1.2361443657701599E-12</v>
      </c>
      <c r="P43">
        <v>0</v>
      </c>
      <c r="R43">
        <v>1.6720769910447599</v>
      </c>
      <c r="S43">
        <v>48.895099780310602</v>
      </c>
      <c r="T43">
        <v>15.167363240174801</v>
      </c>
      <c r="V43">
        <v>21.4629431016956</v>
      </c>
      <c r="X43">
        <v>12.802516886774001</v>
      </c>
      <c r="AJ43">
        <v>0</v>
      </c>
      <c r="AK43">
        <v>0.271894530197827</v>
      </c>
      <c r="AL43">
        <v>0.15950697309606199</v>
      </c>
      <c r="AM43">
        <v>0.53345303087726204</v>
      </c>
      <c r="AN43">
        <v>3.5145465828847998E-2</v>
      </c>
    </row>
    <row r="44" spans="1:40" x14ac:dyDescent="0.3">
      <c r="A44">
        <v>54</v>
      </c>
      <c r="B44">
        <v>1035.4857142856999</v>
      </c>
      <c r="C44">
        <v>700</v>
      </c>
      <c r="D44">
        <v>0</v>
      </c>
      <c r="E44">
        <v>8.3867831840698397</v>
      </c>
      <c r="F44">
        <v>4.0147443975514099</v>
      </c>
      <c r="G44">
        <v>-112.53950655247617</v>
      </c>
      <c r="H44">
        <v>-88.536726564592783</v>
      </c>
      <c r="I44">
        <v>18.341834725934199</v>
      </c>
      <c r="J44">
        <v>9.5505333443243092</v>
      </c>
      <c r="K44">
        <v>2.0889955507964402</v>
      </c>
      <c r="L44">
        <v>2.6016498155567249E-5</v>
      </c>
      <c r="M44">
        <v>3.4187622991481445E-7</v>
      </c>
      <c r="N44" s="1">
        <v>2.0484982666509301E-8</v>
      </c>
      <c r="O44" s="1">
        <v>1.23984778230675E-12</v>
      </c>
      <c r="P44">
        <v>0</v>
      </c>
      <c r="R44">
        <v>1.6208801352867199</v>
      </c>
      <c r="S44">
        <v>48.986105606101603</v>
      </c>
      <c r="T44">
        <v>15.142073864733501</v>
      </c>
      <c r="V44">
        <v>21.480120316875499</v>
      </c>
      <c r="X44">
        <v>12.7708200770024</v>
      </c>
      <c r="AJ44">
        <v>0</v>
      </c>
      <c r="AK44">
        <v>0.274671125370679</v>
      </c>
      <c r="AL44">
        <v>0.15921603956105601</v>
      </c>
      <c r="AM44">
        <v>0.53204882256487895</v>
      </c>
      <c r="AN44">
        <v>3.4064012503383999E-2</v>
      </c>
    </row>
    <row r="45" spans="1:40" x14ac:dyDescent="0.3">
      <c r="A45">
        <v>55</v>
      </c>
      <c r="B45">
        <v>1030.4571428571301</v>
      </c>
      <c r="C45">
        <v>700</v>
      </c>
      <c r="D45">
        <v>0</v>
      </c>
      <c r="E45">
        <v>7.7874562278063504</v>
      </c>
      <c r="F45">
        <v>4.0094940981530396</v>
      </c>
      <c r="G45">
        <v>-104.74514288428665</v>
      </c>
      <c r="H45">
        <v>-82.579426594690204</v>
      </c>
      <c r="I45">
        <v>17.003371307873799</v>
      </c>
      <c r="J45">
        <v>8.8782553423256108</v>
      </c>
      <c r="K45">
        <v>1.9422540692586601</v>
      </c>
      <c r="L45">
        <v>2.6039131159997759E-5</v>
      </c>
      <c r="M45">
        <v>3.4348872524876298E-7</v>
      </c>
      <c r="N45" s="1">
        <v>1.9063110940772501E-8</v>
      </c>
      <c r="O45" s="1">
        <v>1.14244181325952E-12</v>
      </c>
      <c r="P45">
        <v>0</v>
      </c>
      <c r="R45">
        <v>1.56587977091377</v>
      </c>
      <c r="S45">
        <v>49.240905313699599</v>
      </c>
      <c r="T45">
        <v>15.0262592627323</v>
      </c>
      <c r="V45">
        <v>21.252373239312899</v>
      </c>
      <c r="X45">
        <v>12.9145824133413</v>
      </c>
      <c r="AJ45">
        <v>0</v>
      </c>
      <c r="AK45">
        <v>0.27238151836949998</v>
      </c>
      <c r="AL45">
        <v>0.15771084510834399</v>
      </c>
      <c r="AM45">
        <v>0.53705936347847205</v>
      </c>
      <c r="AN45">
        <v>3.2848273043682902E-2</v>
      </c>
    </row>
    <row r="46" spans="1:40" x14ac:dyDescent="0.3">
      <c r="A46">
        <v>56</v>
      </c>
      <c r="B46">
        <v>1025.42857142856</v>
      </c>
      <c r="C46">
        <v>700</v>
      </c>
      <c r="D46">
        <v>0</v>
      </c>
      <c r="E46">
        <v>7.22545105611787</v>
      </c>
      <c r="F46">
        <v>4.0041151139115003</v>
      </c>
      <c r="G46">
        <v>-97.422996589304972</v>
      </c>
      <c r="H46">
        <v>-76.969782778297571</v>
      </c>
      <c r="I46">
        <v>15.750463053234199</v>
      </c>
      <c r="J46">
        <v>8.2472471740703703</v>
      </c>
      <c r="K46">
        <v>1.8045063267573</v>
      </c>
      <c r="L46">
        <v>2.6063376842714305E-5</v>
      </c>
      <c r="M46">
        <v>3.4514359051950223E-7</v>
      </c>
      <c r="N46" s="1">
        <v>1.7727173111222202E-8</v>
      </c>
      <c r="O46" s="1">
        <v>1.0515301474923799E-12</v>
      </c>
      <c r="P46">
        <v>0</v>
      </c>
      <c r="R46">
        <v>1.51228766389833</v>
      </c>
      <c r="S46">
        <v>49.4989533466279</v>
      </c>
      <c r="T46">
        <v>14.9062764557095</v>
      </c>
      <c r="V46">
        <v>21.019748982934999</v>
      </c>
      <c r="X46">
        <v>13.062733550829099</v>
      </c>
      <c r="AJ46">
        <v>0</v>
      </c>
      <c r="AK46">
        <v>0.26996078702551302</v>
      </c>
      <c r="AL46">
        <v>0.15616133943187399</v>
      </c>
      <c r="AM46">
        <v>0.54221267534451401</v>
      </c>
      <c r="AN46">
        <v>3.1665198198097301E-2</v>
      </c>
    </row>
    <row r="47" spans="1:40" x14ac:dyDescent="0.3">
      <c r="A47">
        <v>57</v>
      </c>
      <c r="B47">
        <v>1020.39999999999</v>
      </c>
      <c r="C47">
        <v>700</v>
      </c>
      <c r="D47">
        <v>0</v>
      </c>
      <c r="E47">
        <v>6.7064637712459501</v>
      </c>
      <c r="F47">
        <v>3.99869257857614</v>
      </c>
      <c r="G47">
        <v>-90.648364191048472</v>
      </c>
      <c r="H47">
        <v>-71.768978997517209</v>
      </c>
      <c r="I47">
        <v>14.5950177368723</v>
      </c>
      <c r="J47">
        <v>7.6639442550944397</v>
      </c>
      <c r="K47">
        <v>1.67716413289115</v>
      </c>
      <c r="L47">
        <v>2.6087201626984049E-5</v>
      </c>
      <c r="M47">
        <v>3.4680430201217276E-7</v>
      </c>
      <c r="N47" s="1">
        <v>1.6490412332336699E-8</v>
      </c>
      <c r="O47" s="1">
        <v>9.6794181850469496E-13</v>
      </c>
      <c r="P47">
        <v>0</v>
      </c>
      <c r="R47">
        <v>1.4600896757298401</v>
      </c>
      <c r="S47">
        <v>49.758178526446798</v>
      </c>
      <c r="T47">
        <v>14.783187221618</v>
      </c>
      <c r="V47">
        <v>20.785865929832202</v>
      </c>
      <c r="X47">
        <v>13.2126786463729</v>
      </c>
      <c r="AJ47">
        <v>0</v>
      </c>
      <c r="AK47">
        <v>0.26748971018489798</v>
      </c>
      <c r="AL47">
        <v>0.15458262532266401</v>
      </c>
      <c r="AM47">
        <v>0.54741250957473298</v>
      </c>
      <c r="AN47">
        <v>3.0515154917702899E-2</v>
      </c>
    </row>
    <row r="48" spans="1:40" x14ac:dyDescent="0.3">
      <c r="A48">
        <v>58</v>
      </c>
      <c r="B48">
        <v>1015.37142857143</v>
      </c>
      <c r="C48">
        <v>700</v>
      </c>
      <c r="D48">
        <v>0</v>
      </c>
      <c r="E48">
        <v>6.2261843354103297</v>
      </c>
      <c r="F48">
        <v>3.9932202290668801</v>
      </c>
      <c r="G48">
        <v>-84.366786482355153</v>
      </c>
      <c r="H48">
        <v>-66.936637021917676</v>
      </c>
      <c r="I48">
        <v>13.527248421287</v>
      </c>
      <c r="J48">
        <v>7.1235890773853896</v>
      </c>
      <c r="K48">
        <v>1.5591888196121899</v>
      </c>
      <c r="L48">
        <v>2.6110596462637472E-5</v>
      </c>
      <c r="M48">
        <v>3.4847149548198797E-7</v>
      </c>
      <c r="N48" s="1">
        <v>1.53429837101965E-8</v>
      </c>
      <c r="O48" s="1">
        <v>8.9093830201088199E-13</v>
      </c>
      <c r="P48">
        <v>0</v>
      </c>
      <c r="R48">
        <v>1.40921971671694</v>
      </c>
      <c r="S48">
        <v>50.018948976010599</v>
      </c>
      <c r="T48">
        <v>14.6567628882284</v>
      </c>
      <c r="V48">
        <v>20.5505088607072</v>
      </c>
      <c r="X48">
        <v>13.364559558336699</v>
      </c>
      <c r="AJ48">
        <v>0</v>
      </c>
      <c r="AK48">
        <v>0.26496824172474098</v>
      </c>
      <c r="AL48">
        <v>0.15297221024091801</v>
      </c>
      <c r="AM48">
        <v>0.55266297952040599</v>
      </c>
      <c r="AN48">
        <v>2.93965685139349E-2</v>
      </c>
    </row>
    <row r="49" spans="1:40" x14ac:dyDescent="0.3">
      <c r="A49">
        <v>59</v>
      </c>
      <c r="B49">
        <v>1010.34285714285</v>
      </c>
      <c r="C49">
        <v>700</v>
      </c>
      <c r="D49">
        <v>0</v>
      </c>
      <c r="E49">
        <v>5.7808941819320898</v>
      </c>
      <c r="F49">
        <v>3.9876941534756001</v>
      </c>
      <c r="G49">
        <v>-78.531161539659948</v>
      </c>
      <c r="H49">
        <v>-62.437823590336023</v>
      </c>
      <c r="I49">
        <v>12.538704722633801</v>
      </c>
      <c r="J49">
        <v>6.6220720223846303</v>
      </c>
      <c r="K49">
        <v>1.4496834409663899</v>
      </c>
      <c r="L49">
        <v>2.6133555383923203E-5</v>
      </c>
      <c r="M49">
        <v>3.5014551517087876E-7</v>
      </c>
      <c r="N49" s="1">
        <v>1.42764079402882E-8</v>
      </c>
      <c r="O49" s="1">
        <v>8.1988731051942297E-13</v>
      </c>
      <c r="P49">
        <v>0</v>
      </c>
      <c r="R49">
        <v>1.35962949961583</v>
      </c>
      <c r="S49">
        <v>50.281513809561901</v>
      </c>
      <c r="T49">
        <v>14.5268533279773</v>
      </c>
      <c r="V49">
        <v>20.3135352640844</v>
      </c>
      <c r="X49">
        <v>13.518468098760399</v>
      </c>
      <c r="AJ49">
        <v>0</v>
      </c>
      <c r="AK49">
        <v>0.26239668528229598</v>
      </c>
      <c r="AL49">
        <v>0.15132857021294999</v>
      </c>
      <c r="AM49">
        <v>0.55796646967756502</v>
      </c>
      <c r="AN49">
        <v>2.8308274827188201E-2</v>
      </c>
    </row>
    <row r="50" spans="1:40" x14ac:dyDescent="0.3">
      <c r="A50">
        <v>60</v>
      </c>
      <c r="B50">
        <v>1005.31428571428</v>
      </c>
      <c r="C50">
        <v>700</v>
      </c>
      <c r="D50">
        <v>0</v>
      </c>
      <c r="E50">
        <v>5.3673661137253701</v>
      </c>
      <c r="F50">
        <v>3.9821126688138899</v>
      </c>
      <c r="G50">
        <v>-73.10052463860147</v>
      </c>
      <c r="H50">
        <v>-58.242152186338394</v>
      </c>
      <c r="I50">
        <v>11.6220473409326</v>
      </c>
      <c r="J50">
        <v>6.1558228223967699</v>
      </c>
      <c r="K50">
        <v>1.3478689731107201</v>
      </c>
      <c r="L50">
        <v>2.6156073931242965E-5</v>
      </c>
      <c r="M50">
        <v>3.5182641056943828E-7</v>
      </c>
      <c r="N50" s="1">
        <v>1.32833375651735E-8</v>
      </c>
      <c r="O50" s="1">
        <v>7.5424373650877798E-13</v>
      </c>
      <c r="P50">
        <v>0</v>
      </c>
      <c r="R50">
        <v>1.31128545364614</v>
      </c>
      <c r="S50">
        <v>50.546011544862097</v>
      </c>
      <c r="T50">
        <v>14.3933835651062</v>
      </c>
      <c r="V50">
        <v>20.074872400673701</v>
      </c>
      <c r="X50">
        <v>13.674447035711699</v>
      </c>
      <c r="AJ50">
        <v>0</v>
      </c>
      <c r="AK50">
        <v>0.25977576812474601</v>
      </c>
      <c r="AL50">
        <v>0.14965109455995201</v>
      </c>
      <c r="AM50">
        <v>0.56332369054111997</v>
      </c>
      <c r="AN50">
        <v>2.7249446774181198E-2</v>
      </c>
    </row>
    <row r="51" spans="1:40" x14ac:dyDescent="0.3">
      <c r="A51">
        <v>61</v>
      </c>
      <c r="B51">
        <v>1000.28571428571</v>
      </c>
      <c r="C51">
        <v>700</v>
      </c>
      <c r="D51">
        <v>0</v>
      </c>
      <c r="E51">
        <v>4.9827832050179701</v>
      </c>
      <c r="F51">
        <v>3.9764761763602898</v>
      </c>
      <c r="G51">
        <v>-68.039058262537964</v>
      </c>
      <c r="H51">
        <v>-54.323053563073913</v>
      </c>
      <c r="I51">
        <v>10.770865419898699</v>
      </c>
      <c r="J51">
        <v>5.7217225469622504</v>
      </c>
      <c r="K51">
        <v>1.2530650213976</v>
      </c>
      <c r="L51">
        <v>2.6178147748604586E-5</v>
      </c>
      <c r="M51">
        <v>3.5351393877896859E-7</v>
      </c>
      <c r="N51" s="1">
        <v>1.23573677464671E-8</v>
      </c>
      <c r="O51" s="1">
        <v>6.9353426156949998E-13</v>
      </c>
      <c r="P51">
        <v>0</v>
      </c>
      <c r="R51">
        <v>1.2641658838374501</v>
      </c>
      <c r="S51">
        <v>50.812479126365403</v>
      </c>
      <c r="T51">
        <v>14.256349552960801</v>
      </c>
      <c r="V51">
        <v>19.834513670400199</v>
      </c>
      <c r="X51">
        <v>13.832491766436</v>
      </c>
      <c r="AJ51">
        <v>0</v>
      </c>
      <c r="AK51">
        <v>0.25710669479405901</v>
      </c>
      <c r="AL51">
        <v>0.14794002146937499</v>
      </c>
      <c r="AM51">
        <v>0.56873375659160996</v>
      </c>
      <c r="AN51">
        <v>2.62195271449546E-2</v>
      </c>
    </row>
    <row r="52" spans="1:40" x14ac:dyDescent="0.3">
      <c r="A52">
        <v>62</v>
      </c>
      <c r="B52">
        <v>995.25714285714196</v>
      </c>
      <c r="C52">
        <v>700</v>
      </c>
      <c r="D52">
        <v>0</v>
      </c>
      <c r="E52">
        <v>4.6246726940732001</v>
      </c>
      <c r="F52">
        <v>3.97078699266544</v>
      </c>
      <c r="G52">
        <v>-63.315283479964855</v>
      </c>
      <c r="H52">
        <v>-50.65717928324635</v>
      </c>
      <c r="I52">
        <v>9.9795276839939309</v>
      </c>
      <c r="J52">
        <v>5.3170317754281999</v>
      </c>
      <c r="K52">
        <v>1.16467408164063</v>
      </c>
      <c r="L52">
        <v>2.6199771372793193E-5</v>
      </c>
      <c r="M52">
        <v>3.5520757290322257E-7</v>
      </c>
      <c r="N52" s="1">
        <v>1.14928821649647E-8</v>
      </c>
      <c r="O52" s="1">
        <v>6.3734486783049996E-13</v>
      </c>
      <c r="P52">
        <v>0</v>
      </c>
      <c r="R52">
        <v>1.21825835762129</v>
      </c>
      <c r="S52">
        <v>51.080861671373299</v>
      </c>
      <c r="T52">
        <v>14.1158130574153</v>
      </c>
      <c r="V52">
        <v>19.592514191771599</v>
      </c>
      <c r="X52">
        <v>13.992552721818299</v>
      </c>
      <c r="AJ52">
        <v>0</v>
      </c>
      <c r="AK52">
        <v>0.25439118007315198</v>
      </c>
      <c r="AL52">
        <v>0.146196363843481</v>
      </c>
      <c r="AM52">
        <v>0.57419428889095403</v>
      </c>
      <c r="AN52">
        <v>2.5218167192411999E-2</v>
      </c>
    </row>
    <row r="53" spans="1:40" x14ac:dyDescent="0.3">
      <c r="A53">
        <v>63</v>
      </c>
      <c r="B53">
        <v>990.22857142857094</v>
      </c>
      <c r="C53">
        <v>700</v>
      </c>
      <c r="D53">
        <v>0</v>
      </c>
      <c r="E53">
        <v>4.2908517976422296</v>
      </c>
      <c r="F53">
        <v>3.9650491558045999</v>
      </c>
      <c r="G53">
        <v>-58.901395358078247</v>
      </c>
      <c r="H53">
        <v>-47.223910880554804</v>
      </c>
      <c r="I53">
        <v>9.2430604267088903</v>
      </c>
      <c r="J53">
        <v>4.9393316342235698</v>
      </c>
      <c r="K53">
        <v>1.0821686261721799</v>
      </c>
      <c r="L53">
        <v>2.6220937235825481E-5</v>
      </c>
      <c r="M53">
        <v>3.5690651675878651E-7</v>
      </c>
      <c r="N53" s="1">
        <v>1.06849268714038E-8</v>
      </c>
      <c r="O53" s="1">
        <v>5.8531066968497101E-13</v>
      </c>
      <c r="P53">
        <v>0</v>
      </c>
      <c r="R53">
        <v>1.1735573127302299</v>
      </c>
      <c r="S53">
        <v>51.3510229736059</v>
      </c>
      <c r="T53">
        <v>13.971895634317599</v>
      </c>
      <c r="V53">
        <v>19.3489855458363</v>
      </c>
      <c r="X53">
        <v>14.154538533509699</v>
      </c>
      <c r="AJ53">
        <v>0</v>
      </c>
      <c r="AK53">
        <v>0.251631460938811</v>
      </c>
      <c r="AL53">
        <v>0.14442182553626401</v>
      </c>
      <c r="AM53">
        <v>0.57970154268466401</v>
      </c>
      <c r="AN53">
        <v>2.42451708402594E-2</v>
      </c>
    </row>
    <row r="54" spans="1:40" x14ac:dyDescent="0.3">
      <c r="A54">
        <v>64</v>
      </c>
      <c r="B54">
        <v>985.19999999999902</v>
      </c>
      <c r="C54">
        <v>700</v>
      </c>
      <c r="D54">
        <v>0</v>
      </c>
      <c r="E54">
        <v>3.97938308767029</v>
      </c>
      <c r="F54">
        <v>3.9592682085479698</v>
      </c>
      <c r="G54">
        <v>-54.772713684480529</v>
      </c>
      <c r="H54">
        <v>-44.004953561626834</v>
      </c>
      <c r="I54">
        <v>8.5570470241615499</v>
      </c>
      <c r="J54">
        <v>4.5864751445097802</v>
      </c>
      <c r="K54">
        <v>1.0050804537764999</v>
      </c>
      <c r="L54">
        <v>2.6241634900857249E-5</v>
      </c>
      <c r="M54">
        <v>3.5860972588681349E-7</v>
      </c>
      <c r="N54" s="1">
        <v>9.9291065703849604E-9</v>
      </c>
      <c r="O54" s="1">
        <v>5.37107619350514E-13</v>
      </c>
      <c r="P54">
        <v>0</v>
      </c>
      <c r="R54">
        <v>1.1300618901167601</v>
      </c>
      <c r="S54">
        <v>51.622756702535902</v>
      </c>
      <c r="T54">
        <v>13.8247717579944</v>
      </c>
      <c r="V54">
        <v>19.104089700979699</v>
      </c>
      <c r="X54">
        <v>14.3183199483731</v>
      </c>
      <c r="AJ54">
        <v>0</v>
      </c>
      <c r="AK54">
        <v>0.24883028773263699</v>
      </c>
      <c r="AL54">
        <v>0.14261870893961401</v>
      </c>
      <c r="AM54">
        <v>0.58525055877263399</v>
      </c>
      <c r="AN54">
        <v>2.3300444555113001E-2</v>
      </c>
    </row>
    <row r="55" spans="1:40" x14ac:dyDescent="0.3">
      <c r="A55">
        <v>65</v>
      </c>
      <c r="B55">
        <v>980.17142857142801</v>
      </c>
      <c r="C55">
        <v>700</v>
      </c>
      <c r="D55">
        <v>0</v>
      </c>
      <c r="E55">
        <v>3.6885375982204098</v>
      </c>
      <c r="F55">
        <v>3.9534509621537799</v>
      </c>
      <c r="G55">
        <v>-50.907226692942864</v>
      </c>
      <c r="H55">
        <v>-40.983998085698126</v>
      </c>
      <c r="I55">
        <v>7.9175448380831703</v>
      </c>
      <c r="J55">
        <v>4.25654689728667</v>
      </c>
      <c r="K55">
        <v>0.93299186799852096</v>
      </c>
      <c r="L55">
        <v>2.6261850545876231E-5</v>
      </c>
      <c r="M55">
        <v>3.603159344943648E-7</v>
      </c>
      <c r="N55" s="1">
        <v>9.2214990504841701E-9</v>
      </c>
      <c r="O55" s="1">
        <v>4.9244573912824097E-13</v>
      </c>
      <c r="P55">
        <v>0</v>
      </c>
      <c r="R55">
        <v>1.08777400200049</v>
      </c>
      <c r="S55">
        <v>51.895798146195098</v>
      </c>
      <c r="T55">
        <v>13.6746612253138</v>
      </c>
      <c r="V55">
        <v>18.8580322011588</v>
      </c>
      <c r="X55">
        <v>14.483734425331599</v>
      </c>
      <c r="AJ55">
        <v>0</v>
      </c>
      <c r="AK55">
        <v>0.245990895520945</v>
      </c>
      <c r="AL55">
        <v>0.14078981567350299</v>
      </c>
      <c r="AM55">
        <v>0.59083533573854596</v>
      </c>
      <c r="AN55">
        <v>2.23839530670038E-2</v>
      </c>
    </row>
    <row r="56" spans="1:40" x14ac:dyDescent="0.3">
      <c r="A56">
        <v>66</v>
      </c>
      <c r="B56">
        <v>975.14285714285597</v>
      </c>
      <c r="C56">
        <v>700</v>
      </c>
      <c r="D56">
        <v>0</v>
      </c>
      <c r="E56">
        <v>3.4167642311262298</v>
      </c>
      <c r="F56">
        <v>3.9476052464788598</v>
      </c>
      <c r="G56">
        <v>-47.285210400709509</v>
      </c>
      <c r="H56">
        <v>-38.146438076046984</v>
      </c>
      <c r="I56">
        <v>7.3210162762444302</v>
      </c>
      <c r="J56">
        <v>3.9478295084016399</v>
      </c>
      <c r="K56">
        <v>0.86552834384184596</v>
      </c>
      <c r="L56">
        <v>2.628156670084907E-5</v>
      </c>
      <c r="M56">
        <v>3.6202368756776178E-7</v>
      </c>
      <c r="N56" s="1">
        <v>8.5585844074185402E-9</v>
      </c>
      <c r="O56" s="1">
        <v>4.5106360730418899E-13</v>
      </c>
      <c r="P56">
        <v>0</v>
      </c>
      <c r="R56">
        <v>1.0466966477691999</v>
      </c>
      <c r="S56">
        <v>52.169836259187498</v>
      </c>
      <c r="T56">
        <v>13.5218210275844</v>
      </c>
      <c r="V56">
        <v>18.6110547680899</v>
      </c>
      <c r="X56">
        <v>14.650591297368701</v>
      </c>
      <c r="AJ56">
        <v>0</v>
      </c>
      <c r="AK56">
        <v>0.24311695750349799</v>
      </c>
      <c r="AL56">
        <v>0.138938342893421</v>
      </c>
      <c r="AM56">
        <v>0.59644901843068898</v>
      </c>
      <c r="AN56">
        <v>2.1495681172390702E-2</v>
      </c>
    </row>
    <row r="57" spans="1:40" x14ac:dyDescent="0.3">
      <c r="A57">
        <v>67</v>
      </c>
      <c r="B57">
        <v>970.11428571428496</v>
      </c>
      <c r="C57">
        <v>700</v>
      </c>
      <c r="D57">
        <v>0</v>
      </c>
      <c r="E57">
        <v>3.1626643270922501</v>
      </c>
      <c r="F57">
        <v>3.9417396535472098</v>
      </c>
      <c r="G57">
        <v>-43.888909848018415</v>
      </c>
      <c r="H57">
        <v>-35.479132732037989</v>
      </c>
      <c r="I57">
        <v>6.7642714526692904</v>
      </c>
      <c r="J57">
        <v>3.65877563110794</v>
      </c>
      <c r="K57">
        <v>0.802352414179901</v>
      </c>
      <c r="L57">
        <v>2.630076223107566E-5</v>
      </c>
      <c r="M57">
        <v>3.6373137703961299E-7</v>
      </c>
      <c r="N57" s="1">
        <v>7.9371863995961705E-9</v>
      </c>
      <c r="O57" s="1">
        <v>4.12723878492502E-13</v>
      </c>
      <c r="P57">
        <v>0</v>
      </c>
      <c r="R57">
        <v>1.00683248903756</v>
      </c>
      <c r="S57">
        <v>52.444525719576099</v>
      </c>
      <c r="T57">
        <v>13.366536930261899</v>
      </c>
      <c r="V57">
        <v>18.363427522902398</v>
      </c>
      <c r="X57">
        <v>14.8186773382218</v>
      </c>
      <c r="AJ57">
        <v>0</v>
      </c>
      <c r="AK57">
        <v>0.24021252321442199</v>
      </c>
      <c r="AL57">
        <v>0.137067778220162</v>
      </c>
      <c r="AM57">
        <v>0.60208409675516195</v>
      </c>
      <c r="AN57">
        <v>2.0635601810252299E-2</v>
      </c>
    </row>
    <row r="58" spans="1:40" x14ac:dyDescent="0.3">
      <c r="A58">
        <v>68</v>
      </c>
      <c r="B58">
        <v>965.08571428571395</v>
      </c>
      <c r="C58">
        <v>700</v>
      </c>
      <c r="D58">
        <v>0</v>
      </c>
      <c r="E58">
        <v>2.6316828565812802</v>
      </c>
      <c r="F58">
        <v>3.9315948224403598</v>
      </c>
      <c r="G58">
        <v>-36.711630395134151</v>
      </c>
      <c r="H58">
        <v>-29.753230203712544</v>
      </c>
      <c r="I58">
        <v>5.6196086990073697</v>
      </c>
      <c r="J58">
        <v>3.0519975006024098</v>
      </c>
      <c r="K58">
        <v>0.66936776942538001</v>
      </c>
      <c r="L58">
        <v>2.6320521036788908E-5</v>
      </c>
      <c r="M58">
        <v>3.6605467280984707E-7</v>
      </c>
      <c r="N58" s="1">
        <v>6.6127659394651701E-9</v>
      </c>
      <c r="O58" s="1">
        <v>3.35434918906859E-13</v>
      </c>
      <c r="P58">
        <v>0</v>
      </c>
      <c r="R58">
        <v>0.95142797637405296</v>
      </c>
      <c r="S58">
        <v>52.925103049592302</v>
      </c>
      <c r="T58">
        <v>13.055308117978299</v>
      </c>
      <c r="V58">
        <v>17.977420581845902</v>
      </c>
      <c r="X58">
        <v>15.0907402742092</v>
      </c>
      <c r="AJ58">
        <v>0</v>
      </c>
      <c r="AK58">
        <v>0.23607637964811901</v>
      </c>
      <c r="AL58">
        <v>0.13342377991877699</v>
      </c>
      <c r="AM58">
        <v>0.61106569363464402</v>
      </c>
      <c r="AN58">
        <v>1.9434146798458299E-2</v>
      </c>
    </row>
    <row r="59" spans="1:40" x14ac:dyDescent="0.3">
      <c r="A59">
        <v>69</v>
      </c>
      <c r="B59">
        <v>960.05714285714305</v>
      </c>
      <c r="C59">
        <v>700</v>
      </c>
      <c r="D59">
        <v>0</v>
      </c>
      <c r="E59">
        <v>2.30365578026775</v>
      </c>
      <c r="F59">
        <v>3.9240475712153602</v>
      </c>
      <c r="G59">
        <v>-32.2554613743903</v>
      </c>
      <c r="H59">
        <v>-26.199864580779238</v>
      </c>
      <c r="I59">
        <v>4.9104457662977898</v>
      </c>
      <c r="J59">
        <v>2.6761338832463299</v>
      </c>
      <c r="K59">
        <v>0.58706112463215199</v>
      </c>
      <c r="L59">
        <v>2.6339541741093659E-5</v>
      </c>
      <c r="M59">
        <v>3.6800475607155269E-7</v>
      </c>
      <c r="N59" s="1">
        <v>5.7978383654297298E-9</v>
      </c>
      <c r="O59" s="1">
        <v>2.8867439254996902E-13</v>
      </c>
      <c r="P59">
        <v>0</v>
      </c>
      <c r="R59">
        <v>0.90824477837056095</v>
      </c>
      <c r="S59">
        <v>53.280068040140499</v>
      </c>
      <c r="T59">
        <v>12.8352130330078</v>
      </c>
      <c r="V59">
        <v>17.674735091423599</v>
      </c>
      <c r="X59">
        <v>15.301739057057301</v>
      </c>
      <c r="AJ59">
        <v>0</v>
      </c>
      <c r="AK59">
        <v>0.232620926117105</v>
      </c>
      <c r="AL59">
        <v>0.130840749310495</v>
      </c>
      <c r="AM59">
        <v>0.61803344349828704</v>
      </c>
      <c r="AN59">
        <v>1.85048810741117E-2</v>
      </c>
    </row>
    <row r="60" spans="1:40" x14ac:dyDescent="0.3">
      <c r="A60">
        <v>70</v>
      </c>
      <c r="B60">
        <v>955.02857142857204</v>
      </c>
      <c r="C60">
        <v>700</v>
      </c>
      <c r="D60">
        <v>0</v>
      </c>
      <c r="E60">
        <v>1.5255125697801799</v>
      </c>
      <c r="F60">
        <v>3.9251552337284301</v>
      </c>
      <c r="G60">
        <v>-21.332637490691784</v>
      </c>
      <c r="H60">
        <v>-17.3478844347445</v>
      </c>
      <c r="I60">
        <v>3.2444411168258398</v>
      </c>
      <c r="J60">
        <v>1.77080191926966</v>
      </c>
      <c r="K60">
        <v>0.38865025175861001</v>
      </c>
      <c r="L60">
        <v>2.6355626952502461E-5</v>
      </c>
      <c r="M60">
        <v>3.6869724687908386E-7</v>
      </c>
      <c r="N60" s="1">
        <v>3.8505133582577197E-9</v>
      </c>
      <c r="O60" s="1">
        <v>1.9254507238890901E-13</v>
      </c>
      <c r="P60">
        <v>0</v>
      </c>
      <c r="R60">
        <v>0.898280690043196</v>
      </c>
      <c r="S60">
        <v>53.218120456894397</v>
      </c>
      <c r="T60">
        <v>12.9279309787473</v>
      </c>
      <c r="V60">
        <v>17.652715120015799</v>
      </c>
      <c r="X60">
        <v>15.302952754299101</v>
      </c>
      <c r="AJ60">
        <v>0</v>
      </c>
      <c r="AK60">
        <v>0.23164005794768</v>
      </c>
      <c r="AL60">
        <v>0.13181845084135499</v>
      </c>
      <c r="AM60">
        <v>0.61823510207391896</v>
      </c>
      <c r="AN60">
        <v>1.8306389137043799E-2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CFDD-9167-4C9E-B88E-201B757F8B17}">
  <dimension ref="A1:AP63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10</v>
      </c>
      <c r="B2">
        <v>1256.74285714285</v>
      </c>
      <c r="C2">
        <v>700</v>
      </c>
      <c r="D2">
        <v>0</v>
      </c>
      <c r="E2">
        <v>5.1463440508265696</v>
      </c>
      <c r="F2">
        <v>3.2451735229108598</v>
      </c>
      <c r="G2">
        <v>-82.938382842463852</v>
      </c>
      <c r="H2">
        <v>-63.468979227335012</v>
      </c>
      <c r="I2">
        <v>12.725991577925701</v>
      </c>
      <c r="J2">
        <v>6.3892183990485298</v>
      </c>
      <c r="K2">
        <v>1.5858455686555599</v>
      </c>
      <c r="L2">
        <v>4.1936358796070308E-5</v>
      </c>
      <c r="M2">
        <v>7.8148175572604641E-7</v>
      </c>
      <c r="N2" s="1">
        <v>2.2153000213051901E-8</v>
      </c>
      <c r="O2" s="1">
        <v>2.4038176019658698E-12</v>
      </c>
      <c r="P2" s="1">
        <v>2.8044811143160099E-14</v>
      </c>
      <c r="Q2">
        <v>51.545950059439797</v>
      </c>
      <c r="R2">
        <v>0.27518700255874201</v>
      </c>
      <c r="S2">
        <v>6.0843887492664503</v>
      </c>
      <c r="T2">
        <v>1.45438587496537</v>
      </c>
      <c r="V2">
        <v>10.019172239811899</v>
      </c>
      <c r="X2">
        <v>24.1416466891637</v>
      </c>
      <c r="AA2">
        <v>6.3215810510284598</v>
      </c>
      <c r="AB2">
        <v>0.157688333765442</v>
      </c>
      <c r="AJ2">
        <v>-0.20787121779437501</v>
      </c>
      <c r="AK2">
        <v>0.74597412044485401</v>
      </c>
      <c r="AL2">
        <v>0.3006823305272</v>
      </c>
      <c r="AM2">
        <v>0.110969084482943</v>
      </c>
      <c r="AN2">
        <v>-9.6116612778612803E-2</v>
      </c>
      <c r="AO2">
        <v>0.135390782867465</v>
      </c>
      <c r="AP2">
        <v>1.0971512250524101E-2</v>
      </c>
    </row>
    <row r="3" spans="1:42" x14ac:dyDescent="0.3">
      <c r="A3">
        <v>11</v>
      </c>
      <c r="B3">
        <v>1251.7142857142801</v>
      </c>
      <c r="C3">
        <v>700</v>
      </c>
      <c r="D3">
        <v>0</v>
      </c>
      <c r="E3">
        <v>11.426523572417899</v>
      </c>
      <c r="F3">
        <v>3.24928728282929</v>
      </c>
      <c r="G3">
        <v>-183.81868827615915</v>
      </c>
      <c r="H3">
        <v>-140.83484461169238</v>
      </c>
      <c r="I3">
        <v>28.188635583613099</v>
      </c>
      <c r="J3">
        <v>14.155099302203</v>
      </c>
      <c r="K3">
        <v>3.5166245941997301</v>
      </c>
      <c r="L3">
        <v>4.1850395046305016E-5</v>
      </c>
      <c r="M3">
        <v>7.8312938867905927E-7</v>
      </c>
      <c r="N3" s="1">
        <v>4.9076290882074398E-8</v>
      </c>
      <c r="O3" s="1">
        <v>5.4617702906331003E-12</v>
      </c>
      <c r="P3" s="1">
        <v>6.2387155773403195E-14</v>
      </c>
      <c r="Q3">
        <v>51.302233417165503</v>
      </c>
      <c r="R3">
        <v>0.29812535167321602</v>
      </c>
      <c r="S3">
        <v>6.3261881448204402</v>
      </c>
      <c r="T3">
        <v>1.50168429170877</v>
      </c>
      <c r="V3">
        <v>10.055525417578099</v>
      </c>
      <c r="X3">
        <v>23.7217570940069</v>
      </c>
      <c r="AA3">
        <v>6.6256234456174496</v>
      </c>
      <c r="AB3">
        <v>0.16886283742945701</v>
      </c>
      <c r="AJ3">
        <v>-0.20353572278561699</v>
      </c>
      <c r="AK3">
        <v>0.73313793456509702</v>
      </c>
      <c r="AL3">
        <v>0.302190900782489</v>
      </c>
      <c r="AM3">
        <v>0.11583409819743801</v>
      </c>
      <c r="AN3">
        <v>-9.9721325719568696E-2</v>
      </c>
      <c r="AO3">
        <v>0.140328854101884</v>
      </c>
      <c r="AP3">
        <v>1.17652608582766E-2</v>
      </c>
    </row>
    <row r="4" spans="1:42" x14ac:dyDescent="0.3">
      <c r="A4">
        <v>12</v>
      </c>
      <c r="B4">
        <v>1246.6857142857</v>
      </c>
      <c r="C4">
        <v>700</v>
      </c>
      <c r="D4">
        <v>0</v>
      </c>
      <c r="E4">
        <v>13.7279568674786</v>
      </c>
      <c r="F4">
        <v>3.25435109677947</v>
      </c>
      <c r="G4">
        <v>-220.36600933517187</v>
      </c>
      <c r="H4">
        <v>-169.10480412325762</v>
      </c>
      <c r="I4">
        <v>33.728122539879799</v>
      </c>
      <c r="J4">
        <v>16.921734586547601</v>
      </c>
      <c r="K4">
        <v>4.2183392200871799</v>
      </c>
      <c r="L4">
        <v>4.1876474619934314E-5</v>
      </c>
      <c r="M4">
        <v>7.8761423576175384E-7</v>
      </c>
      <c r="N4" s="1">
        <v>5.9097792865267599E-8</v>
      </c>
      <c r="O4" s="1">
        <v>7.0710048284883802E-12</v>
      </c>
      <c r="P4" s="1">
        <v>8.8314783730642398E-14</v>
      </c>
      <c r="Q4">
        <v>50.981528174510103</v>
      </c>
      <c r="R4">
        <v>0.32355442281894398</v>
      </c>
      <c r="S4">
        <v>6.54127099241538</v>
      </c>
      <c r="T4">
        <v>1.5661529955732301</v>
      </c>
      <c r="V4">
        <v>9.9198603981048503</v>
      </c>
      <c r="X4">
        <v>22.705684812773502</v>
      </c>
      <c r="AA4">
        <v>7.7660892767850997</v>
      </c>
      <c r="AB4">
        <v>0.195858927018767</v>
      </c>
      <c r="AJ4">
        <v>-0.16123403351674501</v>
      </c>
      <c r="AK4">
        <v>0.68635122710589702</v>
      </c>
      <c r="AL4">
        <v>0.29906363393982199</v>
      </c>
      <c r="AM4">
        <v>0.119643750496602</v>
      </c>
      <c r="AN4">
        <v>-0.102100901005005</v>
      </c>
      <c r="AO4">
        <v>0.144586675025935</v>
      </c>
      <c r="AP4">
        <v>1.36896479534926E-2</v>
      </c>
    </row>
    <row r="5" spans="1:42" x14ac:dyDescent="0.3">
      <c r="A5">
        <v>13</v>
      </c>
      <c r="B5">
        <v>1241.6571428571301</v>
      </c>
      <c r="C5">
        <v>700</v>
      </c>
      <c r="D5">
        <v>0</v>
      </c>
      <c r="E5">
        <v>13.1934006835525</v>
      </c>
      <c r="F5">
        <v>3.2593097442138799</v>
      </c>
      <c r="G5">
        <v>-211.18373625632447</v>
      </c>
      <c r="H5">
        <v>-162.19134355957686</v>
      </c>
      <c r="I5">
        <v>32.342330129458503</v>
      </c>
      <c r="J5">
        <v>16.231293947592501</v>
      </c>
      <c r="K5">
        <v>4.0479125087679</v>
      </c>
      <c r="L5">
        <v>4.1812946466833854E-5</v>
      </c>
      <c r="M5">
        <v>7.8905801526997158E-7</v>
      </c>
      <c r="N5" s="1">
        <v>5.66543109175258E-8</v>
      </c>
      <c r="O5" s="1">
        <v>6.8184224261005898E-12</v>
      </c>
      <c r="P5" s="1">
        <v>6.7183975092664999E-14</v>
      </c>
      <c r="Q5">
        <v>50.821215504984899</v>
      </c>
      <c r="R5">
        <v>0.34213091583337502</v>
      </c>
      <c r="S5">
        <v>6.6375599237842602</v>
      </c>
      <c r="T5">
        <v>1.60340899019685</v>
      </c>
      <c r="V5">
        <v>10.158615579170499</v>
      </c>
      <c r="X5">
        <v>22.4114482928169</v>
      </c>
      <c r="AA5">
        <v>7.82106506994932</v>
      </c>
      <c r="AB5">
        <v>0.20455572326378599</v>
      </c>
      <c r="AJ5">
        <v>-0.169315543949076</v>
      </c>
      <c r="AK5">
        <v>0.68314012545548197</v>
      </c>
      <c r="AL5">
        <v>0.30672610952965601</v>
      </c>
      <c r="AM5">
        <v>0.121567706228358</v>
      </c>
      <c r="AN5">
        <v>-0.10298952090626</v>
      </c>
      <c r="AO5">
        <v>0.14655192485475099</v>
      </c>
      <c r="AP5">
        <v>1.43191987870881E-2</v>
      </c>
    </row>
    <row r="6" spans="1:42" x14ac:dyDescent="0.3">
      <c r="A6">
        <v>14</v>
      </c>
      <c r="B6">
        <v>1236.62857142857</v>
      </c>
      <c r="C6">
        <v>700</v>
      </c>
      <c r="D6">
        <v>0</v>
      </c>
      <c r="E6">
        <v>12.5645015653946</v>
      </c>
      <c r="F6">
        <v>3.26419035204164</v>
      </c>
      <c r="G6">
        <v>-200.53897489197126</v>
      </c>
      <c r="H6">
        <v>-154.13214953321534</v>
      </c>
      <c r="I6">
        <v>30.737504318163101</v>
      </c>
      <c r="J6">
        <v>15.4325482706814</v>
      </c>
      <c r="K6">
        <v>3.84919389199711</v>
      </c>
      <c r="L6">
        <v>4.1741415099299686E-5</v>
      </c>
      <c r="M6">
        <v>7.9019098008130274E-7</v>
      </c>
      <c r="N6" s="1">
        <v>5.37974929823806E-8</v>
      </c>
      <c r="O6" s="1">
        <v>6.4714254571980799E-12</v>
      </c>
      <c r="P6" s="1">
        <v>4.79608163454442E-14</v>
      </c>
      <c r="Q6">
        <v>50.680568765925898</v>
      </c>
      <c r="R6">
        <v>0.35945845776095298</v>
      </c>
      <c r="S6">
        <v>6.7197904309050198</v>
      </c>
      <c r="T6">
        <v>1.6361052986175999</v>
      </c>
      <c r="V6">
        <v>10.4303122655856</v>
      </c>
      <c r="X6">
        <v>22.192675722621001</v>
      </c>
      <c r="AA6">
        <v>7.76975686004333</v>
      </c>
      <c r="AB6">
        <v>0.211332198540431</v>
      </c>
      <c r="AJ6">
        <v>-0.18217223599118401</v>
      </c>
      <c r="AK6">
        <v>0.68423195413968396</v>
      </c>
      <c r="AL6">
        <v>0.31534763158206702</v>
      </c>
      <c r="AM6">
        <v>0.123269737892377</v>
      </c>
      <c r="AN6">
        <v>-0.10372473583790801</v>
      </c>
      <c r="AO6">
        <v>0.14823445126128099</v>
      </c>
      <c r="AP6">
        <v>1.48131969536833E-2</v>
      </c>
    </row>
    <row r="7" spans="1:42" x14ac:dyDescent="0.3">
      <c r="A7">
        <v>15</v>
      </c>
      <c r="B7">
        <v>1231.5999999999899</v>
      </c>
      <c r="C7">
        <v>700</v>
      </c>
      <c r="D7">
        <v>0</v>
      </c>
      <c r="E7">
        <v>12.074882543756001</v>
      </c>
      <c r="F7">
        <v>3.2689970008146099</v>
      </c>
      <c r="G7">
        <v>-192.17633574794709</v>
      </c>
      <c r="H7">
        <v>-147.81718595337958</v>
      </c>
      <c r="I7">
        <v>29.479415048724</v>
      </c>
      <c r="J7">
        <v>14.807715893616001</v>
      </c>
      <c r="K7">
        <v>3.6937576084490198</v>
      </c>
      <c r="L7">
        <v>4.1670032204267281E-5</v>
      </c>
      <c r="M7">
        <v>7.9129078027786774E-7</v>
      </c>
      <c r="N7" s="1">
        <v>5.1552123564593001E-8</v>
      </c>
      <c r="O7" s="1">
        <v>6.1957552773486202E-12</v>
      </c>
      <c r="P7" s="1">
        <v>3.1521996403841697E-14</v>
      </c>
      <c r="Q7">
        <v>50.544614977341702</v>
      </c>
      <c r="R7">
        <v>0.37651280118856301</v>
      </c>
      <c r="S7">
        <v>6.7990212575014297</v>
      </c>
      <c r="T7">
        <v>1.6670148427118501</v>
      </c>
      <c r="V7">
        <v>10.699578299549801</v>
      </c>
      <c r="X7">
        <v>21.982885098991201</v>
      </c>
      <c r="AA7">
        <v>7.7123507993175098</v>
      </c>
      <c r="AB7">
        <v>0.218021923397682</v>
      </c>
      <c r="AJ7">
        <v>-0.19512577720375801</v>
      </c>
      <c r="AK7">
        <v>0.68558141405800799</v>
      </c>
      <c r="AL7">
        <v>0.32390598731570902</v>
      </c>
      <c r="AM7">
        <v>0.124927426904336</v>
      </c>
      <c r="AN7">
        <v>-0.10442870366110001</v>
      </c>
      <c r="AO7">
        <v>0.14983782358332001</v>
      </c>
      <c r="AP7">
        <v>1.53018290034833E-2</v>
      </c>
    </row>
    <row r="8" spans="1:42" x14ac:dyDescent="0.3">
      <c r="A8">
        <v>16</v>
      </c>
      <c r="B8">
        <v>1226.57142857142</v>
      </c>
      <c r="C8">
        <v>700</v>
      </c>
      <c r="D8">
        <v>0</v>
      </c>
      <c r="E8">
        <v>11.710915212386899</v>
      </c>
      <c r="F8">
        <v>3.2737234102931398</v>
      </c>
      <c r="G8">
        <v>-185.86016742041443</v>
      </c>
      <c r="H8">
        <v>-143.06904481375776</v>
      </c>
      <c r="I8">
        <v>28.532714003704999</v>
      </c>
      <c r="J8">
        <v>14.339226617674999</v>
      </c>
      <c r="K8">
        <v>3.5772463781044701</v>
      </c>
      <c r="L8">
        <v>4.1598877357206157E-5</v>
      </c>
      <c r="M8">
        <v>7.9235781707864013E-7</v>
      </c>
      <c r="N8" s="1">
        <v>4.9855260879758299E-8</v>
      </c>
      <c r="O8" s="1">
        <v>5.98411213914921E-12</v>
      </c>
      <c r="P8" s="1">
        <v>1.73386598930309E-14</v>
      </c>
      <c r="Q8">
        <v>50.413533640946703</v>
      </c>
      <c r="R8">
        <v>0.39319005962259201</v>
      </c>
      <c r="S8">
        <v>6.87524633982295</v>
      </c>
      <c r="T8">
        <v>1.69602122709884</v>
      </c>
      <c r="V8">
        <v>10.966040041190301</v>
      </c>
      <c r="X8">
        <v>21.781969536028701</v>
      </c>
      <c r="AA8">
        <v>7.6493713500717702</v>
      </c>
      <c r="AB8">
        <v>0.22462780521806899</v>
      </c>
      <c r="AJ8">
        <v>-0.20813850661396199</v>
      </c>
      <c r="AK8">
        <v>0.68716906701801805</v>
      </c>
      <c r="AL8">
        <v>0.33238830639683897</v>
      </c>
      <c r="AM8">
        <v>0.12653881597489</v>
      </c>
      <c r="AN8">
        <v>-0.105105311304498</v>
      </c>
      <c r="AO8">
        <v>0.15136242135414901</v>
      </c>
      <c r="AP8">
        <v>1.5785207174561701E-2</v>
      </c>
    </row>
    <row r="9" spans="1:42" x14ac:dyDescent="0.3">
      <c r="A9">
        <v>17</v>
      </c>
      <c r="B9">
        <v>1221.5428571428499</v>
      </c>
      <c r="C9">
        <v>700</v>
      </c>
      <c r="D9">
        <v>0</v>
      </c>
      <c r="E9">
        <v>11.4592043424046</v>
      </c>
      <c r="F9">
        <v>3.27836275848962</v>
      </c>
      <c r="G9">
        <v>-181.36144796306283</v>
      </c>
      <c r="H9">
        <v>-139.71494607590984</v>
      </c>
      <c r="I9">
        <v>27.862916242712998</v>
      </c>
      <c r="J9">
        <v>14.0099388937208</v>
      </c>
      <c r="K9">
        <v>3.4954046231552498</v>
      </c>
      <c r="L9">
        <v>4.1528028283256108E-5</v>
      </c>
      <c r="M9">
        <v>7.9339242960117619E-7</v>
      </c>
      <c r="N9" s="1">
        <v>4.8645680472094701E-8</v>
      </c>
      <c r="O9" s="1">
        <v>5.82927769030446E-12</v>
      </c>
      <c r="P9" s="1">
        <v>4.9661870416359801E-15</v>
      </c>
      <c r="Q9">
        <v>50.287511082048198</v>
      </c>
      <c r="R9">
        <v>0.40938242928373703</v>
      </c>
      <c r="S9">
        <v>6.9484630070356497</v>
      </c>
      <c r="T9">
        <v>1.7230126310510101</v>
      </c>
      <c r="V9">
        <v>11.229274578404199</v>
      </c>
      <c r="X9">
        <v>21.5898241834266</v>
      </c>
      <c r="AA9">
        <v>7.5813782364981801</v>
      </c>
      <c r="AB9">
        <v>0.23115385225234</v>
      </c>
      <c r="AJ9">
        <v>-0.22116960604446301</v>
      </c>
      <c r="AK9">
        <v>0.68897390219040799</v>
      </c>
      <c r="AL9">
        <v>0.34078010368116302</v>
      </c>
      <c r="AM9">
        <v>0.12810179206339101</v>
      </c>
      <c r="AN9">
        <v>-0.1057585351643</v>
      </c>
      <c r="AO9">
        <v>0.15280882402673299</v>
      </c>
      <c r="AP9">
        <v>1.62635192470654E-2</v>
      </c>
    </row>
    <row r="10" spans="1:42" x14ac:dyDescent="0.3">
      <c r="A10">
        <v>18</v>
      </c>
      <c r="B10">
        <v>1216.5142857142901</v>
      </c>
      <c r="C10">
        <v>700</v>
      </c>
      <c r="D10">
        <v>0</v>
      </c>
      <c r="E10">
        <v>11.306690241664301</v>
      </c>
      <c r="F10">
        <v>3.2829079274303701</v>
      </c>
      <c r="G10">
        <v>-178.45928242197309</v>
      </c>
      <c r="H10">
        <v>-137.58790334585032</v>
      </c>
      <c r="I10">
        <v>27.436637548523201</v>
      </c>
      <c r="J10">
        <v>13.803255248073601</v>
      </c>
      <c r="K10">
        <v>3.4441082392811402</v>
      </c>
      <c r="L10">
        <v>4.1457559072706308E-5</v>
      </c>
      <c r="M10">
        <v>7.9439491824759827E-7</v>
      </c>
      <c r="N10" s="1">
        <v>4.7864301245741501E-8</v>
      </c>
      <c r="O10" s="1">
        <v>5.7242018909827697E-12</v>
      </c>
      <c r="P10" s="1">
        <v>-5.9559820643657399E-15</v>
      </c>
      <c r="Q10">
        <v>50.166731946519299</v>
      </c>
      <c r="R10">
        <v>0.42498083180978002</v>
      </c>
      <c r="S10">
        <v>7.0186741990932102</v>
      </c>
      <c r="T10">
        <v>1.7478859271237901</v>
      </c>
      <c r="V10">
        <v>11.4888250190584</v>
      </c>
      <c r="X10">
        <v>21.4063404591042</v>
      </c>
      <c r="AA10">
        <v>7.5089564406016498</v>
      </c>
      <c r="AB10">
        <v>0.237605176689513</v>
      </c>
      <c r="AJ10">
        <v>-0.23417613409997201</v>
      </c>
      <c r="AK10">
        <v>0.69097370000932901</v>
      </c>
      <c r="AL10">
        <v>0.34906575860040701</v>
      </c>
      <c r="AM10">
        <v>0.12961415769067999</v>
      </c>
      <c r="AN10">
        <v>-0.106392365881601</v>
      </c>
      <c r="AO10">
        <v>0.154177853642677</v>
      </c>
      <c r="AP10">
        <v>1.67370300384799E-2</v>
      </c>
    </row>
    <row r="11" spans="1:42" x14ac:dyDescent="0.3">
      <c r="A11">
        <v>19</v>
      </c>
      <c r="B11">
        <v>1211.4857142856999</v>
      </c>
      <c r="C11">
        <v>700</v>
      </c>
      <c r="D11">
        <v>0</v>
      </c>
      <c r="E11">
        <v>11.2407742915725</v>
      </c>
      <c r="F11">
        <v>3.2873517831342101</v>
      </c>
      <c r="G11">
        <v>-176.94273345882419</v>
      </c>
      <c r="H11">
        <v>-136.52815050576655</v>
      </c>
      <c r="I11">
        <v>27.221885183128499</v>
      </c>
      <c r="J11">
        <v>13.703265069237601</v>
      </c>
      <c r="K11">
        <v>3.41940109642157</v>
      </c>
      <c r="L11">
        <v>4.1387538437374177E-5</v>
      </c>
      <c r="M11">
        <v>7.9536557332902983E-7</v>
      </c>
      <c r="N11" s="1">
        <v>4.7454695508267999E-8</v>
      </c>
      <c r="O11" s="1">
        <v>5.6620965760716899E-12</v>
      </c>
      <c r="P11" s="1">
        <v>-1.5709024662708001E-14</v>
      </c>
      <c r="Q11">
        <v>50.051369896708998</v>
      </c>
      <c r="R11">
        <v>0.439878051200977</v>
      </c>
      <c r="S11">
        <v>7.0858904819335997</v>
      </c>
      <c r="T11">
        <v>1.77055088281873</v>
      </c>
      <c r="V11">
        <v>11.7442178898695</v>
      </c>
      <c r="X11">
        <v>21.231399707029901</v>
      </c>
      <c r="AA11">
        <v>7.4327051461343396</v>
      </c>
      <c r="AB11">
        <v>0.243987944303758</v>
      </c>
      <c r="AJ11">
        <v>-0.24711419454629999</v>
      </c>
      <c r="AK11">
        <v>0.69314544263395395</v>
      </c>
      <c r="AL11">
        <v>0.35722906966019802</v>
      </c>
      <c r="AM11">
        <v>0.13107371458151301</v>
      </c>
      <c r="AN11">
        <v>-0.107010716545389</v>
      </c>
      <c r="AO11">
        <v>0.155470604783499</v>
      </c>
      <c r="AP11">
        <v>1.7206079432524099E-2</v>
      </c>
    </row>
    <row r="12" spans="1:42" x14ac:dyDescent="0.3">
      <c r="A12">
        <v>20</v>
      </c>
      <c r="B12">
        <v>1206.4571428571301</v>
      </c>
      <c r="C12">
        <v>700</v>
      </c>
      <c r="D12">
        <v>0</v>
      </c>
      <c r="E12">
        <v>11.249450334111</v>
      </c>
      <c r="F12">
        <v>3.2916874799592502</v>
      </c>
      <c r="G12">
        <v>-176.61270449512446</v>
      </c>
      <c r="H12">
        <v>-136.38461367529098</v>
      </c>
      <c r="I12">
        <v>27.1883594331347</v>
      </c>
      <c r="J12">
        <v>13.6948933944493</v>
      </c>
      <c r="K12">
        <v>3.4175329227336801</v>
      </c>
      <c r="L12">
        <v>4.1318028042822072E-5</v>
      </c>
      <c r="M12">
        <v>7.9630470803844051E-7</v>
      </c>
      <c r="N12" s="1">
        <v>4.7363607314477502E-8</v>
      </c>
      <c r="O12" s="1">
        <v>5.6365255073727604E-12</v>
      </c>
      <c r="P12" s="1">
        <v>-2.4502829718428401E-14</v>
      </c>
      <c r="Q12">
        <v>49.941577812723203</v>
      </c>
      <c r="R12">
        <v>0.45397221439361501</v>
      </c>
      <c r="S12">
        <v>7.1501319971750599</v>
      </c>
      <c r="T12">
        <v>1.7909342050641699</v>
      </c>
      <c r="V12">
        <v>11.9949820547368</v>
      </c>
      <c r="X12">
        <v>21.0648664345916</v>
      </c>
      <c r="AA12">
        <v>7.3532259939210496</v>
      </c>
      <c r="AB12">
        <v>0.25030928739431002</v>
      </c>
      <c r="AJ12">
        <v>-0.25994020214075098</v>
      </c>
      <c r="AK12">
        <v>0.69546575706070402</v>
      </c>
      <c r="AL12">
        <v>0.365253865592431</v>
      </c>
      <c r="AM12">
        <v>0.132478360802258</v>
      </c>
      <c r="AN12">
        <v>-0.107617323704744</v>
      </c>
      <c r="AO12">
        <v>0.156688464332224</v>
      </c>
      <c r="AP12">
        <v>1.76710780578762E-2</v>
      </c>
    </row>
    <row r="13" spans="1:42" x14ac:dyDescent="0.3">
      <c r="A13">
        <v>21</v>
      </c>
      <c r="B13">
        <v>1201.42857142856</v>
      </c>
      <c r="C13">
        <v>700</v>
      </c>
      <c r="D13">
        <v>0</v>
      </c>
      <c r="E13">
        <v>11.321653794305</v>
      </c>
      <c r="F13">
        <v>3.29590930829636</v>
      </c>
      <c r="G13">
        <v>-177.28716065707133</v>
      </c>
      <c r="H13">
        <v>-137.01896290779592</v>
      </c>
      <c r="I13">
        <v>27.308275414760399</v>
      </c>
      <c r="J13">
        <v>13.764311055463599</v>
      </c>
      <c r="K13">
        <v>3.4350622954965799</v>
      </c>
      <c r="L13">
        <v>4.1249073681491034E-5</v>
      </c>
      <c r="M13">
        <v>7.9721283355586329E-7</v>
      </c>
      <c r="N13" s="1">
        <v>4.7542338780109997E-8</v>
      </c>
      <c r="O13" s="1">
        <v>5.6416009089861802E-12</v>
      </c>
      <c r="P13" s="1">
        <v>-3.2488943782891699E-14</v>
      </c>
      <c r="Q13">
        <v>49.837448297040901</v>
      </c>
      <c r="R13">
        <v>0.46717113080358902</v>
      </c>
      <c r="S13">
        <v>7.2114695984454702</v>
      </c>
      <c r="T13">
        <v>1.8089855617838599</v>
      </c>
      <c r="V13">
        <v>12.240690186986701</v>
      </c>
      <c r="X13">
        <v>20.906537308672998</v>
      </c>
      <c r="AA13">
        <v>7.2711178438682698</v>
      </c>
      <c r="AB13">
        <v>0.256580072398088</v>
      </c>
      <c r="AJ13">
        <v>-0.27261342860863103</v>
      </c>
      <c r="AK13">
        <v>0.69791086348061404</v>
      </c>
      <c r="AL13">
        <v>0.37312536660923901</v>
      </c>
      <c r="AM13">
        <v>0.13382694591521799</v>
      </c>
      <c r="AN13">
        <v>-0.108216353923241</v>
      </c>
      <c r="AO13">
        <v>0.157833899042016</v>
      </c>
      <c r="AP13">
        <v>1.8132707484784599E-2</v>
      </c>
    </row>
    <row r="14" spans="1:42" x14ac:dyDescent="0.3">
      <c r="A14">
        <v>22</v>
      </c>
      <c r="B14">
        <v>1196.4000000000001</v>
      </c>
      <c r="C14">
        <v>700</v>
      </c>
      <c r="D14">
        <v>0</v>
      </c>
      <c r="E14">
        <v>12.044948137746999</v>
      </c>
      <c r="F14">
        <v>3.2998768551496198</v>
      </c>
      <c r="G14">
        <v>-188.13854296279126</v>
      </c>
      <c r="H14">
        <v>-145.5273831381113</v>
      </c>
      <c r="I14">
        <v>28.996059899071</v>
      </c>
      <c r="J14">
        <v>14.625554125657199</v>
      </c>
      <c r="K14">
        <v>3.6501204943300398</v>
      </c>
      <c r="L14">
        <v>4.1183286277640565E-5</v>
      </c>
      <c r="M14">
        <v>7.9801486018341454E-7</v>
      </c>
      <c r="N14" s="1">
        <v>5.0460116973625403E-8</v>
      </c>
      <c r="O14" s="1">
        <v>5.9619940672695299E-12</v>
      </c>
      <c r="P14" s="1">
        <v>-4.0142543399963399E-14</v>
      </c>
      <c r="Q14">
        <v>49.752191097253899</v>
      </c>
      <c r="R14">
        <v>0.48438171285325099</v>
      </c>
      <c r="S14">
        <v>7.2413805181900299</v>
      </c>
      <c r="T14">
        <v>1.82770510620614</v>
      </c>
      <c r="V14">
        <v>12.476501105040899</v>
      </c>
      <c r="X14">
        <v>20.7817743839264</v>
      </c>
      <c r="AA14">
        <v>7.1742666989585597</v>
      </c>
      <c r="AB14">
        <v>0.26179937757063798</v>
      </c>
      <c r="AJ14">
        <v>-0.285044105049654</v>
      </c>
      <c r="AK14">
        <v>0.70103713885082897</v>
      </c>
      <c r="AL14">
        <v>0.38067910281282402</v>
      </c>
      <c r="AM14">
        <v>0.13462932391893101</v>
      </c>
      <c r="AN14">
        <v>-0.10804970701271401</v>
      </c>
      <c r="AO14">
        <v>0.15822889814569999</v>
      </c>
      <c r="AP14">
        <v>1.85193483340827E-2</v>
      </c>
    </row>
    <row r="15" spans="1:42" x14ac:dyDescent="0.3">
      <c r="A15">
        <v>23</v>
      </c>
      <c r="B15">
        <v>1191.37142857142</v>
      </c>
      <c r="C15">
        <v>700</v>
      </c>
      <c r="D15">
        <v>0</v>
      </c>
      <c r="E15">
        <v>13.2041931576435</v>
      </c>
      <c r="F15">
        <v>3.30362125096394</v>
      </c>
      <c r="G15">
        <v>-205.73822907560694</v>
      </c>
      <c r="H15">
        <v>-159.27552359908401</v>
      </c>
      <c r="I15">
        <v>31.725521095205099</v>
      </c>
      <c r="J15">
        <v>16.014767533295601</v>
      </c>
      <c r="K15">
        <v>3.9968846773190898</v>
      </c>
      <c r="L15">
        <v>4.1120506602797594E-5</v>
      </c>
      <c r="M15">
        <v>7.9872771356950696E-7</v>
      </c>
      <c r="N15" s="1">
        <v>5.5199277899808502E-8</v>
      </c>
      <c r="O15" s="1">
        <v>6.4855266887977703E-12</v>
      </c>
      <c r="P15" s="1">
        <v>-4.7718867612964802E-14</v>
      </c>
      <c r="Q15">
        <v>49.6832647973959</v>
      </c>
      <c r="R15">
        <v>0.504747583667574</v>
      </c>
      <c r="S15">
        <v>7.2443547930798697</v>
      </c>
      <c r="T15">
        <v>1.84673144864886</v>
      </c>
      <c r="V15">
        <v>12.7038864875807</v>
      </c>
      <c r="X15">
        <v>20.685562647672398</v>
      </c>
      <c r="AA15">
        <v>7.0654683985133699</v>
      </c>
      <c r="AB15">
        <v>0.26598384344121101</v>
      </c>
      <c r="AJ15">
        <v>-0.29723523072705998</v>
      </c>
      <c r="AK15">
        <v>0.70473146247714302</v>
      </c>
      <c r="AL15">
        <v>0.38796207861343901</v>
      </c>
      <c r="AM15">
        <v>0.134962897684136</v>
      </c>
      <c r="AN15">
        <v>-0.10724108195714099</v>
      </c>
      <c r="AO15">
        <v>0.15798777210269099</v>
      </c>
      <c r="AP15">
        <v>1.8832101806790801E-2</v>
      </c>
    </row>
    <row r="16" spans="1:42" x14ac:dyDescent="0.3">
      <c r="A16">
        <v>24</v>
      </c>
      <c r="B16">
        <v>1186.3428571428501</v>
      </c>
      <c r="C16">
        <v>700</v>
      </c>
      <c r="D16">
        <v>0</v>
      </c>
      <c r="E16">
        <v>14.2768820817796</v>
      </c>
      <c r="F16">
        <v>3.30725320859831</v>
      </c>
      <c r="G16">
        <v>-221.91547978886422</v>
      </c>
      <c r="H16">
        <v>-171.94703356855527</v>
      </c>
      <c r="I16">
        <v>34.236855614441602</v>
      </c>
      <c r="J16">
        <v>17.296497135987099</v>
      </c>
      <c r="K16">
        <v>4.3168397401995398</v>
      </c>
      <c r="L16">
        <v>4.1058756587882431E-5</v>
      </c>
      <c r="M16">
        <v>7.9941643087039466E-7</v>
      </c>
      <c r="N16" s="1">
        <v>5.9562279980464599E-8</v>
      </c>
      <c r="O16" s="1">
        <v>6.9574351476063803E-12</v>
      </c>
      <c r="P16" s="1">
        <v>-5.4842151607648903E-14</v>
      </c>
      <c r="Q16">
        <v>49.619769871797999</v>
      </c>
      <c r="R16">
        <v>0.52396140793581503</v>
      </c>
      <c r="S16">
        <v>7.2441085680330399</v>
      </c>
      <c r="T16">
        <v>1.8635580213227101</v>
      </c>
      <c r="V16">
        <v>12.926497297990201</v>
      </c>
      <c r="X16">
        <v>20.596193049100599</v>
      </c>
      <c r="AA16">
        <v>6.9559748311082101</v>
      </c>
      <c r="AB16">
        <v>0.26993695271127799</v>
      </c>
      <c r="AJ16">
        <v>-0.309194624494596</v>
      </c>
      <c r="AK16">
        <v>0.70848698594781701</v>
      </c>
      <c r="AL16">
        <v>0.39509719127044102</v>
      </c>
      <c r="AM16">
        <v>0.13522938553056499</v>
      </c>
      <c r="AN16">
        <v>-0.106427751091093</v>
      </c>
      <c r="AO16">
        <v>0.15768051670764199</v>
      </c>
      <c r="AP16">
        <v>1.9128296129224301E-2</v>
      </c>
    </row>
    <row r="17" spans="1:42" x14ac:dyDescent="0.3">
      <c r="A17">
        <v>25</v>
      </c>
      <c r="B17">
        <v>1181.31428571428</v>
      </c>
      <c r="C17">
        <v>700</v>
      </c>
      <c r="D17">
        <v>0</v>
      </c>
      <c r="E17">
        <v>15.271152923294199</v>
      </c>
      <c r="F17">
        <v>3.3107662986686299</v>
      </c>
      <c r="G17">
        <v>-236.80953943927446</v>
      </c>
      <c r="H17">
        <v>-183.64776028367748</v>
      </c>
      <c r="I17">
        <v>36.550762832577298</v>
      </c>
      <c r="J17">
        <v>18.481076085066899</v>
      </c>
      <c r="K17">
        <v>4.6125735088686897</v>
      </c>
      <c r="L17">
        <v>4.0998132634329209E-5</v>
      </c>
      <c r="M17">
        <v>8.0008179282633484E-7</v>
      </c>
      <c r="N17" s="1">
        <v>6.3587001066629202E-8</v>
      </c>
      <c r="O17" s="1">
        <v>7.38281356983794E-12</v>
      </c>
      <c r="P17" s="1">
        <v>-6.1385300430333398E-14</v>
      </c>
      <c r="Q17">
        <v>49.561899405240098</v>
      </c>
      <c r="R17">
        <v>0.54184399540078099</v>
      </c>
      <c r="S17">
        <v>7.2406279126186996</v>
      </c>
      <c r="T17">
        <v>1.8781550322498199</v>
      </c>
      <c r="V17">
        <v>13.143938929739599</v>
      </c>
      <c r="X17">
        <v>20.513453976192501</v>
      </c>
      <c r="AA17">
        <v>6.8464140856217304</v>
      </c>
      <c r="AB17">
        <v>0.27366666293660302</v>
      </c>
      <c r="AJ17">
        <v>-0.32087754791838202</v>
      </c>
      <c r="AK17">
        <v>0.71227842559439303</v>
      </c>
      <c r="AL17">
        <v>0.40207095362343798</v>
      </c>
      <c r="AM17">
        <v>0.13542340673441</v>
      </c>
      <c r="AN17">
        <v>-0.105614490736002</v>
      </c>
      <c r="AO17">
        <v>0.157310844089359</v>
      </c>
      <c r="AP17">
        <v>1.9408408612783899E-2</v>
      </c>
    </row>
    <row r="18" spans="1:42" x14ac:dyDescent="0.3">
      <c r="A18">
        <v>26</v>
      </c>
      <c r="B18">
        <v>1176.2857142856999</v>
      </c>
      <c r="C18">
        <v>700</v>
      </c>
      <c r="D18">
        <v>0</v>
      </c>
      <c r="E18">
        <v>16.19375048014</v>
      </c>
      <c r="F18">
        <v>3.31415420285686</v>
      </c>
      <c r="G18">
        <v>-250.53664280991421</v>
      </c>
      <c r="H18">
        <v>-194.46600975959234</v>
      </c>
      <c r="I18">
        <v>38.684456645911901</v>
      </c>
      <c r="J18">
        <v>19.577091555575802</v>
      </c>
      <c r="K18">
        <v>4.8862392903084402</v>
      </c>
      <c r="L18">
        <v>4.0938715225453908E-5</v>
      </c>
      <c r="M18">
        <v>8.0072441309966757E-7</v>
      </c>
      <c r="N18" s="1">
        <v>6.7305170680200995E-8</v>
      </c>
      <c r="O18" s="1">
        <v>7.7660395467280395E-12</v>
      </c>
      <c r="P18" s="1">
        <v>-6.7264891519035796E-14</v>
      </c>
      <c r="Q18">
        <v>49.509831161351102</v>
      </c>
      <c r="R18">
        <v>0.55822720741874998</v>
      </c>
      <c r="S18">
        <v>7.2339139522089697</v>
      </c>
      <c r="T18">
        <v>1.89049961341064</v>
      </c>
      <c r="V18">
        <v>13.355813548516499</v>
      </c>
      <c r="X18">
        <v>20.437157425391501</v>
      </c>
      <c r="AA18">
        <v>6.7373756947862704</v>
      </c>
      <c r="AB18">
        <v>0.27718139691605698</v>
      </c>
      <c r="AJ18">
        <v>-0.33224124654873899</v>
      </c>
      <c r="AK18">
        <v>0.71608189645257503</v>
      </c>
      <c r="AL18">
        <v>0.40886972559652002</v>
      </c>
      <c r="AM18">
        <v>0.135540085916492</v>
      </c>
      <c r="AN18">
        <v>-0.104805995978552</v>
      </c>
      <c r="AO18">
        <v>0.156882581781881</v>
      </c>
      <c r="AP18">
        <v>1.9672952779821701E-2</v>
      </c>
    </row>
    <row r="19" spans="1:42" x14ac:dyDescent="0.3">
      <c r="A19">
        <v>27</v>
      </c>
      <c r="B19">
        <v>1171.25714285714</v>
      </c>
      <c r="C19">
        <v>700</v>
      </c>
      <c r="D19">
        <v>0</v>
      </c>
      <c r="E19">
        <v>17.050249847136701</v>
      </c>
      <c r="F19">
        <v>3.3174110923051798</v>
      </c>
      <c r="G19">
        <v>-263.19371314352838</v>
      </c>
      <c r="H19">
        <v>-204.47533846936724</v>
      </c>
      <c r="I19">
        <v>40.652232277121001</v>
      </c>
      <c r="J19">
        <v>20.591665445788902</v>
      </c>
      <c r="K19">
        <v>5.1396252597952703</v>
      </c>
      <c r="L19">
        <v>4.0880565757282577E-5</v>
      </c>
      <c r="M19">
        <v>8.0134478999368252E-7</v>
      </c>
      <c r="N19" s="1">
        <v>7.0743321633205105E-8</v>
      </c>
      <c r="O19" s="1">
        <v>8.1108853054973395E-12</v>
      </c>
      <c r="P19" s="1">
        <v>-7.2433434393229403E-14</v>
      </c>
      <c r="Q19">
        <v>49.463711085180897</v>
      </c>
      <c r="R19">
        <v>0.572961563417419</v>
      </c>
      <c r="S19">
        <v>7.22398945234539</v>
      </c>
      <c r="T19">
        <v>1.9005796462228399</v>
      </c>
      <c r="V19">
        <v>13.5617368279616</v>
      </c>
      <c r="X19">
        <v>20.3671261707768</v>
      </c>
      <c r="AA19">
        <v>6.6294051523902002</v>
      </c>
      <c r="AB19">
        <v>0.28049010170467298</v>
      </c>
      <c r="AJ19">
        <v>-0.34324613711486102</v>
      </c>
      <c r="AK19">
        <v>0.71987510838177504</v>
      </c>
      <c r="AL19">
        <v>0.41548027206844901</v>
      </c>
      <c r="AM19">
        <v>0.13557536796497399</v>
      </c>
      <c r="AN19">
        <v>-0.104006767080316</v>
      </c>
      <c r="AO19">
        <v>0.15639967126430501</v>
      </c>
      <c r="AP19">
        <v>1.9922484515671999E-2</v>
      </c>
    </row>
    <row r="20" spans="1:42" x14ac:dyDescent="0.3">
      <c r="A20">
        <v>28</v>
      </c>
      <c r="B20">
        <v>1166.2285714285599</v>
      </c>
      <c r="C20">
        <v>700</v>
      </c>
      <c r="D20">
        <v>0</v>
      </c>
      <c r="E20">
        <v>17.845260379893102</v>
      </c>
      <c r="F20">
        <v>3.32053201654599</v>
      </c>
      <c r="G20">
        <v>-274.86168506524535</v>
      </c>
      <c r="H20">
        <v>-213.7370641681444</v>
      </c>
      <c r="I20">
        <v>42.465979493105301</v>
      </c>
      <c r="J20">
        <v>21.530708390921198</v>
      </c>
      <c r="K20">
        <v>5.37421723114588</v>
      </c>
      <c r="L20">
        <v>4.082372358818948E-5</v>
      </c>
      <c r="M20">
        <v>8.0194335691698235E-7</v>
      </c>
      <c r="N20" s="1">
        <v>7.3923641221046405E-8</v>
      </c>
      <c r="O20" s="1">
        <v>8.4206157010075303E-12</v>
      </c>
      <c r="P20" s="1">
        <v>-7.6872936484180994E-14</v>
      </c>
      <c r="Q20">
        <v>49.423637304142801</v>
      </c>
      <c r="R20">
        <v>0.58592382691176903</v>
      </c>
      <c r="S20">
        <v>7.21090455520355</v>
      </c>
      <c r="T20">
        <v>1.9083973722418299</v>
      </c>
      <c r="V20">
        <v>13.761356327387301</v>
      </c>
      <c r="X20">
        <v>20.303182041771201</v>
      </c>
      <c r="AA20">
        <v>6.5229963439290701</v>
      </c>
      <c r="AB20">
        <v>0.28360222841230698</v>
      </c>
      <c r="AJ20">
        <v>-0.35385711928548302</v>
      </c>
      <c r="AK20">
        <v>0.72363765224990095</v>
      </c>
      <c r="AL20">
        <v>0.421890377936737</v>
      </c>
      <c r="AM20">
        <v>0.135526321047759</v>
      </c>
      <c r="AN20">
        <v>-0.10322098297719801</v>
      </c>
      <c r="AO20">
        <v>0.15586614827321801</v>
      </c>
      <c r="AP20">
        <v>2.0157602755064799E-2</v>
      </c>
    </row>
    <row r="21" spans="1:42" x14ac:dyDescent="0.3">
      <c r="A21">
        <v>29</v>
      </c>
      <c r="B21">
        <v>1161.19999999999</v>
      </c>
      <c r="C21">
        <v>700</v>
      </c>
      <c r="D21">
        <v>0</v>
      </c>
      <c r="E21">
        <v>18.582618396771501</v>
      </c>
      <c r="F21">
        <v>3.3235132718851901</v>
      </c>
      <c r="G21">
        <v>-285.60859272007241</v>
      </c>
      <c r="H21">
        <v>-222.30260478687495</v>
      </c>
      <c r="I21">
        <v>44.135662797223397</v>
      </c>
      <c r="J21">
        <v>22.399157729010099</v>
      </c>
      <c r="K21">
        <v>5.5912574665997701</v>
      </c>
      <c r="L21">
        <v>4.0768203814367639E-5</v>
      </c>
      <c r="M21">
        <v>8.0252053017697894E-7</v>
      </c>
      <c r="N21" s="1">
        <v>7.6864762140770501E-8</v>
      </c>
      <c r="O21" s="1">
        <v>8.6980768094055099E-12</v>
      </c>
      <c r="P21" s="1">
        <v>-8.0589394664375394E-14</v>
      </c>
      <c r="Q21">
        <v>49.389646192734297</v>
      </c>
      <c r="R21">
        <v>0.59702376127112999</v>
      </c>
      <c r="S21">
        <v>7.1947408337922099</v>
      </c>
      <c r="T21">
        <v>1.9139724504942299</v>
      </c>
      <c r="V21">
        <v>13.954370341417899</v>
      </c>
      <c r="X21">
        <v>20.245135936661601</v>
      </c>
      <c r="AA21">
        <v>6.4185828611356897</v>
      </c>
      <c r="AB21">
        <v>0.28652762249281</v>
      </c>
      <c r="AJ21">
        <v>-0.36404488968061099</v>
      </c>
      <c r="AK21">
        <v>0.72735134068417795</v>
      </c>
      <c r="AL21">
        <v>0.42808948113860501</v>
      </c>
      <c r="AM21">
        <v>0.135391391002575</v>
      </c>
      <c r="AN21">
        <v>-0.102452370622394</v>
      </c>
      <c r="AO21">
        <v>0.155286103698283</v>
      </c>
      <c r="AP21">
        <v>2.0378943779364202E-2</v>
      </c>
    </row>
    <row r="22" spans="1:42" x14ac:dyDescent="0.3">
      <c r="A22">
        <v>30</v>
      </c>
      <c r="B22">
        <v>1156.1714285714199</v>
      </c>
      <c r="C22">
        <v>700</v>
      </c>
      <c r="D22">
        <v>0</v>
      </c>
      <c r="E22">
        <v>19.265566189572699</v>
      </c>
      <c r="F22">
        <v>3.32635271464037</v>
      </c>
      <c r="G22">
        <v>-295.49239843401455</v>
      </c>
      <c r="H22">
        <v>-230.21562695685773</v>
      </c>
      <c r="I22">
        <v>45.669763408220398</v>
      </c>
      <c r="J22">
        <v>23.201197053628299</v>
      </c>
      <c r="K22">
        <v>5.7917989588953303</v>
      </c>
      <c r="L22">
        <v>4.0713996209201836E-5</v>
      </c>
      <c r="M22">
        <v>8.0307675335690119E-7</v>
      </c>
      <c r="N22" s="1">
        <v>7.9582489559929295E-8</v>
      </c>
      <c r="O22" s="1">
        <v>8.9457745856798306E-12</v>
      </c>
      <c r="P22" s="1">
        <v>-8.3607902412829398E-14</v>
      </c>
      <c r="Q22">
        <v>49.3617019380846</v>
      </c>
      <c r="R22">
        <v>0.60620910774361703</v>
      </c>
      <c r="S22">
        <v>7.1756133943482601</v>
      </c>
      <c r="T22">
        <v>1.91734406790363</v>
      </c>
      <c r="V22">
        <v>14.140545629154801</v>
      </c>
      <c r="X22">
        <v>20.192779770328301</v>
      </c>
      <c r="AA22">
        <v>6.3165297390483301</v>
      </c>
      <c r="AB22">
        <v>0.28927635338824997</v>
      </c>
      <c r="AJ22">
        <v>-0.373787105031614</v>
      </c>
      <c r="AK22">
        <v>0.73100054238937195</v>
      </c>
      <c r="AL22">
        <v>0.43406927044652899</v>
      </c>
      <c r="AM22">
        <v>0.13517057789457201</v>
      </c>
      <c r="AN22">
        <v>-0.101704094352006</v>
      </c>
      <c r="AO22">
        <v>0.154663637686727</v>
      </c>
      <c r="AP22">
        <v>2.0587170966419599E-2</v>
      </c>
    </row>
    <row r="23" spans="1:42" x14ac:dyDescent="0.3">
      <c r="A23">
        <v>31</v>
      </c>
      <c r="B23">
        <v>1151.1428571428601</v>
      </c>
      <c r="C23">
        <v>700</v>
      </c>
      <c r="D23">
        <v>0</v>
      </c>
      <c r="E23">
        <v>19.8969133742644</v>
      </c>
      <c r="F23">
        <v>3.3290499861251002</v>
      </c>
      <c r="G23">
        <v>-304.56351522843534</v>
      </c>
      <c r="H23">
        <v>-237.5139686247885</v>
      </c>
      <c r="I23">
        <v>47.075674266982297</v>
      </c>
      <c r="J23">
        <v>23.940453134111301</v>
      </c>
      <c r="K23">
        <v>5.9767541662610197</v>
      </c>
      <c r="L23">
        <v>4.0661065618514632E-5</v>
      </c>
      <c r="M23">
        <v>8.0361253716587105E-7</v>
      </c>
      <c r="N23" s="1">
        <v>8.2090454796985207E-8</v>
      </c>
      <c r="O23" s="1">
        <v>9.1659430614052404E-12</v>
      </c>
      <c r="P23" s="1">
        <v>-8.5968165661675797E-14</v>
      </c>
      <c r="Q23">
        <v>49.339690773513802</v>
      </c>
      <c r="R23">
        <v>0.61346798872679098</v>
      </c>
      <c r="S23">
        <v>7.1536710062066398</v>
      </c>
      <c r="T23">
        <v>1.9185717894948</v>
      </c>
      <c r="V23">
        <v>14.319732210994401</v>
      </c>
      <c r="X23">
        <v>20.145880434797402</v>
      </c>
      <c r="AA23">
        <v>6.2171272601560901</v>
      </c>
      <c r="AB23">
        <v>0.29185853610996199</v>
      </c>
      <c r="AJ23">
        <v>-0.38306923902976497</v>
      </c>
      <c r="AK23">
        <v>0.73457244255105303</v>
      </c>
      <c r="AL23">
        <v>0.43982418753236502</v>
      </c>
      <c r="AM23">
        <v>0.134865513083095</v>
      </c>
      <c r="AN23">
        <v>-0.10097868890524</v>
      </c>
      <c r="AO23">
        <v>0.15400282123290901</v>
      </c>
      <c r="AP23">
        <v>2.0782963535582798E-2</v>
      </c>
    </row>
    <row r="24" spans="1:42" x14ac:dyDescent="0.3">
      <c r="A24">
        <v>32</v>
      </c>
      <c r="B24">
        <v>1146.11428571428</v>
      </c>
      <c r="C24">
        <v>700</v>
      </c>
      <c r="D24">
        <v>0</v>
      </c>
      <c r="E24">
        <v>20.479193295380501</v>
      </c>
      <c r="F24">
        <v>3.3316066109774898</v>
      </c>
      <c r="G24">
        <v>-312.86723271229852</v>
      </c>
      <c r="H24">
        <v>-244.23149977826799</v>
      </c>
      <c r="I24">
        <v>48.360078968299703</v>
      </c>
      <c r="J24">
        <v>24.620186173792</v>
      </c>
      <c r="K24">
        <v>6.1469422073729998</v>
      </c>
      <c r="L24">
        <v>4.0609354111815002E-5</v>
      </c>
      <c r="M24">
        <v>8.0412848609866679E-7</v>
      </c>
      <c r="N24" s="1">
        <v>8.4400755815438698E-8</v>
      </c>
      <c r="O24" s="1">
        <v>9.3606086570806706E-12</v>
      </c>
      <c r="P24" s="1">
        <v>-8.7720266157588894E-14</v>
      </c>
      <c r="Q24">
        <v>49.3234215722104</v>
      </c>
      <c r="R24">
        <v>0.61882869991198897</v>
      </c>
      <c r="S24">
        <v>7.1290921862371004</v>
      </c>
      <c r="T24">
        <v>1.91773512202374</v>
      </c>
      <c r="V24">
        <v>14.491873142983801</v>
      </c>
      <c r="X24">
        <v>20.104178087795301</v>
      </c>
      <c r="AA24">
        <v>6.1205871412736101</v>
      </c>
      <c r="AB24">
        <v>0.29428404756399001</v>
      </c>
      <c r="AJ24">
        <v>-0.39188500522692299</v>
      </c>
      <c r="AK24">
        <v>0.73805722502625204</v>
      </c>
      <c r="AL24">
        <v>0.44535176263839199</v>
      </c>
      <c r="AM24">
        <v>0.13447939281551799</v>
      </c>
      <c r="AN24">
        <v>-0.100277995497497</v>
      </c>
      <c r="AO24">
        <v>0.15330762312072399</v>
      </c>
      <c r="AP24">
        <v>2.0966997123531301E-2</v>
      </c>
    </row>
    <row r="25" spans="1:42" x14ac:dyDescent="0.3">
      <c r="A25">
        <v>33</v>
      </c>
      <c r="B25">
        <v>1141.0857142857001</v>
      </c>
      <c r="C25">
        <v>700</v>
      </c>
      <c r="D25">
        <v>0</v>
      </c>
      <c r="E25">
        <v>21.014783906834701</v>
      </c>
      <c r="F25">
        <v>3.3340259699183101</v>
      </c>
      <c r="G25">
        <v>-320.44558989108572</v>
      </c>
      <c r="H25">
        <v>-250.39956589288681</v>
      </c>
      <c r="I25">
        <v>49.529242749732902</v>
      </c>
      <c r="J25">
        <v>25.2434369018493</v>
      </c>
      <c r="K25">
        <v>6.3031254394666902</v>
      </c>
      <c r="L25">
        <v>4.0558784510008707E-5</v>
      </c>
      <c r="M25">
        <v>8.0462531746333807E-7</v>
      </c>
      <c r="N25" s="1">
        <v>8.6524461537308394E-8</v>
      </c>
      <c r="O25" s="1">
        <v>9.5316389377040306E-12</v>
      </c>
      <c r="P25" s="1">
        <v>-8.8920744584984203E-14</v>
      </c>
      <c r="Q25">
        <v>49.312631679087602</v>
      </c>
      <c r="R25">
        <v>0.62235644755536301</v>
      </c>
      <c r="S25">
        <v>7.1020800242145903</v>
      </c>
      <c r="T25">
        <v>1.9149316319996399</v>
      </c>
      <c r="V25">
        <v>14.6570084368861</v>
      </c>
      <c r="X25">
        <v>20.067386337399</v>
      </c>
      <c r="AA25">
        <v>6.0270431249106</v>
      </c>
      <c r="AB25">
        <v>0.29656231794689197</v>
      </c>
      <c r="AJ25">
        <v>-0.40023627594368</v>
      </c>
      <c r="AK25">
        <v>0.74144808216901503</v>
      </c>
      <c r="AL25">
        <v>0.45065275624314</v>
      </c>
      <c r="AM25">
        <v>0.13401681180587099</v>
      </c>
      <c r="AN25">
        <v>-9.9603169705407807E-2</v>
      </c>
      <c r="AO25">
        <v>0.152581866429786</v>
      </c>
      <c r="AP25">
        <v>2.1139929001274101E-2</v>
      </c>
    </row>
    <row r="26" spans="1:42" x14ac:dyDescent="0.3">
      <c r="A26">
        <v>34</v>
      </c>
      <c r="B26">
        <v>1136.05714285713</v>
      </c>
      <c r="C26">
        <v>700</v>
      </c>
      <c r="D26">
        <v>0</v>
      </c>
      <c r="E26">
        <v>21.506002299903098</v>
      </c>
      <c r="F26">
        <v>3.33631314649362</v>
      </c>
      <c r="G26">
        <v>-327.33884799765082</v>
      </c>
      <c r="H26">
        <v>-256.04813184389792</v>
      </c>
      <c r="I26">
        <v>50.589238434608198</v>
      </c>
      <c r="J26">
        <v>25.8131420279223</v>
      </c>
      <c r="K26">
        <v>6.44603829304973</v>
      </c>
      <c r="L26">
        <v>4.0509265009983218E-5</v>
      </c>
      <c r="M26">
        <v>8.051038678156999E-7</v>
      </c>
      <c r="N26" s="1">
        <v>8.8472021089332498E-8</v>
      </c>
      <c r="O26" s="1">
        <v>9.6807811530568E-12</v>
      </c>
      <c r="P26" s="1">
        <v>-8.9629070262275497E-14</v>
      </c>
      <c r="Q26">
        <v>49.3069977260079</v>
      </c>
      <c r="R26">
        <v>0.624147754002913</v>
      </c>
      <c r="S26">
        <v>7.0728550899017497</v>
      </c>
      <c r="T26">
        <v>1.9102739374351401</v>
      </c>
      <c r="V26">
        <v>14.815272523734199</v>
      </c>
      <c r="X26">
        <v>20.035195329922502</v>
      </c>
      <c r="AA26">
        <v>5.9365554907259099</v>
      </c>
      <c r="AB26">
        <v>0.29870214826948799</v>
      </c>
      <c r="AJ26">
        <v>-0.40813250535857898</v>
      </c>
      <c r="AK26">
        <v>0.744741073699699</v>
      </c>
      <c r="AL26">
        <v>0.45573108558893499</v>
      </c>
      <c r="AM26">
        <v>0.13348349954269301</v>
      </c>
      <c r="AN26">
        <v>-9.8954724515150694E-2</v>
      </c>
      <c r="AO26">
        <v>0.151829186627846</v>
      </c>
      <c r="AP26">
        <v>2.1302384414555699E-2</v>
      </c>
    </row>
    <row r="27" spans="1:42" x14ac:dyDescent="0.3">
      <c r="A27">
        <v>35</v>
      </c>
      <c r="B27">
        <v>1131.0285714285701</v>
      </c>
      <c r="C27">
        <v>700</v>
      </c>
      <c r="D27">
        <v>0</v>
      </c>
      <c r="E27">
        <v>21.955167791996001</v>
      </c>
      <c r="F27">
        <v>3.3384746727519299</v>
      </c>
      <c r="G27">
        <v>-333.58649302723774</v>
      </c>
      <c r="H27">
        <v>-261.20656919687679</v>
      </c>
      <c r="I27">
        <v>51.546096275150802</v>
      </c>
      <c r="J27">
        <v>26.3322121633128</v>
      </c>
      <c r="K27">
        <v>6.5764068756280896</v>
      </c>
      <c r="L27">
        <v>4.0460694334531232E-5</v>
      </c>
      <c r="M27">
        <v>8.0556508800190789E-7</v>
      </c>
      <c r="N27" s="1">
        <v>9.0253556448610406E-8</v>
      </c>
      <c r="O27" s="1">
        <v>9.8096893133493893E-12</v>
      </c>
      <c r="P27" s="1">
        <v>-8.9904633179088004E-14</v>
      </c>
      <c r="Q27">
        <v>49.306149819923398</v>
      </c>
      <c r="R27">
        <v>0.62432327649967401</v>
      </c>
      <c r="S27">
        <v>7.0416475566270096</v>
      </c>
      <c r="T27">
        <v>1.90388591588623</v>
      </c>
      <c r="V27">
        <v>14.966885829580001</v>
      </c>
      <c r="X27">
        <v>20.007276896446601</v>
      </c>
      <c r="AA27">
        <v>5.8491191177710702</v>
      </c>
      <c r="AB27">
        <v>0.30071158726580799</v>
      </c>
      <c r="AJ27">
        <v>-0.41558973712277802</v>
      </c>
      <c r="AK27">
        <v>0.74793484436700097</v>
      </c>
      <c r="AL27">
        <v>0.46059355432586002</v>
      </c>
      <c r="AM27">
        <v>0.132885999400608</v>
      </c>
      <c r="AN27">
        <v>-9.8332607331868702E-2</v>
      </c>
      <c r="AO27">
        <v>0.151052999837962</v>
      </c>
      <c r="AP27">
        <v>2.1454946523213201E-2</v>
      </c>
    </row>
    <row r="28" spans="1:42" x14ac:dyDescent="0.3">
      <c r="A28">
        <v>36</v>
      </c>
      <c r="B28">
        <v>1126</v>
      </c>
      <c r="C28">
        <v>700</v>
      </c>
      <c r="D28">
        <v>0</v>
      </c>
      <c r="E28">
        <v>22.3646348947942</v>
      </c>
      <c r="F28">
        <v>3.3405182089098302</v>
      </c>
      <c r="G28">
        <v>-339.22779184559914</v>
      </c>
      <c r="H28">
        <v>-265.90410234518527</v>
      </c>
      <c r="I28">
        <v>52.4058817856655</v>
      </c>
      <c r="J28">
        <v>26.803573899474099</v>
      </c>
      <c r="K28">
        <v>6.6949597326376802</v>
      </c>
      <c r="L28">
        <v>4.0412966832860373E-5</v>
      </c>
      <c r="M28">
        <v>8.0601002849984828E-7</v>
      </c>
      <c r="N28" s="1">
        <v>9.1879041271335704E-8</v>
      </c>
      <c r="O28" s="1">
        <v>9.9199408269218204E-12</v>
      </c>
      <c r="P28" s="1">
        <v>-8.9804367126642703E-14</v>
      </c>
      <c r="Q28">
        <v>49.309687303736197</v>
      </c>
      <c r="R28">
        <v>0.62301997600936998</v>
      </c>
      <c r="S28">
        <v>7.0086894281454697</v>
      </c>
      <c r="T28">
        <v>1.8958985629574601</v>
      </c>
      <c r="V28">
        <v>15.1121417640401</v>
      </c>
      <c r="X28">
        <v>19.9832910038519</v>
      </c>
      <c r="AA28">
        <v>5.7646740877113496</v>
      </c>
      <c r="AB28">
        <v>0.30259787354810902</v>
      </c>
      <c r="AJ28">
        <v>-0.42262932940823</v>
      </c>
      <c r="AK28">
        <v>0.75103023723777196</v>
      </c>
      <c r="AL28">
        <v>0.465249427908908</v>
      </c>
      <c r="AM28">
        <v>0.13223133084331901</v>
      </c>
      <c r="AN28">
        <v>-9.7736298904204405E-2</v>
      </c>
      <c r="AO28">
        <v>0.15025648179201301</v>
      </c>
      <c r="AP28">
        <v>2.15981505304223E-2</v>
      </c>
    </row>
    <row r="29" spans="1:42" x14ac:dyDescent="0.3">
      <c r="A29">
        <v>37</v>
      </c>
      <c r="B29">
        <v>1120.9714285714199</v>
      </c>
      <c r="C29">
        <v>700</v>
      </c>
      <c r="D29">
        <v>0</v>
      </c>
      <c r="E29">
        <v>22.736800568683599</v>
      </c>
      <c r="F29">
        <v>3.3424521958235398</v>
      </c>
      <c r="G29">
        <v>-344.30196905049058</v>
      </c>
      <c r="H29">
        <v>-270.16996250887865</v>
      </c>
      <c r="I29">
        <v>53.174712777764</v>
      </c>
      <c r="J29">
        <v>27.230181322007201</v>
      </c>
      <c r="K29">
        <v>6.8024310406274999</v>
      </c>
      <c r="L29">
        <v>4.0365977045199775E-5</v>
      </c>
      <c r="M29">
        <v>8.0643981770094733E-7</v>
      </c>
      <c r="N29" s="1">
        <v>9.3358380012615798E-8</v>
      </c>
      <c r="O29" s="1">
        <v>1.00130445461781E-11</v>
      </c>
      <c r="P29" s="1">
        <v>-8.9381052828496704E-14</v>
      </c>
      <c r="Q29">
        <v>49.317194350059999</v>
      </c>
      <c r="R29">
        <v>0.62038351449939799</v>
      </c>
      <c r="S29">
        <v>6.9742076095641901</v>
      </c>
      <c r="T29">
        <v>1.8864459202669399</v>
      </c>
      <c r="V29">
        <v>15.251390875236</v>
      </c>
      <c r="X29">
        <v>19.962892718353</v>
      </c>
      <c r="AA29">
        <v>5.6831175743763902</v>
      </c>
      <c r="AB29">
        <v>0.30436743764390201</v>
      </c>
      <c r="AJ29">
        <v>-0.42927655134402798</v>
      </c>
      <c r="AK29">
        <v>0.75402985015503199</v>
      </c>
      <c r="AL29">
        <v>0.46970991265367501</v>
      </c>
      <c r="AM29">
        <v>0.131526671135381</v>
      </c>
      <c r="AN29">
        <v>-9.7164921162047793E-2</v>
      </c>
      <c r="AO29">
        <v>0.149442556735118</v>
      </c>
      <c r="AP29">
        <v>2.1732481826867801E-2</v>
      </c>
    </row>
    <row r="30" spans="1:42" x14ac:dyDescent="0.3">
      <c r="A30">
        <v>38</v>
      </c>
      <c r="B30">
        <v>1115.94285714285</v>
      </c>
      <c r="C30">
        <v>700</v>
      </c>
      <c r="D30">
        <v>0</v>
      </c>
      <c r="E30">
        <v>23.074092178534801</v>
      </c>
      <c r="F30">
        <v>3.3442855155525701</v>
      </c>
      <c r="G30">
        <v>-348.84809953171776</v>
      </c>
      <c r="H30">
        <v>-274.03332058317073</v>
      </c>
      <c r="I30">
        <v>53.858731303556603</v>
      </c>
      <c r="J30">
        <v>27.615004563634798</v>
      </c>
      <c r="K30">
        <v>6.8995580883357501</v>
      </c>
      <c r="L30">
        <v>4.0319623406886271E-5</v>
      </c>
      <c r="M30">
        <v>8.0685563619563895E-7</v>
      </c>
      <c r="N30" s="1">
        <v>9.4701409354398397E-8</v>
      </c>
      <c r="O30" s="1">
        <v>1.009044253593E-11</v>
      </c>
      <c r="P30" s="1">
        <v>-8.8682277369449002E-14</v>
      </c>
      <c r="Q30">
        <v>49.3282539999121</v>
      </c>
      <c r="R30">
        <v>0.61656155328126805</v>
      </c>
      <c r="S30">
        <v>6.9384183131147603</v>
      </c>
      <c r="T30">
        <v>1.87566140882767</v>
      </c>
      <c r="V30">
        <v>15.385024002074299</v>
      </c>
      <c r="X30">
        <v>19.945738976637099</v>
      </c>
      <c r="AA30">
        <v>5.60431579533918</v>
      </c>
      <c r="AB30">
        <v>0.30602595081351702</v>
      </c>
      <c r="AJ30">
        <v>-0.435559194968902</v>
      </c>
      <c r="AK30">
        <v>0.75693758284966095</v>
      </c>
      <c r="AL30">
        <v>0.473987599177007</v>
      </c>
      <c r="AM30">
        <v>0.13077908324878801</v>
      </c>
      <c r="AN30">
        <v>-9.6617342520007601E-2</v>
      </c>
      <c r="AO30">
        <v>0.148613894796118</v>
      </c>
      <c r="AP30">
        <v>2.1858377417334301E-2</v>
      </c>
    </row>
    <row r="31" spans="1:42" x14ac:dyDescent="0.3">
      <c r="A31">
        <v>39</v>
      </c>
      <c r="B31">
        <v>1110.9142857142799</v>
      </c>
      <c r="C31">
        <v>700</v>
      </c>
      <c r="D31">
        <v>0</v>
      </c>
      <c r="E31">
        <v>23.378943220511498</v>
      </c>
      <c r="F31">
        <v>3.3460271868115101</v>
      </c>
      <c r="G31">
        <v>-352.90482008310454</v>
      </c>
      <c r="H31">
        <v>-277.52307709178086</v>
      </c>
      <c r="I31">
        <v>54.464047493589099</v>
      </c>
      <c r="J31">
        <v>27.9610037423652</v>
      </c>
      <c r="K31">
        <v>6.98707509390852</v>
      </c>
      <c r="L31">
        <v>4.0273810949263672E-5</v>
      </c>
      <c r="M31">
        <v>8.0725869001445086E-7</v>
      </c>
      <c r="N31" s="1">
        <v>9.5917847164008898E-8</v>
      </c>
      <c r="O31" s="1">
        <v>1.0153507939132899E-11</v>
      </c>
      <c r="P31" s="1">
        <v>-8.7749964542433202E-14</v>
      </c>
      <c r="Q31">
        <v>49.342459759189303</v>
      </c>
      <c r="R31">
        <v>0.61169835221277002</v>
      </c>
      <c r="S31">
        <v>6.9015230142856199</v>
      </c>
      <c r="T31">
        <v>1.8636747855417799</v>
      </c>
      <c r="V31">
        <v>15.5134560150484</v>
      </c>
      <c r="X31">
        <v>19.931494629626499</v>
      </c>
      <c r="AA31">
        <v>5.5281150398431302</v>
      </c>
      <c r="AB31">
        <v>0.30757840425227301</v>
      </c>
      <c r="AJ31">
        <v>-0.44150631494715797</v>
      </c>
      <c r="AK31">
        <v>0.759758213752322</v>
      </c>
      <c r="AL31">
        <v>0.47809592321937999</v>
      </c>
      <c r="AM31">
        <v>0.12999530459249201</v>
      </c>
      <c r="AN31">
        <v>-9.6092272309320007E-2</v>
      </c>
      <c r="AO31">
        <v>0.14777291606603399</v>
      </c>
      <c r="AP31">
        <v>2.19762296262484E-2</v>
      </c>
    </row>
    <row r="32" spans="1:42" x14ac:dyDescent="0.3">
      <c r="A32">
        <v>40</v>
      </c>
      <c r="B32">
        <v>1105.88571428571</v>
      </c>
      <c r="C32">
        <v>700</v>
      </c>
      <c r="D32">
        <v>0</v>
      </c>
      <c r="E32">
        <v>23.653763347981901</v>
      </c>
      <c r="F32">
        <v>3.3476861116525098</v>
      </c>
      <c r="G32">
        <v>-356.50995482615241</v>
      </c>
      <c r="H32">
        <v>-280.66758167029565</v>
      </c>
      <c r="I32">
        <v>54.996670767979502</v>
      </c>
      <c r="J32">
        <v>28.2710959763556</v>
      </c>
      <c r="K32">
        <v>7.0657052540406102</v>
      </c>
      <c r="L32">
        <v>4.0228453012612186E-5</v>
      </c>
      <c r="M32">
        <v>8.0765018526399576E-7</v>
      </c>
      <c r="N32" s="1">
        <v>9.7017213012242901E-8</v>
      </c>
      <c r="O32" s="1">
        <v>1.0203541034369399E-11</v>
      </c>
      <c r="P32" s="1">
        <v>-8.6620353598747895E-14</v>
      </c>
      <c r="Q32">
        <v>49.3594243737179</v>
      </c>
      <c r="R32">
        <v>0.60593080598040605</v>
      </c>
      <c r="S32">
        <v>6.8637059364149504</v>
      </c>
      <c r="T32">
        <v>1.8506098193453</v>
      </c>
      <c r="V32">
        <v>15.637111307468899</v>
      </c>
      <c r="X32">
        <v>19.919837426127199</v>
      </c>
      <c r="AA32">
        <v>5.4543511280988497</v>
      </c>
      <c r="AB32">
        <v>0.30902920284632002</v>
      </c>
      <c r="AJ32">
        <v>-0.44714716669774301</v>
      </c>
      <c r="AK32">
        <v>0.76249703277895997</v>
      </c>
      <c r="AL32">
        <v>0.48204868276264901</v>
      </c>
      <c r="AM32">
        <v>0.129181599982893</v>
      </c>
      <c r="AN32">
        <v>-9.5588339564553898E-2</v>
      </c>
      <c r="AO32">
        <v>0.14692179967019001</v>
      </c>
      <c r="AP32">
        <v>2.20863910676042E-2</v>
      </c>
    </row>
    <row r="33" spans="1:42" x14ac:dyDescent="0.3">
      <c r="A33">
        <v>41</v>
      </c>
      <c r="B33">
        <v>1100.8571428571299</v>
      </c>
      <c r="C33">
        <v>700</v>
      </c>
      <c r="D33">
        <v>0</v>
      </c>
      <c r="E33">
        <v>20.480792381156299</v>
      </c>
      <c r="F33">
        <v>3.3506372008572001</v>
      </c>
      <c r="G33">
        <v>-307.98412929099413</v>
      </c>
      <c r="H33">
        <v>-242.69701091794215</v>
      </c>
      <c r="I33">
        <v>47.5158507817452</v>
      </c>
      <c r="J33">
        <v>24.450325233941001</v>
      </c>
      <c r="K33">
        <v>6.1125067124297097</v>
      </c>
      <c r="L33">
        <v>4.0192893385336335E-5</v>
      </c>
      <c r="M33">
        <v>8.0848948445766888E-7</v>
      </c>
      <c r="N33" s="1">
        <v>8.3946271884308703E-8</v>
      </c>
      <c r="O33" s="1">
        <v>8.7813362599657202E-12</v>
      </c>
      <c r="P33" s="1">
        <v>-7.5683505975884496E-14</v>
      </c>
      <c r="Q33">
        <v>49.341679460935403</v>
      </c>
      <c r="R33">
        <v>0.59428163964715197</v>
      </c>
      <c r="S33">
        <v>6.8369506376707303</v>
      </c>
      <c r="T33">
        <v>1.8524378820343701</v>
      </c>
      <c r="V33">
        <v>15.842658161380401</v>
      </c>
      <c r="X33">
        <v>19.820301038353101</v>
      </c>
      <c r="AA33">
        <v>5.4007505328724603</v>
      </c>
      <c r="AB33">
        <v>0.31094064710629599</v>
      </c>
      <c r="AJ33">
        <v>-0.45501775527928001</v>
      </c>
      <c r="AK33">
        <v>0.76428864053068701</v>
      </c>
      <c r="AL33">
        <v>0.48877642747550099</v>
      </c>
      <c r="AM33">
        <v>0.12828654076882001</v>
      </c>
      <c r="AN33">
        <v>-9.5312720604401893E-2</v>
      </c>
      <c r="AO33">
        <v>0.14673805903294099</v>
      </c>
      <c r="AP33">
        <v>2.2240808075732199E-2</v>
      </c>
    </row>
    <row r="34" spans="1:42" x14ac:dyDescent="0.3">
      <c r="A34">
        <v>42</v>
      </c>
      <c r="B34">
        <v>1095.8285714285601</v>
      </c>
      <c r="C34">
        <v>700</v>
      </c>
      <c r="D34">
        <v>0</v>
      </c>
      <c r="E34">
        <v>14.875048260603799</v>
      </c>
      <c r="F34">
        <v>3.3544485957481101</v>
      </c>
      <c r="G34">
        <v>-223.06461293190725</v>
      </c>
      <c r="H34">
        <v>-175.93026552524532</v>
      </c>
      <c r="I34">
        <v>34.430303286249199</v>
      </c>
      <c r="J34">
        <v>17.731557121105499</v>
      </c>
      <c r="K34">
        <v>4.4344242685544497</v>
      </c>
      <c r="L34">
        <v>4.0163992114220369E-5</v>
      </c>
      <c r="M34">
        <v>8.0962573704059228E-7</v>
      </c>
      <c r="N34" s="1">
        <v>6.0912986970861302E-8</v>
      </c>
      <c r="O34" s="1">
        <v>6.3416193996080297E-12</v>
      </c>
      <c r="P34" s="1">
        <v>-5.66120406955846E-14</v>
      </c>
      <c r="Q34">
        <v>49.301212876598498</v>
      </c>
      <c r="R34">
        <v>0.57885974327263001</v>
      </c>
      <c r="S34">
        <v>6.8172033135710501</v>
      </c>
      <c r="T34">
        <v>1.8635733094153999</v>
      </c>
      <c r="V34">
        <v>16.103041418586098</v>
      </c>
      <c r="X34">
        <v>19.663297262997499</v>
      </c>
      <c r="AA34">
        <v>5.35977199829314</v>
      </c>
      <c r="AB34">
        <v>0.31304007726543998</v>
      </c>
      <c r="AJ34">
        <v>-0.46442037978587802</v>
      </c>
      <c r="AK34">
        <v>0.76549196554404497</v>
      </c>
      <c r="AL34">
        <v>0.49737440373224601</v>
      </c>
      <c r="AM34">
        <v>0.12734431973525401</v>
      </c>
      <c r="AN34">
        <v>-9.5189682075005902E-2</v>
      </c>
      <c r="AO34">
        <v>0.14698294915038301</v>
      </c>
      <c r="AP34">
        <v>2.2416423698954802E-2</v>
      </c>
    </row>
    <row r="35" spans="1:42" x14ac:dyDescent="0.3">
      <c r="A35">
        <v>43</v>
      </c>
      <c r="B35">
        <v>1090.79999999999</v>
      </c>
      <c r="C35">
        <v>700</v>
      </c>
      <c r="D35">
        <v>0</v>
      </c>
      <c r="E35">
        <v>8.7902756841424505</v>
      </c>
      <c r="F35">
        <v>3.3583156079741898</v>
      </c>
      <c r="G35">
        <v>-131.44655461056314</v>
      </c>
      <c r="H35">
        <v>-103.7602987341723</v>
      </c>
      <c r="I35">
        <v>20.2985856346573</v>
      </c>
      <c r="J35">
        <v>10.462374727107401</v>
      </c>
      <c r="K35">
        <v>2.6174656316607798</v>
      </c>
      <c r="L35">
        <v>4.0136135315084506E-5</v>
      </c>
      <c r="M35">
        <v>8.1078717124021429E-7</v>
      </c>
      <c r="N35" s="1">
        <v>3.5962992898196503E-8</v>
      </c>
      <c r="O35" s="1">
        <v>3.7262340726711799E-12</v>
      </c>
      <c r="P35" s="1">
        <v>-3.4443114831139297E-14</v>
      </c>
      <c r="Q35">
        <v>49.259894231982102</v>
      </c>
      <c r="R35">
        <v>0.56285236108956005</v>
      </c>
      <c r="S35">
        <v>6.7974669127682699</v>
      </c>
      <c r="T35">
        <v>1.8744853340132199</v>
      </c>
      <c r="V35">
        <v>16.367496359580699</v>
      </c>
      <c r="X35">
        <v>19.5025113503829</v>
      </c>
      <c r="AA35">
        <v>5.32033810558125</v>
      </c>
      <c r="AB35">
        <v>0.31495534460181102</v>
      </c>
      <c r="AJ35">
        <v>-0.47390700460784302</v>
      </c>
      <c r="AK35">
        <v>0.76664489896669696</v>
      </c>
      <c r="AL35">
        <v>0.506129000001316</v>
      </c>
      <c r="AM35">
        <v>0.12639640609274699</v>
      </c>
      <c r="AN35">
        <v>-9.5094685381169095E-2</v>
      </c>
      <c r="AO35">
        <v>0.14725165127988499</v>
      </c>
      <c r="AP35">
        <v>2.2579733648366102E-2</v>
      </c>
    </row>
    <row r="36" spans="1:42" x14ac:dyDescent="0.3">
      <c r="A36">
        <v>44</v>
      </c>
      <c r="B36">
        <v>1085.7714285714301</v>
      </c>
      <c r="C36">
        <v>700</v>
      </c>
      <c r="D36">
        <v>0</v>
      </c>
      <c r="E36">
        <v>2.1528636515974102</v>
      </c>
      <c r="F36">
        <v>3.36224244102727</v>
      </c>
      <c r="G36">
        <v>-32.101140788099066</v>
      </c>
      <c r="H36">
        <v>-25.361375266992866</v>
      </c>
      <c r="I36">
        <v>4.9596432725263497</v>
      </c>
      <c r="J36">
        <v>2.5584195111256398</v>
      </c>
      <c r="K36">
        <v>0.64030589386637204</v>
      </c>
      <c r="L36">
        <v>4.0109329512351715E-5</v>
      </c>
      <c r="M36">
        <v>8.1197473520655042E-7</v>
      </c>
      <c r="N36" s="1">
        <v>8.79986281743822E-9</v>
      </c>
      <c r="O36" s="1">
        <v>9.0741298700041005E-13</v>
      </c>
      <c r="P36" s="1">
        <v>-8.6846328863296806E-15</v>
      </c>
      <c r="Q36">
        <v>49.217557710538401</v>
      </c>
      <c r="R36">
        <v>0.54630636758838702</v>
      </c>
      <c r="S36">
        <v>6.7778275497183298</v>
      </c>
      <c r="T36">
        <v>1.88515027611288</v>
      </c>
      <c r="V36">
        <v>16.636274800512599</v>
      </c>
      <c r="X36">
        <v>19.3378016177493</v>
      </c>
      <c r="AA36">
        <v>5.2824210584751201</v>
      </c>
      <c r="AB36">
        <v>0.31666061930491002</v>
      </c>
      <c r="AJ36">
        <v>-0.483491799325102</v>
      </c>
      <c r="AK36">
        <v>0.767750024205064</v>
      </c>
      <c r="AL36">
        <v>0.51504974439775297</v>
      </c>
      <c r="AM36">
        <v>0.125447305571981</v>
      </c>
      <c r="AN36">
        <v>-9.5029764448379503E-2</v>
      </c>
      <c r="AO36">
        <v>0.147545610924145</v>
      </c>
      <c r="AP36">
        <v>2.27288786745369E-2</v>
      </c>
    </row>
    <row r="37" spans="1:42" x14ac:dyDescent="0.3">
      <c r="A37">
        <v>45</v>
      </c>
      <c r="B37">
        <v>1080.74285714285</v>
      </c>
      <c r="C37">
        <v>700</v>
      </c>
      <c r="D37">
        <v>0</v>
      </c>
      <c r="E37">
        <v>33.252367455467201</v>
      </c>
      <c r="F37">
        <v>3.3476497013314699</v>
      </c>
      <c r="G37">
        <v>-511.94994271924583</v>
      </c>
      <c r="H37">
        <v>-410.70809329229468</v>
      </c>
      <c r="I37">
        <v>74.7783318988796</v>
      </c>
      <c r="J37">
        <v>38.407786881202902</v>
      </c>
      <c r="K37">
        <v>9.9330486825552704</v>
      </c>
      <c r="L37">
        <v>3.9692233498775957E-5</v>
      </c>
      <c r="M37">
        <v>8.3232277475856934E-7</v>
      </c>
      <c r="N37" s="1">
        <v>1.34694227979765E-7</v>
      </c>
      <c r="O37" s="1">
        <v>3.0337855022647402E-11</v>
      </c>
      <c r="P37" s="1">
        <v>-1.11999124717123E-12</v>
      </c>
      <c r="Q37">
        <v>45.608446963737698</v>
      </c>
      <c r="R37">
        <v>2.4948276788908199</v>
      </c>
      <c r="S37">
        <v>9.7006697552449808</v>
      </c>
      <c r="T37">
        <v>3.0645666086041898</v>
      </c>
      <c r="V37">
        <v>7.7578745486808103</v>
      </c>
      <c r="X37">
        <v>11.9991247589984</v>
      </c>
      <c r="AA37">
        <v>18.536810467651001</v>
      </c>
      <c r="AB37">
        <v>0.83767921819190505</v>
      </c>
      <c r="AJ37">
        <v>0.203176330879243</v>
      </c>
      <c r="AK37">
        <v>0.19746162277406201</v>
      </c>
      <c r="AL37">
        <v>0.24234501871778699</v>
      </c>
      <c r="AM37">
        <v>0.21020763178003099</v>
      </c>
      <c r="AN37">
        <v>-7.0046805352620395E-2</v>
      </c>
      <c r="AO37">
        <v>0.15618816330138899</v>
      </c>
      <c r="AP37">
        <v>6.0668037900105602E-2</v>
      </c>
    </row>
    <row r="38" spans="1:42" x14ac:dyDescent="0.3">
      <c r="A38">
        <v>46</v>
      </c>
      <c r="B38">
        <v>1075.7142857142801</v>
      </c>
      <c r="C38">
        <v>700</v>
      </c>
      <c r="D38">
        <v>0</v>
      </c>
      <c r="E38">
        <v>33.185433610598601</v>
      </c>
      <c r="F38">
        <v>3.3489911597476398</v>
      </c>
      <c r="G38">
        <v>-510.55832657636375</v>
      </c>
      <c r="H38">
        <v>-410.12101908935108</v>
      </c>
      <c r="I38">
        <v>74.460647042653505</v>
      </c>
      <c r="J38">
        <v>38.298159887616002</v>
      </c>
      <c r="K38">
        <v>9.9090836695726594</v>
      </c>
      <c r="L38">
        <v>3.9615985535304704E-5</v>
      </c>
      <c r="M38">
        <v>8.3275088278952609E-7</v>
      </c>
      <c r="N38" s="1">
        <v>1.3426119502555099E-7</v>
      </c>
      <c r="O38" s="1">
        <v>3.0416355188650997E-11</v>
      </c>
      <c r="P38" s="1">
        <v>-1.0858618882245901E-12</v>
      </c>
      <c r="Q38">
        <v>45.546346100002197</v>
      </c>
      <c r="R38">
        <v>2.5482935696453199</v>
      </c>
      <c r="S38">
        <v>9.7312190687722708</v>
      </c>
      <c r="T38">
        <v>3.0712576565837701</v>
      </c>
      <c r="V38">
        <v>7.7091170135853604</v>
      </c>
      <c r="X38">
        <v>11.9117718511134</v>
      </c>
      <c r="AA38">
        <v>18.632228090419702</v>
      </c>
      <c r="AB38">
        <v>0.84976664987774297</v>
      </c>
      <c r="AJ38">
        <v>0.20673809838299401</v>
      </c>
      <c r="AK38">
        <v>0.19257001264713</v>
      </c>
      <c r="AL38">
        <v>0.240880803890831</v>
      </c>
      <c r="AM38">
        <v>0.21190202463616101</v>
      </c>
      <c r="AN38">
        <v>-6.8702438324804896E-2</v>
      </c>
      <c r="AO38">
        <v>0.15505298868047299</v>
      </c>
      <c r="AP38">
        <v>6.1558510087212102E-2</v>
      </c>
    </row>
    <row r="39" spans="1:42" x14ac:dyDescent="0.3">
      <c r="A39">
        <v>47</v>
      </c>
      <c r="B39">
        <v>1070.6857142857</v>
      </c>
      <c r="C39">
        <v>700</v>
      </c>
      <c r="D39">
        <v>0</v>
      </c>
      <c r="E39">
        <v>33.125966564348502</v>
      </c>
      <c r="F39">
        <v>3.3502800925163401</v>
      </c>
      <c r="G39">
        <v>-509.2898287898318</v>
      </c>
      <c r="H39">
        <v>-409.62947157373884</v>
      </c>
      <c r="I39">
        <v>74.161116687589598</v>
      </c>
      <c r="J39">
        <v>38.198306275550898</v>
      </c>
      <c r="K39">
        <v>9.8875215353914303</v>
      </c>
      <c r="L39">
        <v>3.954048002208773E-5</v>
      </c>
      <c r="M39">
        <v>8.3316387220746711E-7</v>
      </c>
      <c r="N39" s="1">
        <v>1.33867008329452E-7</v>
      </c>
      <c r="O39" s="1">
        <v>3.0494844465002303E-11</v>
      </c>
      <c r="P39" s="1">
        <v>-1.05348004355331E-12</v>
      </c>
      <c r="Q39">
        <v>45.488409970605801</v>
      </c>
      <c r="R39">
        <v>2.5994844111117201</v>
      </c>
      <c r="S39">
        <v>9.7601597926897607</v>
      </c>
      <c r="T39">
        <v>3.0762620833620802</v>
      </c>
      <c r="V39">
        <v>7.6620485106988196</v>
      </c>
      <c r="X39">
        <v>11.8291925249857</v>
      </c>
      <c r="AA39">
        <v>18.722822623045801</v>
      </c>
      <c r="AB39">
        <v>0.86162008350012498</v>
      </c>
      <c r="AJ39">
        <v>0.21016598750733101</v>
      </c>
      <c r="AK39">
        <v>0.187902751421412</v>
      </c>
      <c r="AL39">
        <v>0.239463747296013</v>
      </c>
      <c r="AM39">
        <v>0.21352569466660201</v>
      </c>
      <c r="AN39">
        <v>-6.7416736086075998E-2</v>
      </c>
      <c r="AO39">
        <v>0.15392737375238399</v>
      </c>
      <c r="AP39">
        <v>6.2431181442331701E-2</v>
      </c>
    </row>
    <row r="40" spans="1:42" x14ac:dyDescent="0.3">
      <c r="A40">
        <v>48</v>
      </c>
      <c r="B40">
        <v>1065.6571428571301</v>
      </c>
      <c r="C40">
        <v>700</v>
      </c>
      <c r="D40">
        <v>0</v>
      </c>
      <c r="E40">
        <v>33.046479881792003</v>
      </c>
      <c r="F40">
        <v>3.3514481597423398</v>
      </c>
      <c r="G40">
        <v>-507.72027631529176</v>
      </c>
      <c r="H40">
        <v>-408.89060738675516</v>
      </c>
      <c r="I40">
        <v>73.819197526556906</v>
      </c>
      <c r="J40">
        <v>38.0771737992795</v>
      </c>
      <c r="K40">
        <v>9.8603583605281102</v>
      </c>
      <c r="L40">
        <v>3.9468067301149356E-5</v>
      </c>
      <c r="M40">
        <v>8.3356077789397961E-7</v>
      </c>
      <c r="N40" s="1">
        <v>1.3341489848123601E-7</v>
      </c>
      <c r="O40" s="1">
        <v>3.0542942265072099E-11</v>
      </c>
      <c r="P40" s="1">
        <v>-1.0243209672407601E-12</v>
      </c>
      <c r="Q40">
        <v>45.441955518093202</v>
      </c>
      <c r="R40">
        <v>2.64271957318461</v>
      </c>
      <c r="S40">
        <v>9.7840571647379804</v>
      </c>
      <c r="T40">
        <v>3.07901934852458</v>
      </c>
      <c r="V40">
        <v>7.6197235350741401</v>
      </c>
      <c r="X40">
        <v>11.753801523817099</v>
      </c>
      <c r="AA40">
        <v>18.805404283046901</v>
      </c>
      <c r="AB40">
        <v>0.87331905352128203</v>
      </c>
      <c r="AJ40">
        <v>0.213479644958842</v>
      </c>
      <c r="AK40">
        <v>0.18359344345328299</v>
      </c>
      <c r="AL40">
        <v>0.23818618708765399</v>
      </c>
      <c r="AM40">
        <v>0.21484521742075699</v>
      </c>
      <c r="AN40">
        <v>-6.6277931299844606E-2</v>
      </c>
      <c r="AO40">
        <v>0.15288255511396301</v>
      </c>
      <c r="AP40">
        <v>6.3290883265343198E-2</v>
      </c>
    </row>
    <row r="41" spans="1:42" x14ac:dyDescent="0.3">
      <c r="A41">
        <v>49</v>
      </c>
      <c r="B41">
        <v>1060.62857142857</v>
      </c>
      <c r="C41">
        <v>700</v>
      </c>
      <c r="D41">
        <v>0</v>
      </c>
      <c r="E41">
        <v>32.686506024043901</v>
      </c>
      <c r="F41">
        <v>3.3516378594590401</v>
      </c>
      <c r="G41">
        <v>-501.84920875331511</v>
      </c>
      <c r="H41">
        <v>-404.66118070946089</v>
      </c>
      <c r="I41">
        <v>72.8666887636072</v>
      </c>
      <c r="J41">
        <v>37.643407088047098</v>
      </c>
      <c r="K41">
        <v>9.7523979005654198</v>
      </c>
      <c r="L41">
        <v>3.9425952347741665E-5</v>
      </c>
      <c r="M41">
        <v>8.3391141642850453E-7</v>
      </c>
      <c r="N41" s="1">
        <v>1.3202401444578099E-7</v>
      </c>
      <c r="O41" s="1">
        <v>3.0258039171073797E-11</v>
      </c>
      <c r="P41" s="1">
        <v>-1.0173942360052701E-12</v>
      </c>
      <c r="Q41">
        <v>45.494784797283202</v>
      </c>
      <c r="R41">
        <v>2.6113930392814999</v>
      </c>
      <c r="S41">
        <v>9.7624739005196002</v>
      </c>
      <c r="T41">
        <v>3.0712648606244199</v>
      </c>
      <c r="V41">
        <v>7.6155541850249202</v>
      </c>
      <c r="X41">
        <v>11.7180665793909</v>
      </c>
      <c r="AA41">
        <v>18.840713705942498</v>
      </c>
      <c r="AB41">
        <v>0.88574893193275706</v>
      </c>
      <c r="AJ41">
        <v>0.21693303373357201</v>
      </c>
      <c r="AK41">
        <v>0.18130282042747001</v>
      </c>
      <c r="AL41">
        <v>0.23804880366450801</v>
      </c>
      <c r="AM41">
        <v>0.21314159553772799</v>
      </c>
      <c r="AN41">
        <v>-6.6339760706313103E-2</v>
      </c>
      <c r="AO41">
        <v>0.15272371197742299</v>
      </c>
      <c r="AP41">
        <v>6.4189795365609897E-2</v>
      </c>
    </row>
    <row r="42" spans="1:42" x14ac:dyDescent="0.3">
      <c r="A42">
        <v>50</v>
      </c>
      <c r="B42">
        <v>1055.5999999999899</v>
      </c>
      <c r="C42">
        <v>700</v>
      </c>
      <c r="D42">
        <v>0</v>
      </c>
      <c r="E42">
        <v>32.350791529487203</v>
      </c>
      <c r="F42">
        <v>3.35179641869856</v>
      </c>
      <c r="G42">
        <v>-496.36696615175413</v>
      </c>
      <c r="H42">
        <v>-400.73509991020273</v>
      </c>
      <c r="I42">
        <v>71.971301028448806</v>
      </c>
      <c r="J42">
        <v>37.238367255028599</v>
      </c>
      <c r="K42">
        <v>9.6517769841309207</v>
      </c>
      <c r="L42">
        <v>3.9383722255205573E-5</v>
      </c>
      <c r="M42">
        <v>8.3425397764436319E-7</v>
      </c>
      <c r="N42" s="1">
        <v>1.30731780151423E-7</v>
      </c>
      <c r="O42" s="1">
        <v>2.9993949610914102E-11</v>
      </c>
      <c r="P42" s="1">
        <v>-1.0108108186623199E-12</v>
      </c>
      <c r="Q42">
        <v>45.548778732022797</v>
      </c>
      <c r="R42">
        <v>2.57967945653765</v>
      </c>
      <c r="S42">
        <v>9.7411208556834996</v>
      </c>
      <c r="T42">
        <v>3.0625727131325702</v>
      </c>
      <c r="V42">
        <v>7.6102736556290296</v>
      </c>
      <c r="X42">
        <v>11.6840322153986</v>
      </c>
      <c r="AA42">
        <v>18.8753726951198</v>
      </c>
      <c r="AB42">
        <v>0.898169676475847</v>
      </c>
      <c r="AJ42">
        <v>0.22041082634387199</v>
      </c>
      <c r="AK42">
        <v>0.179049249270648</v>
      </c>
      <c r="AL42">
        <v>0.23787373829188099</v>
      </c>
      <c r="AM42">
        <v>0.211443154538766</v>
      </c>
      <c r="AN42">
        <v>-6.6430227068583605E-2</v>
      </c>
      <c r="AO42">
        <v>0.15256607559216301</v>
      </c>
      <c r="AP42">
        <v>6.5087183031251203E-2</v>
      </c>
    </row>
    <row r="43" spans="1:42" x14ac:dyDescent="0.3">
      <c r="A43">
        <v>51</v>
      </c>
      <c r="B43">
        <v>1050.57142857142</v>
      </c>
      <c r="C43">
        <v>700</v>
      </c>
      <c r="D43">
        <v>0</v>
      </c>
      <c r="E43">
        <v>32.037420598057899</v>
      </c>
      <c r="F43">
        <v>3.3519267562649402</v>
      </c>
      <c r="G43">
        <v>-491.2424103539438</v>
      </c>
      <c r="H43">
        <v>-397.08818670602727</v>
      </c>
      <c r="I43">
        <v>71.128427489104396</v>
      </c>
      <c r="J43">
        <v>36.859762582694003</v>
      </c>
      <c r="K43">
        <v>9.5579118899833304</v>
      </c>
      <c r="L43">
        <v>3.9341362363427189E-5</v>
      </c>
      <c r="M43">
        <v>8.3458902681605645E-7</v>
      </c>
      <c r="N43" s="1">
        <v>1.2953024988903699E-7</v>
      </c>
      <c r="O43" s="1">
        <v>2.9749005562730597E-11</v>
      </c>
      <c r="P43" s="1">
        <v>-1.0045376833224901E-12</v>
      </c>
      <c r="Q43">
        <v>45.603833751897298</v>
      </c>
      <c r="R43">
        <v>2.5476088782707902</v>
      </c>
      <c r="S43">
        <v>9.7200141941799405</v>
      </c>
      <c r="T43">
        <v>3.0530104255867698</v>
      </c>
      <c r="V43">
        <v>7.6040153628003901</v>
      </c>
      <c r="X43">
        <v>11.6515708185077</v>
      </c>
      <c r="AA43">
        <v>18.9093600055397</v>
      </c>
      <c r="AB43">
        <v>0.91058656321721798</v>
      </c>
      <c r="AJ43">
        <v>0.22390612443990399</v>
      </c>
      <c r="AK43">
        <v>0.176832490859573</v>
      </c>
      <c r="AL43">
        <v>0.23766539939046899</v>
      </c>
      <c r="AM43">
        <v>0.20975021766277499</v>
      </c>
      <c r="AN43">
        <v>-6.6547757739324795E-2</v>
      </c>
      <c r="AO43">
        <v>0.15241006700979901</v>
      </c>
      <c r="AP43">
        <v>6.5983458376802501E-2</v>
      </c>
    </row>
    <row r="44" spans="1:42" x14ac:dyDescent="0.3">
      <c r="A44">
        <v>52</v>
      </c>
      <c r="B44">
        <v>1045.5428571428499</v>
      </c>
      <c r="C44">
        <v>700</v>
      </c>
      <c r="D44">
        <v>0</v>
      </c>
      <c r="E44">
        <v>31.744688895960799</v>
      </c>
      <c r="F44">
        <v>3.3520314926139401</v>
      </c>
      <c r="G44">
        <v>-486.44788306193618</v>
      </c>
      <c r="H44">
        <v>-393.69898462028328</v>
      </c>
      <c r="I44">
        <v>70.333965896051694</v>
      </c>
      <c r="J44">
        <v>36.505554622319003</v>
      </c>
      <c r="K44">
        <v>9.4702836073911598</v>
      </c>
      <c r="L44">
        <v>3.929885740417844E-5</v>
      </c>
      <c r="M44">
        <v>8.3491706811052374E-7</v>
      </c>
      <c r="N44" s="1">
        <v>1.2841235515892399E-7</v>
      </c>
      <c r="O44" s="1">
        <v>2.9521735945634303E-11</v>
      </c>
      <c r="P44" s="1">
        <v>-9.9854162219963399E-13</v>
      </c>
      <c r="Q44">
        <v>45.659850527787498</v>
      </c>
      <c r="R44">
        <v>2.5152142388302798</v>
      </c>
      <c r="S44">
        <v>9.6991722805380203</v>
      </c>
      <c r="T44">
        <v>3.0426386595914701</v>
      </c>
      <c r="V44">
        <v>7.5968892712050904</v>
      </c>
      <c r="X44">
        <v>11.6205648938202</v>
      </c>
      <c r="AA44">
        <v>18.9426655124002</v>
      </c>
      <c r="AB44">
        <v>0.92300461582715698</v>
      </c>
      <c r="AJ44">
        <v>0.22741315632912201</v>
      </c>
      <c r="AK44">
        <v>0.17465195086803201</v>
      </c>
      <c r="AL44">
        <v>0.23742743935756899</v>
      </c>
      <c r="AM44">
        <v>0.208063315353958</v>
      </c>
      <c r="AN44">
        <v>-6.6690845280879402E-2</v>
      </c>
      <c r="AO44">
        <v>0.152255971425415</v>
      </c>
      <c r="AP44">
        <v>6.6879011946781003E-2</v>
      </c>
    </row>
    <row r="45" spans="1:42" x14ac:dyDescent="0.3">
      <c r="A45">
        <v>53</v>
      </c>
      <c r="B45">
        <v>1040.5142857142901</v>
      </c>
      <c r="C45">
        <v>700</v>
      </c>
      <c r="D45">
        <v>0</v>
      </c>
      <c r="E45">
        <v>31.471069253558799</v>
      </c>
      <c r="F45">
        <v>3.3521129751655598</v>
      </c>
      <c r="G45">
        <v>-481.95864330080707</v>
      </c>
      <c r="H45">
        <v>-390.54831532976391</v>
      </c>
      <c r="I45">
        <v>69.584237742552006</v>
      </c>
      <c r="J45">
        <v>36.173917343322898</v>
      </c>
      <c r="K45">
        <v>9.3884273849703597</v>
      </c>
      <c r="L45">
        <v>3.9256192420341425E-5</v>
      </c>
      <c r="M45">
        <v>8.3523855116053068E-7</v>
      </c>
      <c r="N45" s="1">
        <v>1.2737176787583999E-7</v>
      </c>
      <c r="O45" s="1">
        <v>2.9310832768316698E-11</v>
      </c>
      <c r="P45" s="1">
        <v>-9.9278961322029905E-13</v>
      </c>
      <c r="Q45">
        <v>45.716734460650201</v>
      </c>
      <c r="R45">
        <v>2.4825304894600602</v>
      </c>
      <c r="S45">
        <v>9.6786135125634996</v>
      </c>
      <c r="T45">
        <v>3.0315119981956098</v>
      </c>
      <c r="V45">
        <v>7.5889854100784104</v>
      </c>
      <c r="X45">
        <v>11.5909072297852</v>
      </c>
      <c r="AA45">
        <v>18.9752887543473</v>
      </c>
      <c r="AB45">
        <v>0.93542814491954496</v>
      </c>
      <c r="AJ45">
        <v>0.230927154870048</v>
      </c>
      <c r="AK45">
        <v>0.17250676225449599</v>
      </c>
      <c r="AL45">
        <v>0.237162867163628</v>
      </c>
      <c r="AM45">
        <v>0.20638312246082499</v>
      </c>
      <c r="AN45">
        <v>-6.6858030941688004E-2</v>
      </c>
      <c r="AO45">
        <v>0.152103944463682</v>
      </c>
      <c r="AP45">
        <v>6.77741797290074E-2</v>
      </c>
    </row>
    <row r="46" spans="1:42" x14ac:dyDescent="0.3">
      <c r="A46">
        <v>54</v>
      </c>
      <c r="B46">
        <v>1035.4857142856999</v>
      </c>
      <c r="C46">
        <v>700</v>
      </c>
      <c r="D46">
        <v>0</v>
      </c>
      <c r="E46">
        <v>31.215176956698102</v>
      </c>
      <c r="F46">
        <v>3.3521732787067702</v>
      </c>
      <c r="G46">
        <v>-477.75230946450591</v>
      </c>
      <c r="H46">
        <v>-387.6188380885763</v>
      </c>
      <c r="I46">
        <v>68.875906711079594</v>
      </c>
      <c r="J46">
        <v>35.863195884547103</v>
      </c>
      <c r="K46">
        <v>9.3119222550275005</v>
      </c>
      <c r="L46">
        <v>3.9213354957559919E-5</v>
      </c>
      <c r="M46">
        <v>8.3555387635498322E-7</v>
      </c>
      <c r="N46" s="1">
        <v>1.2640277266950201E-7</v>
      </c>
      <c r="O46" s="1">
        <v>2.91151188173136E-11</v>
      </c>
      <c r="P46" s="1">
        <v>-9.872485451902691E-13</v>
      </c>
      <c r="Q46">
        <v>45.774395600679</v>
      </c>
      <c r="R46">
        <v>2.4495952815584001</v>
      </c>
      <c r="S46">
        <v>9.6583509236519607</v>
      </c>
      <c r="T46">
        <v>3.01967940903265</v>
      </c>
      <c r="V46">
        <v>7.5803746867082102</v>
      </c>
      <c r="X46">
        <v>11.5625030827554</v>
      </c>
      <c r="AA46">
        <v>19.007242025510799</v>
      </c>
      <c r="AB46">
        <v>0.94785899010335695</v>
      </c>
      <c r="AJ46">
        <v>0.234444487822418</v>
      </c>
      <c r="AK46">
        <v>0.17039577676068801</v>
      </c>
      <c r="AL46">
        <v>0.236874077401906</v>
      </c>
      <c r="AM46">
        <v>0.20471041974585599</v>
      </c>
      <c r="AN46">
        <v>-6.7047825125165897E-2</v>
      </c>
      <c r="AO46">
        <v>0.15195394689392899</v>
      </c>
      <c r="AP46">
        <v>6.8669116500366403E-2</v>
      </c>
    </row>
    <row r="47" spans="1:42" x14ac:dyDescent="0.3">
      <c r="A47">
        <v>55</v>
      </c>
      <c r="B47">
        <v>1030.4571428571301</v>
      </c>
      <c r="C47">
        <v>700</v>
      </c>
      <c r="D47">
        <v>0</v>
      </c>
      <c r="E47">
        <v>30.774627512820501</v>
      </c>
      <c r="F47">
        <v>3.35136860631206</v>
      </c>
      <c r="G47">
        <v>-471.00188441872831</v>
      </c>
      <c r="H47">
        <v>-382.65494802521323</v>
      </c>
      <c r="I47">
        <v>67.771135558434693</v>
      </c>
      <c r="J47">
        <v>35.352712606560402</v>
      </c>
      <c r="K47">
        <v>9.18270447925625</v>
      </c>
      <c r="L47">
        <v>3.9154209948800544E-5</v>
      </c>
      <c r="M47">
        <v>8.3560728043698783E-7</v>
      </c>
      <c r="N47" s="1">
        <v>1.2464795576607501E-7</v>
      </c>
      <c r="O47" s="1">
        <v>2.8787845927085501E-11</v>
      </c>
      <c r="P47" s="1">
        <v>-9.6045785513030593E-13</v>
      </c>
      <c r="Q47">
        <v>45.866910033632401</v>
      </c>
      <c r="R47">
        <v>2.4337992608910302</v>
      </c>
      <c r="S47">
        <v>9.6224012983521305</v>
      </c>
      <c r="T47">
        <v>3.0035826041514899</v>
      </c>
      <c r="V47">
        <v>7.48767644300254</v>
      </c>
      <c r="X47">
        <v>11.5695969690652</v>
      </c>
      <c r="AA47">
        <v>19.038847961045299</v>
      </c>
      <c r="AB47">
        <v>0.977185429859733</v>
      </c>
      <c r="AJ47">
        <v>0.24101807835838501</v>
      </c>
      <c r="AK47">
        <v>0.16739420272469299</v>
      </c>
      <c r="AL47">
        <v>0.23386833310574401</v>
      </c>
      <c r="AM47">
        <v>0.20254452669249501</v>
      </c>
      <c r="AN47">
        <v>-6.5833401887550699E-2</v>
      </c>
      <c r="AO47">
        <v>0.15024754857553399</v>
      </c>
      <c r="AP47">
        <v>7.0760712430697398E-2</v>
      </c>
    </row>
    <row r="48" spans="1:42" x14ac:dyDescent="0.3">
      <c r="A48">
        <v>56</v>
      </c>
      <c r="B48">
        <v>1025.42857142856</v>
      </c>
      <c r="C48">
        <v>700</v>
      </c>
      <c r="D48">
        <v>0</v>
      </c>
      <c r="E48">
        <v>30.363486650017801</v>
      </c>
      <c r="F48">
        <v>3.35054387263401</v>
      </c>
      <c r="G48">
        <v>-464.70388533394686</v>
      </c>
      <c r="H48">
        <v>-378.04360089768556</v>
      </c>
      <c r="I48">
        <v>66.734725447476094</v>
      </c>
      <c r="J48">
        <v>34.8765016531718</v>
      </c>
      <c r="K48">
        <v>9.0622561005738103</v>
      </c>
      <c r="L48">
        <v>3.909514797178522E-5</v>
      </c>
      <c r="M48">
        <v>8.3565423062742281E-7</v>
      </c>
      <c r="N48" s="1">
        <v>1.2301243641679501E-7</v>
      </c>
      <c r="O48" s="1">
        <v>2.8483309411759599E-11</v>
      </c>
      <c r="P48" s="1">
        <v>-9.3515335391469104E-13</v>
      </c>
      <c r="Q48">
        <v>45.961681793895004</v>
      </c>
      <c r="R48">
        <v>2.4168665991986402</v>
      </c>
      <c r="S48">
        <v>9.5857573091219699</v>
      </c>
      <c r="T48">
        <v>2.9869750557735402</v>
      </c>
      <c r="V48">
        <v>7.39579635759707</v>
      </c>
      <c r="X48">
        <v>11.5784381830254</v>
      </c>
      <c r="AA48">
        <v>19.067697826434301</v>
      </c>
      <c r="AB48">
        <v>1.0067868749539599</v>
      </c>
      <c r="AJ48">
        <v>0.247511606646243</v>
      </c>
      <c r="AK48">
        <v>0.16449409239706</v>
      </c>
      <c r="AL48">
        <v>0.230888628257127</v>
      </c>
      <c r="AM48">
        <v>0.200328690838567</v>
      </c>
      <c r="AN48">
        <v>-6.4633320750971501E-2</v>
      </c>
      <c r="AO48">
        <v>0.148540766054887</v>
      </c>
      <c r="AP48">
        <v>7.2869536557086598E-2</v>
      </c>
    </row>
    <row r="49" spans="1:42" x14ac:dyDescent="0.3">
      <c r="A49">
        <v>57</v>
      </c>
      <c r="B49">
        <v>1020.39999999999</v>
      </c>
      <c r="C49">
        <v>700</v>
      </c>
      <c r="D49">
        <v>0</v>
      </c>
      <c r="E49">
        <v>29.9829268812029</v>
      </c>
      <c r="F49">
        <v>3.3497130297109501</v>
      </c>
      <c r="G49">
        <v>-458.87239686879667</v>
      </c>
      <c r="H49">
        <v>-373.7972922511351</v>
      </c>
      <c r="I49">
        <v>65.768702112528601</v>
      </c>
      <c r="J49">
        <v>34.4356801476398</v>
      </c>
      <c r="K49">
        <v>8.9508941856401893</v>
      </c>
      <c r="L49">
        <v>3.9036364240994019E-5</v>
      </c>
      <c r="M49">
        <v>8.3569890318000714E-7</v>
      </c>
      <c r="N49" s="1">
        <v>1.2150129032376899E-7</v>
      </c>
      <c r="O49" s="1">
        <v>2.8202596750377099E-11</v>
      </c>
      <c r="P49" s="1">
        <v>-9.1148757287371891E-13</v>
      </c>
      <c r="Q49">
        <v>46.0579838861334</v>
      </c>
      <c r="R49">
        <v>2.39864973220533</v>
      </c>
      <c r="S49">
        <v>9.5488139569545094</v>
      </c>
      <c r="T49">
        <v>2.9699343656607802</v>
      </c>
      <c r="V49">
        <v>7.3058370801527399</v>
      </c>
      <c r="X49">
        <v>11.5883487345577</v>
      </c>
      <c r="AA49">
        <v>19.094027283580701</v>
      </c>
      <c r="AB49">
        <v>1.0364049607546899</v>
      </c>
      <c r="AJ49">
        <v>0.25388656927952202</v>
      </c>
      <c r="AK49">
        <v>0.16169956652697201</v>
      </c>
      <c r="AL49">
        <v>0.22797080614315501</v>
      </c>
      <c r="AM49">
        <v>0.19807705333623499</v>
      </c>
      <c r="AN49">
        <v>-6.3469064231749694E-2</v>
      </c>
      <c r="AO49">
        <v>0.146857803319589</v>
      </c>
      <c r="AP49">
        <v>7.4977265626273396E-2</v>
      </c>
    </row>
    <row r="50" spans="1:42" x14ac:dyDescent="0.3">
      <c r="A50">
        <v>58</v>
      </c>
      <c r="B50">
        <v>1015.37142857143</v>
      </c>
      <c r="C50">
        <v>700</v>
      </c>
      <c r="D50">
        <v>0</v>
      </c>
      <c r="E50">
        <v>29.6309225805769</v>
      </c>
      <c r="F50">
        <v>3.3488762738865798</v>
      </c>
      <c r="G50">
        <v>-453.47693336527982</v>
      </c>
      <c r="H50">
        <v>-369.89285895820967</v>
      </c>
      <c r="I50">
        <v>64.868206731911897</v>
      </c>
      <c r="J50">
        <v>34.027889296926901</v>
      </c>
      <c r="K50">
        <v>8.8480195018338001</v>
      </c>
      <c r="L50">
        <v>3.8977797300574286E-5</v>
      </c>
      <c r="M50">
        <v>8.3574130534927977E-7</v>
      </c>
      <c r="N50" s="1">
        <v>1.20106072411895E-7</v>
      </c>
      <c r="O50" s="1">
        <v>2.7944425142626302E-11</v>
      </c>
      <c r="P50" s="1">
        <v>-8.8927920500811601E-13</v>
      </c>
      <c r="Q50">
        <v>46.155654571065803</v>
      </c>
      <c r="R50">
        <v>2.3792743752035199</v>
      </c>
      <c r="S50">
        <v>9.5116976496531098</v>
      </c>
      <c r="T50">
        <v>2.9524752710916302</v>
      </c>
      <c r="V50">
        <v>7.21756654739883</v>
      </c>
      <c r="X50">
        <v>11.5992206418072</v>
      </c>
      <c r="AA50">
        <v>19.118058376509801</v>
      </c>
      <c r="AB50">
        <v>1.06605256726983</v>
      </c>
      <c r="AJ50">
        <v>0.26015312573421101</v>
      </c>
      <c r="AK50">
        <v>0.159000707698813</v>
      </c>
      <c r="AL50">
        <v>0.22510757264803699</v>
      </c>
      <c r="AM50">
        <v>0.19579532210223999</v>
      </c>
      <c r="AN50">
        <v>-6.2339173872449603E-2</v>
      </c>
      <c r="AO50">
        <v>0.145197638294499</v>
      </c>
      <c r="AP50">
        <v>7.7084807394647306E-2</v>
      </c>
    </row>
    <row r="51" spans="1:42" x14ac:dyDescent="0.3">
      <c r="A51">
        <v>59</v>
      </c>
      <c r="B51">
        <v>1010.34285714285</v>
      </c>
      <c r="C51">
        <v>700</v>
      </c>
      <c r="D51">
        <v>0</v>
      </c>
      <c r="E51">
        <v>29.3056255882654</v>
      </c>
      <c r="F51">
        <v>3.34803383539546</v>
      </c>
      <c r="G51">
        <v>-448.48962692005654</v>
      </c>
      <c r="H51">
        <v>-366.30911015608802</v>
      </c>
      <c r="I51">
        <v>64.028807255622496</v>
      </c>
      <c r="J51">
        <v>33.650977895878398</v>
      </c>
      <c r="K51">
        <v>8.7530852521399094</v>
      </c>
      <c r="L51">
        <v>3.8919393128843218E-5</v>
      </c>
      <c r="M51">
        <v>8.3578144982751927E-7</v>
      </c>
      <c r="N51" s="1">
        <v>1.18819096593339E-7</v>
      </c>
      <c r="O51" s="1">
        <v>2.7707592249325901E-11</v>
      </c>
      <c r="P51" s="1">
        <v>-8.6836975407481703E-13</v>
      </c>
      <c r="Q51">
        <v>46.254550021209198</v>
      </c>
      <c r="R51">
        <v>2.3588512244219899</v>
      </c>
      <c r="S51">
        <v>9.4745207845456694</v>
      </c>
      <c r="T51">
        <v>2.9346104546154801</v>
      </c>
      <c r="V51">
        <v>7.1307859812088399</v>
      </c>
      <c r="X51">
        <v>11.610958152026299</v>
      </c>
      <c r="AA51">
        <v>19.1399825171207</v>
      </c>
      <c r="AB51">
        <v>1.09574086485161</v>
      </c>
      <c r="AJ51">
        <v>0.266319856848801</v>
      </c>
      <c r="AK51">
        <v>0.15638895050750401</v>
      </c>
      <c r="AL51">
        <v>0.22229268723524201</v>
      </c>
      <c r="AM51">
        <v>0.19348855938097201</v>
      </c>
      <c r="AN51">
        <v>-6.124239796191E-2</v>
      </c>
      <c r="AO51">
        <v>0.14355939861709299</v>
      </c>
      <c r="AP51">
        <v>7.91929453722965E-2</v>
      </c>
    </row>
    <row r="52" spans="1:42" x14ac:dyDescent="0.3">
      <c r="A52">
        <v>60</v>
      </c>
      <c r="B52">
        <v>1005.31428571428</v>
      </c>
      <c r="C52">
        <v>700</v>
      </c>
      <c r="D52">
        <v>0</v>
      </c>
      <c r="E52">
        <v>29.005345313929102</v>
      </c>
      <c r="F52">
        <v>3.3471859882928299</v>
      </c>
      <c r="G52">
        <v>-443.88493809425262</v>
      </c>
      <c r="H52">
        <v>-363.02661040305577</v>
      </c>
      <c r="I52">
        <v>63.246450131393701</v>
      </c>
      <c r="J52">
        <v>33.302978679353899</v>
      </c>
      <c r="K52">
        <v>8.6655911608672493</v>
      </c>
      <c r="L52">
        <v>3.8861103994119881E-5</v>
      </c>
      <c r="M52">
        <v>8.3581935793706411E-7</v>
      </c>
      <c r="N52" s="1">
        <v>1.17633346011826E-7</v>
      </c>
      <c r="O52" s="1">
        <v>2.74909718525435E-11</v>
      </c>
      <c r="P52" s="1">
        <v>-8.4861989844236702E-13</v>
      </c>
      <c r="Q52">
        <v>46.354540981203101</v>
      </c>
      <c r="R52">
        <v>2.3374783830582802</v>
      </c>
      <c r="S52">
        <v>9.4373838898779994</v>
      </c>
      <c r="T52">
        <v>2.9163514225567502</v>
      </c>
      <c r="V52">
        <v>7.0453252817563001</v>
      </c>
      <c r="X52">
        <v>11.623474910492201</v>
      </c>
      <c r="AA52">
        <v>19.159965515608</v>
      </c>
      <c r="AB52">
        <v>1.12547961544719</v>
      </c>
      <c r="AJ52">
        <v>0.27239399775128598</v>
      </c>
      <c r="AK52">
        <v>0.15385685248815001</v>
      </c>
      <c r="AL52">
        <v>0.219520817786647</v>
      </c>
      <c r="AM52">
        <v>0.19116127550145701</v>
      </c>
      <c r="AN52">
        <v>-6.0177647095430803E-2</v>
      </c>
      <c r="AO52">
        <v>0.14194234224008401</v>
      </c>
      <c r="AP52">
        <v>8.1302361327804301E-2</v>
      </c>
    </row>
    <row r="53" spans="1:42" x14ac:dyDescent="0.3">
      <c r="A53">
        <v>61</v>
      </c>
      <c r="B53">
        <v>1000.28571428571</v>
      </c>
      <c r="C53">
        <v>700</v>
      </c>
      <c r="D53">
        <v>0</v>
      </c>
      <c r="E53">
        <v>28.728531846750698</v>
      </c>
      <c r="F53">
        <v>3.34633305835098</v>
      </c>
      <c r="G53">
        <v>-439.63940959027173</v>
      </c>
      <c r="H53">
        <v>-360.02749501966633</v>
      </c>
      <c r="I53">
        <v>62.517419354192498</v>
      </c>
      <c r="J53">
        <v>32.982088299424802</v>
      </c>
      <c r="K53">
        <v>8.5850784562692706</v>
      </c>
      <c r="L53">
        <v>3.8802887488824163E-5</v>
      </c>
      <c r="M53">
        <v>8.3585506184383587E-7</v>
      </c>
      <c r="N53" s="1">
        <v>1.16542397225174E-7</v>
      </c>
      <c r="O53" s="1">
        <v>2.7293509515629701E-11</v>
      </c>
      <c r="P53" s="1">
        <v>-8.2990656611224703E-13</v>
      </c>
      <c r="Q53">
        <v>46.455510090163898</v>
      </c>
      <c r="R53">
        <v>2.3152433312044902</v>
      </c>
      <c r="S53">
        <v>9.4003773805136692</v>
      </c>
      <c r="T53">
        <v>2.8977092223933498</v>
      </c>
      <c r="V53">
        <v>6.96103929241389</v>
      </c>
      <c r="X53">
        <v>11.6366917119396</v>
      </c>
      <c r="AA53">
        <v>19.1781515279934</v>
      </c>
      <c r="AB53">
        <v>1.15527744337745</v>
      </c>
      <c r="AJ53">
        <v>0.27838162203738798</v>
      </c>
      <c r="AK53">
        <v>0.151397911968215</v>
      </c>
      <c r="AL53">
        <v>0.21678742265748999</v>
      </c>
      <c r="AM53">
        <v>0.188817504241232</v>
      </c>
      <c r="AN53">
        <v>-5.9143957436397401E-2</v>
      </c>
      <c r="AO53">
        <v>0.14034584104186501</v>
      </c>
      <c r="AP53">
        <v>8.3413655490205296E-2</v>
      </c>
    </row>
    <row r="54" spans="1:42" x14ac:dyDescent="0.3">
      <c r="A54">
        <v>62</v>
      </c>
      <c r="B54">
        <v>995.25714285714196</v>
      </c>
      <c r="C54">
        <v>700</v>
      </c>
      <c r="D54">
        <v>0</v>
      </c>
      <c r="E54">
        <v>28.473761458656401</v>
      </c>
      <c r="F54">
        <v>3.34547542892884</v>
      </c>
      <c r="G54">
        <v>-435.73145427758396</v>
      </c>
      <c r="H54">
        <v>-357.29531114333963</v>
      </c>
      <c r="I54">
        <v>61.838301349804297</v>
      </c>
      <c r="J54">
        <v>32.686650184623197</v>
      </c>
      <c r="K54">
        <v>8.5111255675170803</v>
      </c>
      <c r="L54">
        <v>3.8744705706555917E-5</v>
      </c>
      <c r="M54">
        <v>8.3588860596714113E-7</v>
      </c>
      <c r="N54" s="1">
        <v>1.15540355476889E-7</v>
      </c>
      <c r="O54" s="1">
        <v>2.71142183179699E-11</v>
      </c>
      <c r="P54" s="1">
        <v>-8.1212055900026103E-13</v>
      </c>
      <c r="Q54">
        <v>46.557349728205203</v>
      </c>
      <c r="R54">
        <v>2.29222453733682</v>
      </c>
      <c r="S54">
        <v>9.3635830162758609</v>
      </c>
      <c r="T54">
        <v>2.87869502600635</v>
      </c>
      <c r="V54">
        <v>6.8778047132261904</v>
      </c>
      <c r="X54">
        <v>11.650534711647801</v>
      </c>
      <c r="AA54">
        <v>19.1946661862622</v>
      </c>
      <c r="AB54">
        <v>1.1851420810394</v>
      </c>
      <c r="AJ54">
        <v>0.28428779001906102</v>
      </c>
      <c r="AK54">
        <v>0.14900642162420299</v>
      </c>
      <c r="AL54">
        <v>0.21408865296924001</v>
      </c>
      <c r="AM54">
        <v>0.18646086399735901</v>
      </c>
      <c r="AN54">
        <v>-5.8140460305130801E-2</v>
      </c>
      <c r="AO54">
        <v>0.138769366855998</v>
      </c>
      <c r="AP54">
        <v>8.5527364839265901E-2</v>
      </c>
    </row>
    <row r="55" spans="1:42" x14ac:dyDescent="0.3">
      <c r="A55">
        <v>63</v>
      </c>
      <c r="B55">
        <v>990.22857142857094</v>
      </c>
      <c r="C55">
        <v>700</v>
      </c>
      <c r="D55">
        <v>0</v>
      </c>
      <c r="E55">
        <v>28.239724042959299</v>
      </c>
      <c r="F55">
        <v>3.34461354474504</v>
      </c>
      <c r="G55">
        <v>-432.14117115055916</v>
      </c>
      <c r="H55">
        <v>-354.81487969115824</v>
      </c>
      <c r="I55">
        <v>61.205954579365503</v>
      </c>
      <c r="J55">
        <v>32.415139727811898</v>
      </c>
      <c r="K55">
        <v>8.4433443999318403</v>
      </c>
      <c r="L55">
        <v>3.8686524536316443E-5</v>
      </c>
      <c r="M55">
        <v>8.3592004769853568E-7</v>
      </c>
      <c r="N55" s="1">
        <v>1.14621798933633E-7</v>
      </c>
      <c r="O55" s="1">
        <v>2.69521747166624E-11</v>
      </c>
      <c r="P55" s="1">
        <v>-7.9516460583627797E-13</v>
      </c>
      <c r="Q55">
        <v>46.659960287351097</v>
      </c>
      <c r="R55">
        <v>2.2684927837075399</v>
      </c>
      <c r="S55">
        <v>9.3270751283272801</v>
      </c>
      <c r="T55">
        <v>2.8593205951268201</v>
      </c>
      <c r="V55">
        <v>6.7955174949273296</v>
      </c>
      <c r="X55">
        <v>11.6649340099012</v>
      </c>
      <c r="AA55">
        <v>19.209619107754602</v>
      </c>
      <c r="AB55">
        <v>1.2150805929039401</v>
      </c>
      <c r="AJ55">
        <v>0.29011667063472102</v>
      </c>
      <c r="AK55">
        <v>0.14667734950487099</v>
      </c>
      <c r="AL55">
        <v>0.211421269885368</v>
      </c>
      <c r="AM55">
        <v>0.18409460794692001</v>
      </c>
      <c r="AN55">
        <v>-5.7166357147784203E-2</v>
      </c>
      <c r="AO55">
        <v>0.13721247945128501</v>
      </c>
      <c r="AP55">
        <v>8.76439797246166E-2</v>
      </c>
    </row>
    <row r="56" spans="1:42" x14ac:dyDescent="0.3">
      <c r="A56">
        <v>64</v>
      </c>
      <c r="B56">
        <v>985.19999999999902</v>
      </c>
      <c r="C56">
        <v>700</v>
      </c>
      <c r="D56">
        <v>0</v>
      </c>
      <c r="E56">
        <v>28.025212141633201</v>
      </c>
      <c r="F56">
        <v>3.3437479134764598</v>
      </c>
      <c r="G56">
        <v>-428.85018436213221</v>
      </c>
      <c r="H56">
        <v>-352.57217460357731</v>
      </c>
      <c r="I56">
        <v>60.617483020268502</v>
      </c>
      <c r="J56">
        <v>32.166151384133897</v>
      </c>
      <c r="K56">
        <v>8.38137708548002</v>
      </c>
      <c r="L56">
        <v>3.8628313055188397E-5</v>
      </c>
      <c r="M56">
        <v>8.3594945751014122E-7</v>
      </c>
      <c r="N56" s="1">
        <v>1.13781730285011E-7</v>
      </c>
      <c r="O56" s="1">
        <v>2.6806514570656698E-11</v>
      </c>
      <c r="P56" s="1">
        <v>-7.7895175282072903E-13</v>
      </c>
      <c r="Q56">
        <v>46.763248792669799</v>
      </c>
      <c r="R56">
        <v>2.2441122600436398</v>
      </c>
      <c r="S56">
        <v>9.2909216622400006</v>
      </c>
      <c r="T56">
        <v>2.8395986385154002</v>
      </c>
      <c r="V56">
        <v>6.7140905877471697</v>
      </c>
      <c r="X56">
        <v>11.679822547816</v>
      </c>
      <c r="AA56">
        <v>19.2231059316141</v>
      </c>
      <c r="AB56">
        <v>1.2450995793537301</v>
      </c>
      <c r="AJ56">
        <v>0.29587164421171103</v>
      </c>
      <c r="AK56">
        <v>0.14440624141049099</v>
      </c>
      <c r="AL56">
        <v>0.20878257294074601</v>
      </c>
      <c r="AM56">
        <v>0.18172166565439399</v>
      </c>
      <c r="AN56">
        <v>-5.62208992337348E-2</v>
      </c>
      <c r="AO56">
        <v>0.13567481609585899</v>
      </c>
      <c r="AP56">
        <v>8.9763958920531101E-2</v>
      </c>
    </row>
    <row r="57" spans="1:42" x14ac:dyDescent="0.3">
      <c r="A57">
        <v>65</v>
      </c>
      <c r="B57">
        <v>980.17142857142801</v>
      </c>
      <c r="C57">
        <v>700</v>
      </c>
      <c r="D57">
        <v>0</v>
      </c>
      <c r="E57">
        <v>27.8291112927817</v>
      </c>
      <c r="F57">
        <v>3.3428791051422801</v>
      </c>
      <c r="G57">
        <v>-425.84150156615556</v>
      </c>
      <c r="H57">
        <v>-350.55421655884112</v>
      </c>
      <c r="I57">
        <v>60.070212868800098</v>
      </c>
      <c r="J57">
        <v>31.938387355365599</v>
      </c>
      <c r="K57">
        <v>8.3248931287921106</v>
      </c>
      <c r="L57">
        <v>3.8570043005648249E-5</v>
      </c>
      <c r="M57">
        <v>8.3597691851807726E-7</v>
      </c>
      <c r="N57" s="1">
        <v>1.13015534466867E-7</v>
      </c>
      <c r="O57" s="1">
        <v>2.6676429349316501E-11</v>
      </c>
      <c r="P57" s="1">
        <v>-7.6340402250714204E-13</v>
      </c>
      <c r="Q57">
        <v>46.867127816545697</v>
      </c>
      <c r="R57">
        <v>2.2191414674014198</v>
      </c>
      <c r="S57">
        <v>9.2551850741829593</v>
      </c>
      <c r="T57">
        <v>2.8195430671777801</v>
      </c>
      <c r="V57">
        <v>6.6334519513608701</v>
      </c>
      <c r="X57">
        <v>11.695135267862399</v>
      </c>
      <c r="AA57">
        <v>19.235209994606301</v>
      </c>
      <c r="AB57">
        <v>1.2752053608624101</v>
      </c>
      <c r="AJ57">
        <v>0.30155539146219201</v>
      </c>
      <c r="AK57">
        <v>0.14218914002969199</v>
      </c>
      <c r="AL57">
        <v>0.206170336505584</v>
      </c>
      <c r="AM57">
        <v>0.17934467803704701</v>
      </c>
      <c r="AN57">
        <v>-5.5303371596604901E-2</v>
      </c>
      <c r="AO57">
        <v>0.134156082414049</v>
      </c>
      <c r="AP57">
        <v>9.1887743148038298E-2</v>
      </c>
    </row>
    <row r="58" spans="1:42" x14ac:dyDescent="0.3">
      <c r="A58">
        <v>66</v>
      </c>
      <c r="B58">
        <v>975.14285714285597</v>
      </c>
      <c r="C58">
        <v>700</v>
      </c>
      <c r="D58">
        <v>0</v>
      </c>
      <c r="E58">
        <v>27.650391489623001</v>
      </c>
      <c r="F58">
        <v>3.3420077493076601</v>
      </c>
      <c r="G58">
        <v>-423.09938862433489</v>
      </c>
      <c r="H58">
        <v>-348.74897896449897</v>
      </c>
      <c r="I58">
        <v>59.561671954137502</v>
      </c>
      <c r="J58">
        <v>31.730647608782601</v>
      </c>
      <c r="K58">
        <v>8.2735868866106603</v>
      </c>
      <c r="L58">
        <v>3.8511688347427538E-5</v>
      </c>
      <c r="M58">
        <v>8.3600252556611465E-7</v>
      </c>
      <c r="N58" s="1">
        <v>1.12318941545558E-7</v>
      </c>
      <c r="O58" s="1">
        <v>2.65611625385764E-11</v>
      </c>
      <c r="P58" s="1">
        <v>-7.4845128750382101E-13</v>
      </c>
      <c r="Q58">
        <v>46.971514640282599</v>
      </c>
      <c r="R58">
        <v>2.1936339649455801</v>
      </c>
      <c r="S58">
        <v>9.2199231072663501</v>
      </c>
      <c r="T58">
        <v>2.7991691525336702</v>
      </c>
      <c r="V58">
        <v>6.5535427588419504</v>
      </c>
      <c r="X58">
        <v>11.710808501991799</v>
      </c>
      <c r="AA58">
        <v>19.2460037320254</v>
      </c>
      <c r="AB58">
        <v>1.3054041421123901</v>
      </c>
      <c r="AJ58">
        <v>0.307169972644808</v>
      </c>
      <c r="AK58">
        <v>0.14002251736223501</v>
      </c>
      <c r="AL58">
        <v>0.20358275230065301</v>
      </c>
      <c r="AM58">
        <v>0.17696602718673601</v>
      </c>
      <c r="AN58">
        <v>-5.44130808353381E-2</v>
      </c>
      <c r="AO58">
        <v>0.13265604430800601</v>
      </c>
      <c r="AP58">
        <v>9.4015767032897907E-2</v>
      </c>
    </row>
    <row r="59" spans="1:42" x14ac:dyDescent="0.3">
      <c r="A59">
        <v>67</v>
      </c>
      <c r="B59">
        <v>970.11428571428496</v>
      </c>
      <c r="C59">
        <v>700</v>
      </c>
      <c r="D59">
        <v>0</v>
      </c>
      <c r="E59">
        <v>27.488099584757901</v>
      </c>
      <c r="F59">
        <v>3.3411345302372402</v>
      </c>
      <c r="G59">
        <v>-420.60925830729491</v>
      </c>
      <c r="H59">
        <v>-347.14530445751933</v>
      </c>
      <c r="I59">
        <v>59.089571456296298</v>
      </c>
      <c r="J59">
        <v>31.541821029389901</v>
      </c>
      <c r="K59">
        <v>8.2271753310112992</v>
      </c>
      <c r="L59">
        <v>3.8453224876071356E-5</v>
      </c>
      <c r="M59">
        <v>8.3602638390033664E-7</v>
      </c>
      <c r="N59" s="1">
        <v>1.11687993993863E-7</v>
      </c>
      <c r="O59" s="1">
        <v>2.6460006249881701E-11</v>
      </c>
      <c r="P59" s="1">
        <v>-7.3403031735251898E-13</v>
      </c>
      <c r="Q59">
        <v>47.076330624168001</v>
      </c>
      <c r="R59">
        <v>2.16763898626838</v>
      </c>
      <c r="S59">
        <v>9.1851894680701491</v>
      </c>
      <c r="T59">
        <v>2.7784935932811501</v>
      </c>
      <c r="V59">
        <v>6.4743157482600298</v>
      </c>
      <c r="X59">
        <v>11.7267795554316</v>
      </c>
      <c r="AA59">
        <v>19.255549869140498</v>
      </c>
      <c r="AB59">
        <v>1.3357021553800801</v>
      </c>
      <c r="AJ59">
        <v>0.31271689967314398</v>
      </c>
      <c r="AK59">
        <v>0.137903217772299</v>
      </c>
      <c r="AL59">
        <v>0.20101837653688301</v>
      </c>
      <c r="AM59">
        <v>0.17458786221674499</v>
      </c>
      <c r="AN59">
        <v>-5.3549346409624901E-2</v>
      </c>
      <c r="AO59">
        <v>0.131174520758462</v>
      </c>
      <c r="AP59">
        <v>9.6148469452089505E-2</v>
      </c>
    </row>
    <row r="60" spans="1:42" x14ac:dyDescent="0.3">
      <c r="A60">
        <v>68</v>
      </c>
      <c r="B60">
        <v>965.08571428571395</v>
      </c>
      <c r="C60">
        <v>700</v>
      </c>
      <c r="D60">
        <v>0</v>
      </c>
      <c r="E60">
        <v>26.953616398603799</v>
      </c>
      <c r="F60">
        <v>3.3398491394137202</v>
      </c>
      <c r="G60">
        <v>-412.52607981511011</v>
      </c>
      <c r="H60">
        <v>-340.93076569463608</v>
      </c>
      <c r="I60">
        <v>57.820424087649798</v>
      </c>
      <c r="J60">
        <v>30.9294179577596</v>
      </c>
      <c r="K60">
        <v>8.0703095479741496</v>
      </c>
      <c r="L60">
        <v>3.8396933780306248E-5</v>
      </c>
      <c r="M60">
        <v>8.359750328509135E-7</v>
      </c>
      <c r="N60" s="1">
        <v>1.0958119372946301E-7</v>
      </c>
      <c r="O60" s="1">
        <v>2.60046159538035E-11</v>
      </c>
      <c r="P60" s="1">
        <v>-7.0845408963152702E-13</v>
      </c>
      <c r="Q60">
        <v>47.190626962573901</v>
      </c>
      <c r="R60">
        <v>2.1401215952622401</v>
      </c>
      <c r="S60">
        <v>9.1522634963778504</v>
      </c>
      <c r="T60">
        <v>2.7447530894066898</v>
      </c>
      <c r="V60">
        <v>6.3734000512909503</v>
      </c>
      <c r="X60">
        <v>11.759996945355701</v>
      </c>
      <c r="AA60">
        <v>19.275521382290499</v>
      </c>
      <c r="AB60">
        <v>1.3633164774419599</v>
      </c>
      <c r="AJ60">
        <v>0.319392509934872</v>
      </c>
      <c r="AK60">
        <v>0.13567833168520499</v>
      </c>
      <c r="AL60">
        <v>0.19775757191562099</v>
      </c>
      <c r="AM60">
        <v>0.17246545654461201</v>
      </c>
      <c r="AN60">
        <v>-5.3040486283937899E-2</v>
      </c>
      <c r="AO60">
        <v>0.12967360984576101</v>
      </c>
      <c r="AP60">
        <v>9.8073006357864895E-2</v>
      </c>
    </row>
    <row r="61" spans="1:42" x14ac:dyDescent="0.3">
      <c r="A61">
        <v>69</v>
      </c>
      <c r="B61">
        <v>960.05714285714305</v>
      </c>
      <c r="C61">
        <v>700</v>
      </c>
      <c r="D61">
        <v>0</v>
      </c>
      <c r="E61">
        <v>26.685538900290901</v>
      </c>
      <c r="F61">
        <v>3.3387984311032302</v>
      </c>
      <c r="G61">
        <v>-408.46031177184784</v>
      </c>
      <c r="H61">
        <v>-338.01265606703384</v>
      </c>
      <c r="I61">
        <v>57.125565735532497</v>
      </c>
      <c r="J61">
        <v>30.6207375718752</v>
      </c>
      <c r="K61">
        <v>7.9925576374112701</v>
      </c>
      <c r="L61">
        <v>3.8339339587877566E-5</v>
      </c>
      <c r="M61">
        <v>8.3596503672649109E-7</v>
      </c>
      <c r="N61" s="1">
        <v>1.08534045552269E-7</v>
      </c>
      <c r="O61" s="1">
        <v>2.5799935796771901E-11</v>
      </c>
      <c r="P61" s="1">
        <v>-6.90944322925298E-13</v>
      </c>
      <c r="Q61">
        <v>47.2999871819422</v>
      </c>
      <c r="R61">
        <v>2.1127847680161</v>
      </c>
      <c r="S61">
        <v>9.1190974170057402</v>
      </c>
      <c r="T61">
        <v>2.7178660317533101</v>
      </c>
      <c r="V61">
        <v>6.2861022755243203</v>
      </c>
      <c r="X61">
        <v>11.7837895913511</v>
      </c>
      <c r="AA61">
        <v>19.287893885485399</v>
      </c>
      <c r="AB61">
        <v>1.39247884892166</v>
      </c>
      <c r="AJ61">
        <v>0.32531891427644399</v>
      </c>
      <c r="AK61">
        <v>0.13358483938217999</v>
      </c>
      <c r="AL61">
        <v>0.19493720408163701</v>
      </c>
      <c r="AM61">
        <v>0.170206508334273</v>
      </c>
      <c r="AN61">
        <v>-5.2374495054026998E-2</v>
      </c>
      <c r="AO61">
        <v>0.12821350231716599</v>
      </c>
      <c r="AP61">
        <v>0.100113526662323</v>
      </c>
    </row>
    <row r="62" spans="1:42" x14ac:dyDescent="0.3">
      <c r="A62">
        <v>70</v>
      </c>
      <c r="B62">
        <v>955.02857142857204</v>
      </c>
      <c r="C62">
        <v>700</v>
      </c>
      <c r="D62">
        <v>0</v>
      </c>
      <c r="E62">
        <v>25.023660820851902</v>
      </c>
      <c r="F62">
        <v>3.3385966938105498</v>
      </c>
      <c r="G62">
        <v>-382.86206226526815</v>
      </c>
      <c r="H62">
        <v>-317.21092178521923</v>
      </c>
      <c r="I62">
        <v>53.4540676798212</v>
      </c>
      <c r="J62">
        <v>28.705982608354699</v>
      </c>
      <c r="K62">
        <v>7.4952631646833696</v>
      </c>
      <c r="L62">
        <v>3.8278022746861193E-5</v>
      </c>
      <c r="M62">
        <v>8.3610896196114324E-7</v>
      </c>
      <c r="N62" s="1">
        <v>1.01747933797482E-7</v>
      </c>
      <c r="O62" s="1">
        <v>2.4231015380207699E-11</v>
      </c>
      <c r="P62" s="1">
        <v>-6.4092765322867398E-13</v>
      </c>
      <c r="Q62">
        <v>47.389638834311299</v>
      </c>
      <c r="R62">
        <v>2.0878662692536301</v>
      </c>
      <c r="S62">
        <v>9.0821019196998201</v>
      </c>
      <c r="T62">
        <v>2.7171571647290298</v>
      </c>
      <c r="V62">
        <v>6.2455733556713202</v>
      </c>
      <c r="X62">
        <v>11.7734875838555</v>
      </c>
      <c r="AA62">
        <v>19.277963969220998</v>
      </c>
      <c r="AB62">
        <v>1.42621090325813</v>
      </c>
      <c r="AJ62">
        <v>0.32880857864949198</v>
      </c>
      <c r="AK62">
        <v>0.13181402696785399</v>
      </c>
      <c r="AL62">
        <v>0.19362241243064801</v>
      </c>
      <c r="AM62">
        <v>0.16745040305141901</v>
      </c>
      <c r="AN62">
        <v>-5.1042962054241199E-2</v>
      </c>
      <c r="AO62">
        <v>0.126839501194594</v>
      </c>
      <c r="AP62">
        <v>0.102508039760232</v>
      </c>
    </row>
    <row r="63" spans="1:42" x14ac:dyDescent="0.3">
      <c r="A63">
        <v>71</v>
      </c>
      <c r="B63">
        <v>950</v>
      </c>
      <c r="C63">
        <v>700</v>
      </c>
      <c r="D63">
        <v>0</v>
      </c>
      <c r="E63">
        <v>21.0845049769007</v>
      </c>
      <c r="F63">
        <v>3.3407499296277399</v>
      </c>
      <c r="G63">
        <v>-321.98697416814281</v>
      </c>
      <c r="H63">
        <v>-267.01999914219016</v>
      </c>
      <c r="I63">
        <v>44.938866881373997</v>
      </c>
      <c r="J63">
        <v>24.164013466954799</v>
      </c>
      <c r="K63">
        <v>6.3113089638679396</v>
      </c>
      <c r="L63">
        <v>3.8214750481385502E-5</v>
      </c>
      <c r="M63">
        <v>8.3673032909838741E-7</v>
      </c>
      <c r="N63" s="1">
        <v>8.55831663343826E-8</v>
      </c>
      <c r="O63" s="1">
        <v>2.0415292962440199E-11</v>
      </c>
      <c r="P63" s="1">
        <v>-5.4294664816263699E-13</v>
      </c>
      <c r="Q63">
        <v>47.4292622671895</v>
      </c>
      <c r="R63">
        <v>2.0704625366512199</v>
      </c>
      <c r="S63">
        <v>9.0199745927066708</v>
      </c>
      <c r="T63">
        <v>2.7806315552189198</v>
      </c>
      <c r="V63">
        <v>6.3455162830135903</v>
      </c>
      <c r="X63">
        <v>11.6714511368481</v>
      </c>
      <c r="AA63">
        <v>19.214416405631699</v>
      </c>
      <c r="AB63">
        <v>1.4682852227401499</v>
      </c>
      <c r="AJ63">
        <v>0.32581821362305102</v>
      </c>
      <c r="AK63">
        <v>0.130879285601739</v>
      </c>
      <c r="AL63">
        <v>0.196819225842089</v>
      </c>
      <c r="AM63">
        <v>0.16329236522340401</v>
      </c>
      <c r="AN63">
        <v>-4.7797498002346901E-2</v>
      </c>
      <c r="AO63">
        <v>0.12540349932488401</v>
      </c>
      <c r="AP63">
        <v>0.105584908387176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DF98-7B9D-4767-BD8A-7F7521F89094}">
  <dimension ref="A1:AP57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13</v>
      </c>
      <c r="B2">
        <v>1241.6571428571301</v>
      </c>
      <c r="C2">
        <v>700</v>
      </c>
      <c r="D2">
        <v>0</v>
      </c>
      <c r="E2">
        <v>3.6954709769932701</v>
      </c>
      <c r="F2">
        <v>3.25650889747725</v>
      </c>
      <c r="G2">
        <v>-59.611307133238007</v>
      </c>
      <c r="H2">
        <v>-46.111719107409506</v>
      </c>
      <c r="I2">
        <v>8.9117536113319193</v>
      </c>
      <c r="J2">
        <v>4.4457508096230702</v>
      </c>
      <c r="K2">
        <v>1.1347952956173599</v>
      </c>
      <c r="L2">
        <v>4.2439414318111149E-5</v>
      </c>
      <c r="M2">
        <v>8.0869748000884901E-7</v>
      </c>
      <c r="N2" s="1">
        <v>1.61522097959191E-8</v>
      </c>
      <c r="O2" s="1">
        <v>2.9099044147578598E-12</v>
      </c>
      <c r="P2" s="1">
        <v>-1.2866154275224801E-13</v>
      </c>
      <c r="Q2">
        <v>49.417279912729498</v>
      </c>
      <c r="R2">
        <v>0.55755436120621005</v>
      </c>
      <c r="S2">
        <v>7.7316381471786499</v>
      </c>
      <c r="T2">
        <v>1.96246309461459</v>
      </c>
      <c r="V2">
        <v>6.8234246995074797</v>
      </c>
      <c r="X2">
        <v>17.219535507541501</v>
      </c>
      <c r="AA2">
        <v>15.928680330215199</v>
      </c>
      <c r="AB2">
        <v>0.35942394700674901</v>
      </c>
      <c r="AJ2">
        <v>0.21884693375923001</v>
      </c>
      <c r="AK2">
        <v>0.35150641869170102</v>
      </c>
      <c r="AL2">
        <v>0.20832691391729899</v>
      </c>
      <c r="AM2">
        <v>0.141965059760676</v>
      </c>
      <c r="AN2">
        <v>-0.11135071664915</v>
      </c>
      <c r="AO2">
        <v>0.16526399970441999</v>
      </c>
      <c r="AP2">
        <v>2.54413908158223E-2</v>
      </c>
    </row>
    <row r="3" spans="1:42" x14ac:dyDescent="0.3">
      <c r="A3">
        <v>14</v>
      </c>
      <c r="B3">
        <v>1236.62857142857</v>
      </c>
      <c r="C3">
        <v>700</v>
      </c>
      <c r="D3">
        <v>0</v>
      </c>
      <c r="E3">
        <v>7.28808261504558</v>
      </c>
      <c r="F3">
        <v>3.2606163410103299</v>
      </c>
      <c r="G3">
        <v>-117.31148319659724</v>
      </c>
      <c r="H3">
        <v>-90.831954387343671</v>
      </c>
      <c r="I3">
        <v>17.538683692005399</v>
      </c>
      <c r="J3">
        <v>8.75391871222803</v>
      </c>
      <c r="K3">
        <v>2.2351855762298198</v>
      </c>
      <c r="L3">
        <v>4.2347381789846909E-5</v>
      </c>
      <c r="M3">
        <v>8.0972410422426652E-7</v>
      </c>
      <c r="N3" s="1">
        <v>3.1752694316603599E-8</v>
      </c>
      <c r="O3" s="1">
        <v>5.7587819404567504E-12</v>
      </c>
      <c r="P3" s="1">
        <v>-2.6948532356652702E-13</v>
      </c>
      <c r="Q3">
        <v>49.252193397118702</v>
      </c>
      <c r="R3">
        <v>0.59700339107746703</v>
      </c>
      <c r="S3">
        <v>7.8507526360305597</v>
      </c>
      <c r="T3">
        <v>2.0127131891466301</v>
      </c>
      <c r="V3">
        <v>6.95309687325173</v>
      </c>
      <c r="X3">
        <v>16.981161644493302</v>
      </c>
      <c r="AA3">
        <v>15.9787313380669</v>
      </c>
      <c r="AB3">
        <v>0.37434753081453098</v>
      </c>
      <c r="AJ3">
        <v>0.21327461785476201</v>
      </c>
      <c r="AK3">
        <v>0.34776857837596198</v>
      </c>
      <c r="AL3">
        <v>0.21252177525799501</v>
      </c>
      <c r="AM3">
        <v>0.14455266356514901</v>
      </c>
      <c r="AN3">
        <v>-0.11173582779221</v>
      </c>
      <c r="AO3">
        <v>0.167091018445851</v>
      </c>
      <c r="AP3">
        <v>2.6527174292489401E-2</v>
      </c>
    </row>
    <row r="4" spans="1:42" x14ac:dyDescent="0.3">
      <c r="A4">
        <v>15</v>
      </c>
      <c r="B4">
        <v>1231.5999999999899</v>
      </c>
      <c r="C4">
        <v>700</v>
      </c>
      <c r="D4">
        <v>0</v>
      </c>
      <c r="E4">
        <v>10.5210848798606</v>
      </c>
      <c r="F4">
        <v>3.2646529720131601</v>
      </c>
      <c r="G4">
        <v>-168.99651071603762</v>
      </c>
      <c r="H4">
        <v>-130.97812282134288</v>
      </c>
      <c r="I4">
        <v>25.2655842463497</v>
      </c>
      <c r="J4">
        <v>12.617323383951801</v>
      </c>
      <c r="K4">
        <v>3.2227268778809099</v>
      </c>
      <c r="L4">
        <v>4.2255366903307745E-5</v>
      </c>
      <c r="M4">
        <v>8.1074016188301196E-7</v>
      </c>
      <c r="N4" s="1">
        <v>4.5691544117009499E-8</v>
      </c>
      <c r="O4" s="1">
        <v>8.3444393548842503E-12</v>
      </c>
      <c r="P4" s="1">
        <v>-4.0970398124279901E-13</v>
      </c>
      <c r="Q4">
        <v>49.0884416369531</v>
      </c>
      <c r="R4">
        <v>0.63800203969978098</v>
      </c>
      <c r="S4">
        <v>7.9691258544956396</v>
      </c>
      <c r="T4">
        <v>2.0619455938080899</v>
      </c>
      <c r="V4">
        <v>7.07448206929294</v>
      </c>
      <c r="X4">
        <v>16.744461007948399</v>
      </c>
      <c r="AA4">
        <v>16.033894491885</v>
      </c>
      <c r="AB4">
        <v>0.38964730591692298</v>
      </c>
      <c r="AJ4">
        <v>0.208139577412535</v>
      </c>
      <c r="AK4">
        <v>0.34381112395125701</v>
      </c>
      <c r="AL4">
        <v>0.21646718303357801</v>
      </c>
      <c r="AM4">
        <v>0.147169802153056</v>
      </c>
      <c r="AN4">
        <v>-0.11206114381766299</v>
      </c>
      <c r="AO4">
        <v>0.168832062320493</v>
      </c>
      <c r="AP4">
        <v>2.7641394946742701E-2</v>
      </c>
    </row>
    <row r="5" spans="1:42" x14ac:dyDescent="0.3">
      <c r="A5">
        <v>16</v>
      </c>
      <c r="B5">
        <v>1226.57142857142</v>
      </c>
      <c r="C5">
        <v>700</v>
      </c>
      <c r="D5">
        <v>0</v>
      </c>
      <c r="E5">
        <v>13.431223277660701</v>
      </c>
      <c r="F5">
        <v>3.2686127186844498</v>
      </c>
      <c r="G5">
        <v>-215.30082207219237</v>
      </c>
      <c r="H5">
        <v>-167.03099117909747</v>
      </c>
      <c r="I5">
        <v>32.1858646369243</v>
      </c>
      <c r="J5">
        <v>16.082185177609801</v>
      </c>
      <c r="K5">
        <v>4.1091510171527696</v>
      </c>
      <c r="L5">
        <v>4.21632756329929E-5</v>
      </c>
      <c r="M5">
        <v>8.1174294568570698E-7</v>
      </c>
      <c r="N5" s="1">
        <v>5.8143773976990497E-8</v>
      </c>
      <c r="O5" s="1">
        <v>1.06947747970259E-11</v>
      </c>
      <c r="P5" s="1">
        <v>-5.4669348665899901E-13</v>
      </c>
      <c r="Q5">
        <v>48.9263258145211</v>
      </c>
      <c r="R5">
        <v>0.68050004081979698</v>
      </c>
      <c r="S5">
        <v>8.0867035403885605</v>
      </c>
      <c r="T5">
        <v>2.1100015134618602</v>
      </c>
      <c r="V5">
        <v>7.1874951731087604</v>
      </c>
      <c r="X5">
        <v>16.510048478132401</v>
      </c>
      <c r="AA5">
        <v>16.093592872933201</v>
      </c>
      <c r="AB5">
        <v>0.40533256663412498</v>
      </c>
      <c r="AJ5">
        <v>0.20342804770901801</v>
      </c>
      <c r="AK5">
        <v>0.33965757077997499</v>
      </c>
      <c r="AL5">
        <v>0.22015877404617701</v>
      </c>
      <c r="AM5">
        <v>0.14981523922624099</v>
      </c>
      <c r="AN5">
        <v>-0.112328182914988</v>
      </c>
      <c r="AO5">
        <v>0.17048391169933499</v>
      </c>
      <c r="AP5">
        <v>2.8784639454241E-2</v>
      </c>
    </row>
    <row r="6" spans="1:42" x14ac:dyDescent="0.3">
      <c r="A6">
        <v>17</v>
      </c>
      <c r="B6">
        <v>1221.5428571428499</v>
      </c>
      <c r="C6">
        <v>700</v>
      </c>
      <c r="D6">
        <v>0</v>
      </c>
      <c r="E6">
        <v>16.051301122595401</v>
      </c>
      <c r="F6">
        <v>3.2724893942354201</v>
      </c>
      <c r="G6">
        <v>-256.78961879652422</v>
      </c>
      <c r="H6">
        <v>-199.41904558819161</v>
      </c>
      <c r="I6">
        <v>38.382850987859698</v>
      </c>
      <c r="J6">
        <v>19.189759603458199</v>
      </c>
      <c r="K6">
        <v>4.9049207465332696</v>
      </c>
      <c r="L6">
        <v>4.2071033760035407E-5</v>
      </c>
      <c r="M6">
        <v>8.1272979672208484E-7</v>
      </c>
      <c r="N6" s="1">
        <v>6.9265393464773597E-8</v>
      </c>
      <c r="O6" s="1">
        <v>1.2834365370379E-11</v>
      </c>
      <c r="P6" s="1">
        <v>-6.7828636817301502E-13</v>
      </c>
      <c r="Q6">
        <v>48.766182583614203</v>
      </c>
      <c r="R6">
        <v>0.72441765549347903</v>
      </c>
      <c r="S6">
        <v>8.2034069450903004</v>
      </c>
      <c r="T6">
        <v>2.1567105924493699</v>
      </c>
      <c r="V6">
        <v>7.2921028334261502</v>
      </c>
      <c r="X6">
        <v>16.278548133968702</v>
      </c>
      <c r="AA6">
        <v>16.157222416137898</v>
      </c>
      <c r="AB6">
        <v>0.42140883981972799</v>
      </c>
      <c r="AJ6">
        <v>0.199124914978483</v>
      </c>
      <c r="AK6">
        <v>0.33533292767869999</v>
      </c>
      <c r="AL6">
        <v>0.223593756704726</v>
      </c>
      <c r="AM6">
        <v>0.152486653976251</v>
      </c>
      <c r="AN6">
        <v>-0.11253905646156</v>
      </c>
      <c r="AO6">
        <v>0.172043591114936</v>
      </c>
      <c r="AP6">
        <v>2.9957212008462401E-2</v>
      </c>
    </row>
    <row r="7" spans="1:42" x14ac:dyDescent="0.3">
      <c r="A7">
        <v>18</v>
      </c>
      <c r="B7">
        <v>1216.5142857142901</v>
      </c>
      <c r="C7">
        <v>700</v>
      </c>
      <c r="D7">
        <v>0</v>
      </c>
      <c r="E7">
        <v>18.410790438875601</v>
      </c>
      <c r="F7">
        <v>3.2762768462246199</v>
      </c>
      <c r="G7">
        <v>-293.96937988206582</v>
      </c>
      <c r="H7">
        <v>-228.52645648579983</v>
      </c>
      <c r="I7">
        <v>43.931323334966201</v>
      </c>
      <c r="J7">
        <v>21.977094227462</v>
      </c>
      <c r="K7">
        <v>5.6194245184411296</v>
      </c>
      <c r="L7">
        <v>4.1978588266085133E-5</v>
      </c>
      <c r="M7">
        <v>8.1369816388835105E-7</v>
      </c>
      <c r="N7" s="1">
        <v>7.9196320683808705E-8</v>
      </c>
      <c r="O7" s="1">
        <v>1.4784996027634299E-11</v>
      </c>
      <c r="P7" s="1">
        <v>-8.0276342290707701E-13</v>
      </c>
      <c r="Q7">
        <v>48.608378027642097</v>
      </c>
      <c r="R7">
        <v>0.76964420225289998</v>
      </c>
      <c r="S7">
        <v>8.3191356803958101</v>
      </c>
      <c r="T7">
        <v>2.2018959125073998</v>
      </c>
      <c r="V7">
        <v>7.3883291666122304</v>
      </c>
      <c r="X7">
        <v>16.0505792167362</v>
      </c>
      <c r="AA7">
        <v>16.224159753275298</v>
      </c>
      <c r="AB7">
        <v>0.43787804057784102</v>
      </c>
      <c r="AJ7">
        <v>0.19521376276018099</v>
      </c>
      <c r="AK7">
        <v>0.33086333699807102</v>
      </c>
      <c r="AL7">
        <v>0.226771118960997</v>
      </c>
      <c r="AM7">
        <v>0.15518059273106699</v>
      </c>
      <c r="AN7">
        <v>-0.11269650861632</v>
      </c>
      <c r="AO7">
        <v>0.17350855188223399</v>
      </c>
      <c r="AP7">
        <v>3.1159145283768501E-2</v>
      </c>
    </row>
    <row r="8" spans="1:42" x14ac:dyDescent="0.3">
      <c r="A8">
        <v>19</v>
      </c>
      <c r="B8">
        <v>1211.4857142856999</v>
      </c>
      <c r="C8">
        <v>700</v>
      </c>
      <c r="D8">
        <v>0</v>
      </c>
      <c r="E8">
        <v>20.536284423370699</v>
      </c>
      <c r="F8">
        <v>3.2799691239497002</v>
      </c>
      <c r="G8">
        <v>-327.29570118164656</v>
      </c>
      <c r="H8">
        <v>-254.69900500781253</v>
      </c>
      <c r="I8">
        <v>48.898659432264701</v>
      </c>
      <c r="J8">
        <v>24.4775902281329</v>
      </c>
      <c r="K8">
        <v>6.26112126282493</v>
      </c>
      <c r="L8">
        <v>4.1885908036476322E-5</v>
      </c>
      <c r="M8">
        <v>8.146456638482631E-7</v>
      </c>
      <c r="N8" s="1">
        <v>8.8062551318892603E-8</v>
      </c>
      <c r="O8" s="1">
        <v>1.6566062629070199E-11</v>
      </c>
      <c r="P8" s="1">
        <v>-9.1883650541805396E-13</v>
      </c>
      <c r="Q8">
        <v>48.453299767850403</v>
      </c>
      <c r="R8">
        <v>0.81603804569281402</v>
      </c>
      <c r="S8">
        <v>8.4337711600013794</v>
      </c>
      <c r="T8">
        <v>2.2453797790638599</v>
      </c>
      <c r="V8">
        <v>7.4762599909836203</v>
      </c>
      <c r="X8">
        <v>15.8267413235103</v>
      </c>
      <c r="AA8">
        <v>16.293771202816501</v>
      </c>
      <c r="AB8">
        <v>0.45473873008091298</v>
      </c>
      <c r="AJ8">
        <v>0.19167694939235</v>
      </c>
      <c r="AK8">
        <v>0.32627565350854298</v>
      </c>
      <c r="AL8">
        <v>0.22969179363555101</v>
      </c>
      <c r="AM8">
        <v>0.15789246133533899</v>
      </c>
      <c r="AN8">
        <v>-0.112803914223641</v>
      </c>
      <c r="AO8">
        <v>0.17487683685534999</v>
      </c>
      <c r="AP8">
        <v>3.2390219496505501E-2</v>
      </c>
    </row>
    <row r="9" spans="1:42" x14ac:dyDescent="0.3">
      <c r="A9">
        <v>20</v>
      </c>
      <c r="B9">
        <v>1206.4571428571301</v>
      </c>
      <c r="C9">
        <v>700</v>
      </c>
      <c r="D9">
        <v>0</v>
      </c>
      <c r="E9">
        <v>22.451841509390999</v>
      </c>
      <c r="F9">
        <v>3.28356066113425</v>
      </c>
      <c r="G9">
        <v>-357.17930636016217</v>
      </c>
      <c r="H9">
        <v>-278.24861365324341</v>
      </c>
      <c r="I9">
        <v>53.345709425613201</v>
      </c>
      <c r="J9">
        <v>26.721430350151</v>
      </c>
      <c r="K9">
        <v>6.8376508998726298</v>
      </c>
      <c r="L9">
        <v>4.1792983621185542E-5</v>
      </c>
      <c r="M9">
        <v>8.1557013920074762E-7</v>
      </c>
      <c r="N9" s="1">
        <v>9.5977813916263502E-8</v>
      </c>
      <c r="O9" s="1">
        <v>1.8194887948608201E-11</v>
      </c>
      <c r="P9" s="1">
        <v>-1.02562181604343E-12</v>
      </c>
      <c r="Q9">
        <v>48.3013471009005</v>
      </c>
      <c r="R9">
        <v>0.86342832340569897</v>
      </c>
      <c r="S9">
        <v>8.5471809281212003</v>
      </c>
      <c r="T9">
        <v>2.28699006391974</v>
      </c>
      <c r="V9">
        <v>7.5560452318980902</v>
      </c>
      <c r="X9">
        <v>15.607599183066201</v>
      </c>
      <c r="AA9">
        <v>16.365422660130299</v>
      </c>
      <c r="AB9">
        <v>0.47198650855802099</v>
      </c>
      <c r="AJ9">
        <v>0.18849570852150599</v>
      </c>
      <c r="AK9">
        <v>0.32159697073775501</v>
      </c>
      <c r="AL9">
        <v>0.232358768575189</v>
      </c>
      <c r="AM9">
        <v>0.16061657445247701</v>
      </c>
      <c r="AN9">
        <v>-0.112865234933561</v>
      </c>
      <c r="AO9">
        <v>0.176147220665825</v>
      </c>
      <c r="AP9">
        <v>3.3649991980806503E-2</v>
      </c>
    </row>
    <row r="10" spans="1:42" x14ac:dyDescent="0.3">
      <c r="A10">
        <v>21</v>
      </c>
      <c r="B10">
        <v>1201.42857142856</v>
      </c>
      <c r="C10">
        <v>700</v>
      </c>
      <c r="D10">
        <v>0</v>
      </c>
      <c r="E10">
        <v>24.179287596421801</v>
      </c>
      <c r="F10">
        <v>3.2870468942476201</v>
      </c>
      <c r="G10">
        <v>-383.99127340755678</v>
      </c>
      <c r="H10">
        <v>-299.45727635904706</v>
      </c>
      <c r="I10">
        <v>57.327563743594297</v>
      </c>
      <c r="J10">
        <v>28.735952289593001</v>
      </c>
      <c r="K10">
        <v>7.35593022379323</v>
      </c>
      <c r="L10">
        <v>4.1699813021671174E-5</v>
      </c>
      <c r="M10">
        <v>8.1646975861662678E-7</v>
      </c>
      <c r="N10" s="1">
        <v>1.03044930291852E-7</v>
      </c>
      <c r="O10" s="1">
        <v>1.9687000537873E-11</v>
      </c>
      <c r="P10" s="1">
        <v>-1.1226065854362101E-12</v>
      </c>
      <c r="Q10">
        <v>48.152895533998198</v>
      </c>
      <c r="R10">
        <v>0.91161893017934004</v>
      </c>
      <c r="S10">
        <v>8.6592648418542595</v>
      </c>
      <c r="T10">
        <v>2.32656853028907</v>
      </c>
      <c r="V10">
        <v>7.6279189654869501</v>
      </c>
      <c r="X10">
        <v>15.393640952095</v>
      </c>
      <c r="AA10">
        <v>16.438473098202302</v>
      </c>
      <c r="AB10">
        <v>0.48961914789472299</v>
      </c>
      <c r="AJ10">
        <v>0.18564824431058</v>
      </c>
      <c r="AK10">
        <v>0.31685440980103302</v>
      </c>
      <c r="AL10">
        <v>0.23477775290498101</v>
      </c>
      <c r="AM10">
        <v>0.163346990194076</v>
      </c>
      <c r="AN10">
        <v>-0.112885629554255</v>
      </c>
      <c r="AO10">
        <v>0.17732006442741</v>
      </c>
      <c r="AP10">
        <v>3.4938167916173497E-2</v>
      </c>
    </row>
    <row r="11" spans="1:42" x14ac:dyDescent="0.3">
      <c r="A11">
        <v>22</v>
      </c>
      <c r="B11">
        <v>1196.4000000000001</v>
      </c>
      <c r="C11">
        <v>700</v>
      </c>
      <c r="D11">
        <v>0</v>
      </c>
      <c r="E11">
        <v>25.053948117329501</v>
      </c>
      <c r="F11">
        <v>3.2904397230369198</v>
      </c>
      <c r="G11">
        <v>-397.21330795949012</v>
      </c>
      <c r="H11">
        <v>-310.11021166619707</v>
      </c>
      <c r="I11">
        <v>59.2719514771821</v>
      </c>
      <c r="J11">
        <v>29.7316868670556</v>
      </c>
      <c r="K11">
        <v>7.6141641319008402</v>
      </c>
      <c r="L11">
        <v>4.1608809996968572E-5</v>
      </c>
      <c r="M11">
        <v>8.173546755094339E-7</v>
      </c>
      <c r="N11" s="1">
        <v>1.06461380887682E-7</v>
      </c>
      <c r="O11" s="1">
        <v>2.05113507245228E-11</v>
      </c>
      <c r="P11" s="1">
        <v>-1.17211140667107E-12</v>
      </c>
      <c r="Q11">
        <v>48.005554417816199</v>
      </c>
      <c r="R11">
        <v>0.97404193715852705</v>
      </c>
      <c r="S11">
        <v>8.7469616852870598</v>
      </c>
      <c r="T11">
        <v>2.37114482598626</v>
      </c>
      <c r="V11">
        <v>7.6762538072116904</v>
      </c>
      <c r="X11">
        <v>15.1872957531082</v>
      </c>
      <c r="AA11">
        <v>16.531940927271901</v>
      </c>
      <c r="AB11">
        <v>0.50680664615998305</v>
      </c>
      <c r="AJ11">
        <v>0.18437746269998001</v>
      </c>
      <c r="AK11">
        <v>0.311326253091739</v>
      </c>
      <c r="AL11">
        <v>0.23647697413157501</v>
      </c>
      <c r="AM11">
        <v>0.165894526924069</v>
      </c>
      <c r="AN11">
        <v>-0.11192955686176</v>
      </c>
      <c r="AO11">
        <v>0.17765732995182301</v>
      </c>
      <c r="AP11">
        <v>3.6197010062571998E-2</v>
      </c>
    </row>
    <row r="12" spans="1:42" x14ac:dyDescent="0.3">
      <c r="A12">
        <v>23</v>
      </c>
      <c r="B12">
        <v>1191.37142857142</v>
      </c>
      <c r="C12">
        <v>700</v>
      </c>
      <c r="D12">
        <v>0</v>
      </c>
      <c r="E12">
        <v>25.308028363993401</v>
      </c>
      <c r="F12">
        <v>3.2937737990881701</v>
      </c>
      <c r="G12">
        <v>-400.58856551304643</v>
      </c>
      <c r="H12">
        <v>-313.09797067530667</v>
      </c>
      <c r="I12">
        <v>59.740057831098099</v>
      </c>
      <c r="J12">
        <v>29.9881660665433</v>
      </c>
      <c r="K12">
        <v>7.6835963571631902</v>
      </c>
      <c r="L12">
        <v>4.1518894557428788E-5</v>
      </c>
      <c r="M12">
        <v>8.1822565411318218E-7</v>
      </c>
      <c r="N12" s="1">
        <v>1.07239228616445E-7</v>
      </c>
      <c r="O12" s="1">
        <v>2.0847913798602099E-11</v>
      </c>
      <c r="P12" s="1">
        <v>-1.18381221103751E-12</v>
      </c>
      <c r="Q12">
        <v>47.856674171615801</v>
      </c>
      <c r="R12">
        <v>1.0505081552686899</v>
      </c>
      <c r="S12">
        <v>8.8148293734838603</v>
      </c>
      <c r="T12">
        <v>2.4202021871388602</v>
      </c>
      <c r="V12">
        <v>7.7035487117176098</v>
      </c>
      <c r="X12">
        <v>14.987169429908599</v>
      </c>
      <c r="AA12">
        <v>16.6436370569544</v>
      </c>
      <c r="AB12">
        <v>0.52343091391200502</v>
      </c>
      <c r="AJ12">
        <v>0.18443385180600599</v>
      </c>
      <c r="AK12">
        <v>0.305102849929141</v>
      </c>
      <c r="AL12">
        <v>0.237532387214166</v>
      </c>
      <c r="AM12">
        <v>0.16836447858756401</v>
      </c>
      <c r="AN12">
        <v>-0.11011042117854</v>
      </c>
      <c r="AO12">
        <v>0.17725871049779801</v>
      </c>
      <c r="AP12">
        <v>3.7418143143863603E-2</v>
      </c>
    </row>
    <row r="13" spans="1:42" x14ac:dyDescent="0.3">
      <c r="A13">
        <v>24</v>
      </c>
      <c r="B13">
        <v>1186.3428571428501</v>
      </c>
      <c r="C13">
        <v>700</v>
      </c>
      <c r="D13">
        <v>0</v>
      </c>
      <c r="E13">
        <v>25.5444901590866</v>
      </c>
      <c r="F13">
        <v>3.2970455632309501</v>
      </c>
      <c r="G13">
        <v>-403.69478539100436</v>
      </c>
      <c r="H13">
        <v>-315.88593506012165</v>
      </c>
      <c r="I13">
        <v>60.163946607302698</v>
      </c>
      <c r="J13">
        <v>30.223620052559902</v>
      </c>
      <c r="K13">
        <v>7.7476909764189497</v>
      </c>
      <c r="L13">
        <v>4.1427915023567375E-5</v>
      </c>
      <c r="M13">
        <v>8.1907298623731128E-7</v>
      </c>
      <c r="N13" s="1">
        <v>1.07937740405035E-7</v>
      </c>
      <c r="O13" s="1">
        <v>2.1174920730897199E-11</v>
      </c>
      <c r="P13" s="1">
        <v>-1.1901350753362499E-12</v>
      </c>
      <c r="Q13">
        <v>47.707845886915202</v>
      </c>
      <c r="R13">
        <v>1.1301402223972099</v>
      </c>
      <c r="S13">
        <v>8.8820771942661292</v>
      </c>
      <c r="T13">
        <v>2.4678597009850298</v>
      </c>
      <c r="V13">
        <v>7.7233230390415502</v>
      </c>
      <c r="X13">
        <v>14.7915851982518</v>
      </c>
      <c r="AA13">
        <v>16.757098129467099</v>
      </c>
      <c r="AB13">
        <v>0.54007062867580802</v>
      </c>
      <c r="AJ13">
        <v>0.18473263881506299</v>
      </c>
      <c r="AK13">
        <v>0.29881703430085699</v>
      </c>
      <c r="AL13">
        <v>0.23835089970741599</v>
      </c>
      <c r="AM13">
        <v>0.17092735020038</v>
      </c>
      <c r="AN13">
        <v>-0.108202493437007</v>
      </c>
      <c r="AO13">
        <v>0.176733066765277</v>
      </c>
      <c r="AP13">
        <v>3.86415036480127E-2</v>
      </c>
    </row>
    <row r="14" spans="1:42" x14ac:dyDescent="0.3">
      <c r="A14">
        <v>25</v>
      </c>
      <c r="B14">
        <v>1181.31428571428</v>
      </c>
      <c r="C14">
        <v>700</v>
      </c>
      <c r="D14">
        <v>0</v>
      </c>
      <c r="E14">
        <v>25.763996580978201</v>
      </c>
      <c r="F14">
        <v>3.3002519646880302</v>
      </c>
      <c r="G14">
        <v>-406.54414152865758</v>
      </c>
      <c r="H14">
        <v>-318.48283872685516</v>
      </c>
      <c r="I14">
        <v>60.5455243327307</v>
      </c>
      <c r="J14">
        <v>30.439019619067398</v>
      </c>
      <c r="K14">
        <v>7.8066756286026999</v>
      </c>
      <c r="L14">
        <v>4.1335964315997723E-5</v>
      </c>
      <c r="M14">
        <v>8.1989560010088385E-7</v>
      </c>
      <c r="N14" s="1">
        <v>1.08561070160504E-7</v>
      </c>
      <c r="O14" s="1">
        <v>2.1492070481861801E-11</v>
      </c>
      <c r="P14" s="1">
        <v>-1.19137240517367E-12</v>
      </c>
      <c r="Q14">
        <v>47.559450899378298</v>
      </c>
      <c r="R14">
        <v>1.2126882560365499</v>
      </c>
      <c r="S14">
        <v>8.9485113536627807</v>
      </c>
      <c r="T14">
        <v>2.5139562156472102</v>
      </c>
      <c r="V14">
        <v>7.7360139194337103</v>
      </c>
      <c r="X14">
        <v>14.600971123057001</v>
      </c>
      <c r="AA14">
        <v>16.871726185859998</v>
      </c>
      <c r="AB14">
        <v>0.55668204692433898</v>
      </c>
      <c r="AJ14">
        <v>0.185248895345209</v>
      </c>
      <c r="AK14">
        <v>0.29249676478859798</v>
      </c>
      <c r="AL14">
        <v>0.23894505146324499</v>
      </c>
      <c r="AM14">
        <v>0.17357562167304899</v>
      </c>
      <c r="AN14">
        <v>-0.106212109703219</v>
      </c>
      <c r="AO14">
        <v>0.17608195976822399</v>
      </c>
      <c r="AP14">
        <v>3.9863816664892499E-2</v>
      </c>
    </row>
    <row r="15" spans="1:42" x14ac:dyDescent="0.3">
      <c r="A15">
        <v>26</v>
      </c>
      <c r="B15">
        <v>1176.2857142856999</v>
      </c>
      <c r="C15">
        <v>700</v>
      </c>
      <c r="D15">
        <v>0</v>
      </c>
      <c r="E15">
        <v>25.967163194859001</v>
      </c>
      <c r="F15">
        <v>3.3033890379897999</v>
      </c>
      <c r="G15">
        <v>-409.14789671823883</v>
      </c>
      <c r="H15">
        <v>-320.89671506349612</v>
      </c>
      <c r="I15">
        <v>60.886578676746197</v>
      </c>
      <c r="J15">
        <v>30.6352776810775</v>
      </c>
      <c r="K15">
        <v>7.8607644743716598</v>
      </c>
      <c r="L15">
        <v>4.1243175078286658E-5</v>
      </c>
      <c r="M15">
        <v>8.2069252274539081E-7</v>
      </c>
      <c r="N15" s="1">
        <v>1.09113307840549E-7</v>
      </c>
      <c r="O15" s="1">
        <v>2.17989815784142E-11</v>
      </c>
      <c r="P15" s="1">
        <v>-1.18789843286407E-12</v>
      </c>
      <c r="Q15">
        <v>47.411957155234198</v>
      </c>
      <c r="R15">
        <v>1.29781917230959</v>
      </c>
      <c r="S15">
        <v>9.0139128087507299</v>
      </c>
      <c r="T15">
        <v>2.5583187303380002</v>
      </c>
      <c r="V15">
        <v>7.7420926407230803</v>
      </c>
      <c r="X15">
        <v>14.4157579104004</v>
      </c>
      <c r="AA15">
        <v>16.9869219844356</v>
      </c>
      <c r="AB15">
        <v>0.57321959780833898</v>
      </c>
      <c r="AJ15">
        <v>0.18595939995555999</v>
      </c>
      <c r="AK15">
        <v>0.28617039818505202</v>
      </c>
      <c r="AL15">
        <v>0.23932848916319299</v>
      </c>
      <c r="AM15">
        <v>0.17629906660202599</v>
      </c>
      <c r="AN15">
        <v>-0.104147631798523</v>
      </c>
      <c r="AO15">
        <v>0.17530862312172499</v>
      </c>
      <c r="AP15">
        <v>4.1081654770964302E-2</v>
      </c>
    </row>
    <row r="16" spans="1:42" x14ac:dyDescent="0.3">
      <c r="A16">
        <v>27</v>
      </c>
      <c r="B16">
        <v>1171.25714285714</v>
      </c>
      <c r="C16">
        <v>700</v>
      </c>
      <c r="D16">
        <v>0</v>
      </c>
      <c r="E16">
        <v>26.154650214049202</v>
      </c>
      <c r="F16">
        <v>3.3064520332193998</v>
      </c>
      <c r="G16">
        <v>-411.51783894041739</v>
      </c>
      <c r="H16">
        <v>-323.13601744666295</v>
      </c>
      <c r="I16">
        <v>61.188995035658003</v>
      </c>
      <c r="J16">
        <v>30.813356312915399</v>
      </c>
      <c r="K16">
        <v>7.9101858884621699</v>
      </c>
      <c r="L16">
        <v>4.1149717953049695E-5</v>
      </c>
      <c r="M16">
        <v>8.214629113432867E-7</v>
      </c>
      <c r="N16" s="1">
        <v>1.09598851959297E-7</v>
      </c>
      <c r="O16" s="1">
        <v>2.2095275992581301E-11</v>
      </c>
      <c r="P16" s="1">
        <v>-1.1801618398631899E-12</v>
      </c>
      <c r="Q16">
        <v>47.2659139351749</v>
      </c>
      <c r="R16">
        <v>1.38511677268394</v>
      </c>
      <c r="S16">
        <v>9.0780408393594403</v>
      </c>
      <c r="T16">
        <v>2.6007680195255598</v>
      </c>
      <c r="V16">
        <v>7.7420679213783004</v>
      </c>
      <c r="X16">
        <v>14.236369200003001</v>
      </c>
      <c r="AA16">
        <v>17.102086031109302</v>
      </c>
      <c r="AB16">
        <v>0.58963728076536104</v>
      </c>
      <c r="AJ16">
        <v>0.18684248873228301</v>
      </c>
      <c r="AK16">
        <v>0.27986651438957699</v>
      </c>
      <c r="AL16">
        <v>0.239516080920576</v>
      </c>
      <c r="AM16">
        <v>0.17908470091258399</v>
      </c>
      <c r="AN16">
        <v>-0.102019407021048</v>
      </c>
      <c r="AO16">
        <v>0.17441808227464101</v>
      </c>
      <c r="AP16">
        <v>4.2291539791384801E-2</v>
      </c>
    </row>
    <row r="17" spans="1:42" x14ac:dyDescent="0.3">
      <c r="A17">
        <v>28</v>
      </c>
      <c r="B17">
        <v>1166.2285714285599</v>
      </c>
      <c r="C17">
        <v>700</v>
      </c>
      <c r="D17">
        <v>0</v>
      </c>
      <c r="E17">
        <v>26.3272280620073</v>
      </c>
      <c r="F17">
        <v>3.3094356173719399</v>
      </c>
      <c r="G17">
        <v>-413.66728634010371</v>
      </c>
      <c r="H17">
        <v>-325.21040989728999</v>
      </c>
      <c r="I17">
        <v>61.454907137474599</v>
      </c>
      <c r="J17">
        <v>30.9743407275766</v>
      </c>
      <c r="K17">
        <v>7.9552017642555004</v>
      </c>
      <c r="L17">
        <v>4.1055797520126686E-5</v>
      </c>
      <c r="M17">
        <v>8.2220609007909266E-7</v>
      </c>
      <c r="N17" s="1">
        <v>1.1002265194287399E-7</v>
      </c>
      <c r="O17" s="1">
        <v>2.2380649185522799E-11</v>
      </c>
      <c r="P17" s="1">
        <v>-1.1686733226060799E-12</v>
      </c>
      <c r="Q17">
        <v>47.121939377387498</v>
      </c>
      <c r="R17">
        <v>1.47408773836883</v>
      </c>
      <c r="S17">
        <v>9.1406391650251795</v>
      </c>
      <c r="T17">
        <v>2.6411256013528002</v>
      </c>
      <c r="V17">
        <v>7.73648512947815</v>
      </c>
      <c r="X17">
        <v>14.0632083454755</v>
      </c>
      <c r="AA17">
        <v>17.2166243862541</v>
      </c>
      <c r="AB17">
        <v>0.60589025665774898</v>
      </c>
      <c r="AJ17">
        <v>0.18787799138595099</v>
      </c>
      <c r="AK17">
        <v>0.273613521970758</v>
      </c>
      <c r="AL17">
        <v>0.23952390955289199</v>
      </c>
      <c r="AM17">
        <v>0.18191693091604</v>
      </c>
      <c r="AN17">
        <v>-9.9839593195612295E-2</v>
      </c>
      <c r="AO17">
        <v>0.17341717921702901</v>
      </c>
      <c r="AP17">
        <v>4.3490060152938798E-2</v>
      </c>
    </row>
    <row r="18" spans="1:42" x14ac:dyDescent="0.3">
      <c r="A18">
        <v>29</v>
      </c>
      <c r="B18">
        <v>1161.19999999999</v>
      </c>
      <c r="C18">
        <v>700</v>
      </c>
      <c r="D18">
        <v>0</v>
      </c>
      <c r="E18">
        <v>26.485814115448701</v>
      </c>
      <c r="F18">
        <v>3.31233414606193</v>
      </c>
      <c r="G18">
        <v>-415.61163371544814</v>
      </c>
      <c r="H18">
        <v>-327.1312045451736</v>
      </c>
      <c r="I18">
        <v>61.6867774045906</v>
      </c>
      <c r="J18">
        <v>31.119478067751999</v>
      </c>
      <c r="K18">
        <v>7.9961178273447899</v>
      </c>
      <c r="L18">
        <v>4.0961645658398263E-5</v>
      </c>
      <c r="M18">
        <v>8.2292158891956338E-7</v>
      </c>
      <c r="N18" s="1">
        <v>1.10390313255037E-7</v>
      </c>
      <c r="O18" s="1">
        <v>2.2654923429013501E-11</v>
      </c>
      <c r="P18" s="1">
        <v>-1.1539883370433E-12</v>
      </c>
      <c r="Q18">
        <v>46.980700352536601</v>
      </c>
      <c r="R18">
        <v>1.5641743616291801</v>
      </c>
      <c r="S18">
        <v>9.2014444887379199</v>
      </c>
      <c r="T18">
        <v>2.6792217503403499</v>
      </c>
      <c r="V18">
        <v>7.7259209120646002</v>
      </c>
      <c r="X18">
        <v>13.8966425295718</v>
      </c>
      <c r="AA18">
        <v>17.329959095180399</v>
      </c>
      <c r="AB18">
        <v>0.62193650993899896</v>
      </c>
      <c r="AJ18">
        <v>0.189047243070434</v>
      </c>
      <c r="AK18">
        <v>0.26743905899216103</v>
      </c>
      <c r="AL18">
        <v>0.239369126455864</v>
      </c>
      <c r="AM18">
        <v>0.18477793109506799</v>
      </c>
      <c r="AN18">
        <v>-9.7621830646609606E-2</v>
      </c>
      <c r="AO18">
        <v>0.17231447594077301</v>
      </c>
      <c r="AP18">
        <v>4.4673995092308301E-2</v>
      </c>
    </row>
    <row r="19" spans="1:42" x14ac:dyDescent="0.3">
      <c r="A19">
        <v>30</v>
      </c>
      <c r="B19">
        <v>1156.1714285714199</v>
      </c>
      <c r="C19">
        <v>700</v>
      </c>
      <c r="D19">
        <v>0</v>
      </c>
      <c r="E19">
        <v>26.6314861956984</v>
      </c>
      <c r="F19">
        <v>3.3151419898890699</v>
      </c>
      <c r="G19">
        <v>-417.36853550444346</v>
      </c>
      <c r="H19">
        <v>-328.91151815317033</v>
      </c>
      <c r="I19">
        <v>61.887421249734999</v>
      </c>
      <c r="J19">
        <v>31.250188234177301</v>
      </c>
      <c r="K19">
        <v>8.0332867421432894</v>
      </c>
      <c r="L19">
        <v>4.0867512485031537E-5</v>
      </c>
      <c r="M19">
        <v>8.2360917908903088E-7</v>
      </c>
      <c r="N19" s="1">
        <v>1.10708092898062E-7</v>
      </c>
      <c r="O19" s="1">
        <v>2.2918086628106499E-11</v>
      </c>
      <c r="P19" s="1">
        <v>-1.1366864305199899E-12</v>
      </c>
      <c r="Q19">
        <v>46.842885695548297</v>
      </c>
      <c r="R19">
        <v>1.6547735384684601</v>
      </c>
      <c r="S19">
        <v>9.2601972218967692</v>
      </c>
      <c r="T19">
        <v>2.7149038340024401</v>
      </c>
      <c r="V19">
        <v>7.7109736179062001</v>
      </c>
      <c r="X19">
        <v>13.736985744232699</v>
      </c>
      <c r="AA19">
        <v>17.4415418986733</v>
      </c>
      <c r="AB19">
        <v>0.63773844927159196</v>
      </c>
      <c r="AJ19">
        <v>0.190333129992764</v>
      </c>
      <c r="AK19">
        <v>0.261369255642869</v>
      </c>
      <c r="AL19">
        <v>0.239069675376441</v>
      </c>
      <c r="AM19">
        <v>0.18764824803944299</v>
      </c>
      <c r="AN19">
        <v>-9.5380782162979696E-2</v>
      </c>
      <c r="AO19">
        <v>0.17112003716935301</v>
      </c>
      <c r="AP19">
        <v>4.5840435942108203E-2</v>
      </c>
    </row>
    <row r="20" spans="1:42" x14ac:dyDescent="0.3">
      <c r="A20">
        <v>31</v>
      </c>
      <c r="B20">
        <v>1151.1428571428601</v>
      </c>
      <c r="C20">
        <v>700</v>
      </c>
      <c r="D20">
        <v>0</v>
      </c>
      <c r="E20">
        <v>26.765477417148901</v>
      </c>
      <c r="F20">
        <v>3.3178538850052002</v>
      </c>
      <c r="G20">
        <v>-418.95780361054034</v>
      </c>
      <c r="H20">
        <v>-330.56620706712636</v>
      </c>
      <c r="I20">
        <v>62.059987242179901</v>
      </c>
      <c r="J20">
        <v>31.368052910847901</v>
      </c>
      <c r="K20">
        <v>8.0671055280985904</v>
      </c>
      <c r="L20">
        <v>4.0773655519873318E-5</v>
      </c>
      <c r="M20">
        <v>8.2426889959869807E-7</v>
      </c>
      <c r="N20" s="1">
        <v>1.1098281081551301E-7</v>
      </c>
      <c r="O20" s="1">
        <v>2.3170317125175799E-11</v>
      </c>
      <c r="P20" s="1">
        <v>-1.11734914823615E-12</v>
      </c>
      <c r="Q20">
        <v>46.709175331932499</v>
      </c>
      <c r="R20">
        <v>1.74526027892748</v>
      </c>
      <c r="S20">
        <v>9.3166536209881201</v>
      </c>
      <c r="T20">
        <v>2.7480440351382098</v>
      </c>
      <c r="V20">
        <v>7.6922506501011698</v>
      </c>
      <c r="X20">
        <v>13.584482692557</v>
      </c>
      <c r="AA20">
        <v>17.550869067773402</v>
      </c>
      <c r="AB20">
        <v>0.65326432258197997</v>
      </c>
      <c r="AJ20">
        <v>0.19172012038321401</v>
      </c>
      <c r="AK20">
        <v>0.25542796042176102</v>
      </c>
      <c r="AL20">
        <v>0.23864391817980901</v>
      </c>
      <c r="AM20">
        <v>0.190507581729739</v>
      </c>
      <c r="AN20">
        <v>-9.3131588818371996E-2</v>
      </c>
      <c r="AO20">
        <v>0.16984511307456199</v>
      </c>
      <c r="AP20">
        <v>4.69868950292835E-2</v>
      </c>
    </row>
    <row r="21" spans="1:42" x14ac:dyDescent="0.3">
      <c r="A21">
        <v>32</v>
      </c>
      <c r="B21">
        <v>1146.11428571428</v>
      </c>
      <c r="C21">
        <v>700</v>
      </c>
      <c r="D21">
        <v>0</v>
      </c>
      <c r="E21">
        <v>26.889132134602001</v>
      </c>
      <c r="F21">
        <v>3.3204652832511798</v>
      </c>
      <c r="G21">
        <v>-420.40070778486563</v>
      </c>
      <c r="H21">
        <v>-332.11133219120103</v>
      </c>
      <c r="I21">
        <v>62.207847039024202</v>
      </c>
      <c r="J21">
        <v>31.474759516201299</v>
      </c>
      <c r="K21">
        <v>8.09800128621551</v>
      </c>
      <c r="L21">
        <v>4.0680327935201221E-5</v>
      </c>
      <c r="M21">
        <v>8.2490107146800138E-7</v>
      </c>
      <c r="N21" s="1">
        <v>1.11221600423947E-7</v>
      </c>
      <c r="O21" s="1">
        <v>2.3411975057321199E-11</v>
      </c>
      <c r="P21" s="1">
        <v>-1.0965369418587799E-12</v>
      </c>
      <c r="Q21">
        <v>46.580207061771901</v>
      </c>
      <c r="R21">
        <v>1.83501526478946</v>
      </c>
      <c r="S21">
        <v>9.3705969894959509</v>
      </c>
      <c r="T21">
        <v>2.7785461692572402</v>
      </c>
      <c r="V21">
        <v>7.6703525515912103</v>
      </c>
      <c r="X21">
        <v>13.4392954748217</v>
      </c>
      <c r="AA21">
        <v>17.657497347369599</v>
      </c>
      <c r="AB21">
        <v>0.66848914090279599</v>
      </c>
      <c r="AJ21">
        <v>0.193194343012528</v>
      </c>
      <c r="AK21">
        <v>0.249635956310054</v>
      </c>
      <c r="AL21">
        <v>0.23811015515995099</v>
      </c>
      <c r="AM21">
        <v>0.19333569425026501</v>
      </c>
      <c r="AN21">
        <v>-9.0889218151374601E-2</v>
      </c>
      <c r="AO21">
        <v>0.168501689635803</v>
      </c>
      <c r="AP21">
        <v>4.8111379782771302E-2</v>
      </c>
    </row>
    <row r="22" spans="1:42" x14ac:dyDescent="0.3">
      <c r="A22">
        <v>33</v>
      </c>
      <c r="B22">
        <v>1141.0857142857001</v>
      </c>
      <c r="C22">
        <v>700</v>
      </c>
      <c r="D22">
        <v>0</v>
      </c>
      <c r="E22">
        <v>27.0038617148514</v>
      </c>
      <c r="F22">
        <v>3.3229726497516601</v>
      </c>
      <c r="G22">
        <v>-421.71928888401578</v>
      </c>
      <c r="H22">
        <v>-333.56363138003502</v>
      </c>
      <c r="I22">
        <v>62.334486828106698</v>
      </c>
      <c r="J22">
        <v>31.572046472201698</v>
      </c>
      <c r="K22">
        <v>8.1264170852773994</v>
      </c>
      <c r="L22">
        <v>4.05877672229123E-5</v>
      </c>
      <c r="M22">
        <v>8.2550629498985439E-7</v>
      </c>
      <c r="N22" s="1">
        <v>1.11431667858319E-7</v>
      </c>
      <c r="O22" s="1">
        <v>2.3643587669542E-11</v>
      </c>
      <c r="P22" s="1">
        <v>-1.07476952452485E-12</v>
      </c>
      <c r="Q22">
        <v>46.456546312809003</v>
      </c>
      <c r="R22">
        <v>1.9234513860975999</v>
      </c>
      <c r="S22">
        <v>9.4218480011086907</v>
      </c>
      <c r="T22">
        <v>2.8063501044963499</v>
      </c>
      <c r="V22">
        <v>7.6458574976929201</v>
      </c>
      <c r="X22">
        <v>13.3014951581209</v>
      </c>
      <c r="AA22">
        <v>17.761056355888002</v>
      </c>
      <c r="AB22">
        <v>0.68339518378635999</v>
      </c>
      <c r="AJ22">
        <v>0.19474357465704301</v>
      </c>
      <c r="AK22">
        <v>0.24401036074706101</v>
      </c>
      <c r="AL22">
        <v>0.237486149852565</v>
      </c>
      <c r="AM22">
        <v>0.196113320187778</v>
      </c>
      <c r="AN22">
        <v>-8.8667864425771598E-2</v>
      </c>
      <c r="AO22">
        <v>0.16710202284637801</v>
      </c>
      <c r="AP22">
        <v>4.9212436134943902E-2</v>
      </c>
    </row>
    <row r="23" spans="1:42" x14ac:dyDescent="0.3">
      <c r="A23">
        <v>34</v>
      </c>
      <c r="B23">
        <v>1136.05714285713</v>
      </c>
      <c r="C23">
        <v>700</v>
      </c>
      <c r="D23">
        <v>0</v>
      </c>
      <c r="E23">
        <v>27.111089497247399</v>
      </c>
      <c r="F23">
        <v>3.32537368100266</v>
      </c>
      <c r="G23">
        <v>-422.93551786901213</v>
      </c>
      <c r="H23">
        <v>-334.93986634303235</v>
      </c>
      <c r="I23">
        <v>62.443376030276397</v>
      </c>
      <c r="J23">
        <v>31.661637497740799</v>
      </c>
      <c r="K23">
        <v>8.1527948729879007</v>
      </c>
      <c r="L23">
        <v>4.049618543125029E-5</v>
      </c>
      <c r="M23">
        <v>8.2608543034782212E-7</v>
      </c>
      <c r="N23" s="1">
        <v>1.1162002173015E-7</v>
      </c>
      <c r="O23" s="1">
        <v>2.3865817893623E-11</v>
      </c>
      <c r="P23" s="1">
        <v>-1.05251028817823E-12</v>
      </c>
      <c r="Q23">
        <v>46.338661528954503</v>
      </c>
      <c r="R23">
        <v>2.0100373831843301</v>
      </c>
      <c r="S23">
        <v>9.4702721774968595</v>
      </c>
      <c r="T23">
        <v>2.8314336954477399</v>
      </c>
      <c r="V23">
        <v>7.6193070057753296</v>
      </c>
      <c r="X23">
        <v>13.171059226728801</v>
      </c>
      <c r="AA23">
        <v>17.861257011037001</v>
      </c>
      <c r="AB23">
        <v>0.69797197137525302</v>
      </c>
      <c r="AJ23">
        <v>0.196357185387915</v>
      </c>
      <c r="AK23">
        <v>0.238564239992196</v>
      </c>
      <c r="AL23">
        <v>0.23678868327792299</v>
      </c>
      <c r="AM23">
        <v>0.19882298662231901</v>
      </c>
      <c r="AN23">
        <v>-8.6480416571661403E-2</v>
      </c>
      <c r="AO23">
        <v>0.16565816892674601</v>
      </c>
      <c r="AP23">
        <v>5.0289152364560101E-2</v>
      </c>
    </row>
    <row r="24" spans="1:42" x14ac:dyDescent="0.3">
      <c r="A24">
        <v>35</v>
      </c>
      <c r="B24">
        <v>1131.0285714285701</v>
      </c>
      <c r="C24">
        <v>700</v>
      </c>
      <c r="D24">
        <v>0</v>
      </c>
      <c r="E24">
        <v>27.2121965091298</v>
      </c>
      <c r="F24">
        <v>3.3276674213883299</v>
      </c>
      <c r="G24">
        <v>-424.07047963084028</v>
      </c>
      <c r="H24">
        <v>-336.25618397635299</v>
      </c>
      <c r="I24">
        <v>62.537840586149599</v>
      </c>
      <c r="J24">
        <v>31.7451786204883</v>
      </c>
      <c r="K24">
        <v>8.1775589514220801</v>
      </c>
      <c r="L24">
        <v>4.0405761913402084E-5</v>
      </c>
      <c r="M24">
        <v>8.2663956341818874E-7</v>
      </c>
      <c r="N24" s="1">
        <v>1.11793225347694E-7</v>
      </c>
      <c r="O24" s="1">
        <v>2.4079424464045299E-11</v>
      </c>
      <c r="P24" s="1">
        <v>-1.0301561609481899E-12</v>
      </c>
      <c r="Q24">
        <v>46.226907835774199</v>
      </c>
      <c r="R24">
        <v>2.0943159728247398</v>
      </c>
      <c r="S24">
        <v>9.51578393362702</v>
      </c>
      <c r="T24">
        <v>2.8538120631749599</v>
      </c>
      <c r="V24">
        <v>7.5911945446180296</v>
      </c>
      <c r="X24">
        <v>13.047875137590699</v>
      </c>
      <c r="AA24">
        <v>17.9578947434381</v>
      </c>
      <c r="AB24">
        <v>0.71221576895214</v>
      </c>
      <c r="AJ24">
        <v>0.19802602967544899</v>
      </c>
      <c r="AK24">
        <v>0.23330648786439701</v>
      </c>
      <c r="AL24">
        <v>0.23603318980067001</v>
      </c>
      <c r="AM24">
        <v>0.20144965397786299</v>
      </c>
      <c r="AN24">
        <v>-8.4338055204481704E-2</v>
      </c>
      <c r="AO24">
        <v>0.16418156635817899</v>
      </c>
      <c r="AP24">
        <v>5.1341127527921498E-2</v>
      </c>
    </row>
    <row r="25" spans="1:42" x14ac:dyDescent="0.3">
      <c r="A25">
        <v>36</v>
      </c>
      <c r="B25">
        <v>1126</v>
      </c>
      <c r="C25">
        <v>700</v>
      </c>
      <c r="D25">
        <v>0</v>
      </c>
      <c r="E25">
        <v>27.308474388104901</v>
      </c>
      <c r="F25">
        <v>3.3298542735503198</v>
      </c>
      <c r="G25">
        <v>-425.14367866988118</v>
      </c>
      <c r="H25">
        <v>-337.52756850081045</v>
      </c>
      <c r="I25">
        <v>62.620955701011901</v>
      </c>
      <c r="J25">
        <v>31.824185272222898</v>
      </c>
      <c r="K25">
        <v>8.2011019536264502</v>
      </c>
      <c r="L25">
        <v>4.0316639086076172E-5</v>
      </c>
      <c r="M25">
        <v>8.2716996079581718E-7</v>
      </c>
      <c r="N25" s="1">
        <v>1.1195719877876699E-7</v>
      </c>
      <c r="O25" s="1">
        <v>2.4285219228781501E-11</v>
      </c>
      <c r="P25" s="1">
        <v>-1.0080331591019199E-12</v>
      </c>
      <c r="Q25">
        <v>46.1215200506483</v>
      </c>
      <c r="R25">
        <v>2.1759150714975499</v>
      </c>
      <c r="S25">
        <v>9.55834700097307</v>
      </c>
      <c r="T25">
        <v>2.8735345153462601</v>
      </c>
      <c r="V25">
        <v>7.5619579413868001</v>
      </c>
      <c r="X25">
        <v>12.931749263695201</v>
      </c>
      <c r="AA25">
        <v>18.050847423385498</v>
      </c>
      <c r="AB25">
        <v>0.726128733067125</v>
      </c>
      <c r="AJ25">
        <v>0.199742294897477</v>
      </c>
      <c r="AK25">
        <v>0.22824196525304699</v>
      </c>
      <c r="AL25">
        <v>0.23523350385424199</v>
      </c>
      <c r="AM25">
        <v>0.203981125030922</v>
      </c>
      <c r="AN25">
        <v>-8.22500068930338E-2</v>
      </c>
      <c r="AO25">
        <v>0.162682705783151</v>
      </c>
      <c r="AP25">
        <v>5.23684120741921E-2</v>
      </c>
    </row>
    <row r="26" spans="1:42" x14ac:dyDescent="0.3">
      <c r="A26">
        <v>37</v>
      </c>
      <c r="B26">
        <v>1120.9714285714199</v>
      </c>
      <c r="C26">
        <v>700</v>
      </c>
      <c r="D26">
        <v>0</v>
      </c>
      <c r="E26">
        <v>27.401089758454201</v>
      </c>
      <c r="F26">
        <v>3.3319359135295601</v>
      </c>
      <c r="G26">
        <v>-426.17252836757012</v>
      </c>
      <c r="H26">
        <v>-338.76743377576963</v>
      </c>
      <c r="I26">
        <v>62.695467410873498</v>
      </c>
      <c r="J26">
        <v>31.900004037343098</v>
      </c>
      <c r="K26">
        <v>8.2237745471604509</v>
      </c>
      <c r="L26">
        <v>4.0228921213507781E-5</v>
      </c>
      <c r="M26">
        <v>8.2767801914698639E-7</v>
      </c>
      <c r="N26" s="1">
        <v>1.12117086071841E-7</v>
      </c>
      <c r="O26" s="1">
        <v>2.4484026708443999E-11</v>
      </c>
      <c r="P26" s="1">
        <v>-9.8639709258327998E-13</v>
      </c>
      <c r="Q26">
        <v>46.0226146351078</v>
      </c>
      <c r="R26">
        <v>2.2545518912739602</v>
      </c>
      <c r="S26">
        <v>9.5979715784270798</v>
      </c>
      <c r="T26">
        <v>2.8906796874172702</v>
      </c>
      <c r="V26">
        <v>7.5319758135203001</v>
      </c>
      <c r="X26">
        <v>12.8224198252612</v>
      </c>
      <c r="AA26">
        <v>18.140068729099301</v>
      </c>
      <c r="AB26">
        <v>0.73971783989291195</v>
      </c>
      <c r="AJ26">
        <v>0.20149932535033799</v>
      </c>
      <c r="AK26">
        <v>0.22337185899054399</v>
      </c>
      <c r="AL26">
        <v>0.234401726795401</v>
      </c>
      <c r="AM26">
        <v>0.20640820952507599</v>
      </c>
      <c r="AN26">
        <v>-8.0223458139154893E-2</v>
      </c>
      <c r="AO26">
        <v>0.161170906653608</v>
      </c>
      <c r="AP26">
        <v>5.3371430824184503E-2</v>
      </c>
    </row>
    <row r="27" spans="1:42" x14ac:dyDescent="0.3">
      <c r="A27">
        <v>38</v>
      </c>
      <c r="B27">
        <v>1115.94285714285</v>
      </c>
      <c r="C27">
        <v>700</v>
      </c>
      <c r="D27">
        <v>0</v>
      </c>
      <c r="E27">
        <v>27.491061810759501</v>
      </c>
      <c r="F27">
        <v>3.3339151327905001</v>
      </c>
      <c r="G27">
        <v>-427.17204668541285</v>
      </c>
      <c r="H27">
        <v>-339.98737500503324</v>
      </c>
      <c r="I27">
        <v>62.7637463054158</v>
      </c>
      <c r="J27">
        <v>31.9737905968381</v>
      </c>
      <c r="K27">
        <v>8.2458793087961304</v>
      </c>
      <c r="L27">
        <v>4.0142675824881907E-5</v>
      </c>
      <c r="M27">
        <v>8.2816521398976836E-7</v>
      </c>
      <c r="N27" s="1">
        <v>1.12277190592151E-7</v>
      </c>
      <c r="O27" s="1">
        <v>2.4676649606262902E-11</v>
      </c>
      <c r="P27" s="1">
        <v>-9.6543832978345403E-13</v>
      </c>
      <c r="Q27">
        <v>45.930199024485198</v>
      </c>
      <c r="R27">
        <v>2.3300306938809401</v>
      </c>
      <c r="S27">
        <v>9.6347089538254505</v>
      </c>
      <c r="T27">
        <v>2.9053496242292201</v>
      </c>
      <c r="V27">
        <v>7.5015676674435197</v>
      </c>
      <c r="X27">
        <v>12.719572084553</v>
      </c>
      <c r="AA27">
        <v>18.225578214504502</v>
      </c>
      <c r="AB27">
        <v>0.75299373707801198</v>
      </c>
      <c r="AJ27">
        <v>0.20329144102653601</v>
      </c>
      <c r="AK27">
        <v>0.218694194922783</v>
      </c>
      <c r="AL27">
        <v>0.23354820529645801</v>
      </c>
      <c r="AM27">
        <v>0.20872466771136999</v>
      </c>
      <c r="AN27">
        <v>-7.8263609746485205E-2</v>
      </c>
      <c r="AO27">
        <v>0.15965420200208399</v>
      </c>
      <c r="AP27">
        <v>5.4350898787251099E-2</v>
      </c>
    </row>
    <row r="28" spans="1:42" x14ac:dyDescent="0.3">
      <c r="A28">
        <v>39</v>
      </c>
      <c r="B28">
        <v>1110.9142857142799</v>
      </c>
      <c r="C28">
        <v>700</v>
      </c>
      <c r="D28">
        <v>0</v>
      </c>
      <c r="E28">
        <v>27.579252637717602</v>
      </c>
      <c r="F28">
        <v>3.3357956344647799</v>
      </c>
      <c r="G28">
        <v>-428.15474766468787</v>
      </c>
      <c r="H28">
        <v>-341.19707284946151</v>
      </c>
      <c r="I28">
        <v>62.827771594690802</v>
      </c>
      <c r="J28">
        <v>32.046502845743703</v>
      </c>
      <c r="K28">
        <v>8.2676685444318707</v>
      </c>
      <c r="L28">
        <v>4.0057937116599678E-5</v>
      </c>
      <c r="M28">
        <v>8.2863305214789633E-7</v>
      </c>
      <c r="N28" s="1">
        <v>1.1244097148958401E-7</v>
      </c>
      <c r="O28" s="1">
        <v>2.4863842318554899E-11</v>
      </c>
      <c r="P28" s="1">
        <v>-9.4528928185168998E-13</v>
      </c>
      <c r="Q28">
        <v>45.844186114727101</v>
      </c>
      <c r="R28">
        <v>2.4022356506831799</v>
      </c>
      <c r="S28">
        <v>9.6686445266788006</v>
      </c>
      <c r="T28">
        <v>2.91766351129113</v>
      </c>
      <c r="V28">
        <v>7.4709969163975103</v>
      </c>
      <c r="X28">
        <v>12.622854114196301</v>
      </c>
      <c r="AA28">
        <v>18.3074495290135</v>
      </c>
      <c r="AB28">
        <v>0.76596963701225895</v>
      </c>
      <c r="AJ28">
        <v>0.20511376725546701</v>
      </c>
      <c r="AK28">
        <v>0.214204432673855</v>
      </c>
      <c r="AL28">
        <v>0.23268160041588701</v>
      </c>
      <c r="AM28">
        <v>0.21092698049709299</v>
      </c>
      <c r="AN28">
        <v>-7.6373838419973E-2</v>
      </c>
      <c r="AO28">
        <v>0.15813931882124599</v>
      </c>
      <c r="AP28">
        <v>5.5307738756421101E-2</v>
      </c>
    </row>
    <row r="29" spans="1:42" x14ac:dyDescent="0.3">
      <c r="A29">
        <v>40</v>
      </c>
      <c r="B29">
        <v>1105.88571428571</v>
      </c>
      <c r="C29">
        <v>700</v>
      </c>
      <c r="D29">
        <v>0</v>
      </c>
      <c r="E29">
        <v>27.6663683590597</v>
      </c>
      <c r="F29">
        <v>3.3375818107203501</v>
      </c>
      <c r="G29">
        <v>-429.13069556071889</v>
      </c>
      <c r="H29">
        <v>-342.40432509093125</v>
      </c>
      <c r="I29">
        <v>62.889140267631603</v>
      </c>
      <c r="J29">
        <v>32.118906468945703</v>
      </c>
      <c r="K29">
        <v>8.2893453787993892</v>
      </c>
      <c r="L29">
        <v>3.9974710602443228E-5</v>
      </c>
      <c r="M29">
        <v>8.290830308008094E-7</v>
      </c>
      <c r="N29" s="1">
        <v>1.12611088222904E-7</v>
      </c>
      <c r="O29" s="1">
        <v>2.50462929610947E-11</v>
      </c>
      <c r="P29" s="1">
        <v>-9.2603329827289205E-13</v>
      </c>
      <c r="Q29">
        <v>45.764411554028598</v>
      </c>
      <c r="R29">
        <v>2.4711205169197599</v>
      </c>
      <c r="S29">
        <v>9.6998901536891609</v>
      </c>
      <c r="T29">
        <v>2.92775164464277</v>
      </c>
      <c r="V29">
        <v>7.4404759052041598</v>
      </c>
      <c r="X29">
        <v>12.5318917471593</v>
      </c>
      <c r="AA29">
        <v>18.385798144937699</v>
      </c>
      <c r="AB29">
        <v>0.77866033341830898</v>
      </c>
      <c r="AJ29">
        <v>0.20696208583858799</v>
      </c>
      <c r="AK29">
        <v>0.20989607606458599</v>
      </c>
      <c r="AL29">
        <v>0.23180902087817501</v>
      </c>
      <c r="AM29">
        <v>0.21301400437224899</v>
      </c>
      <c r="AN29">
        <v>-7.4555927444199296E-2</v>
      </c>
      <c r="AO29">
        <v>0.15663173322200699</v>
      </c>
      <c r="AP29">
        <v>5.6243007068591699E-2</v>
      </c>
    </row>
    <row r="30" spans="1:42" x14ac:dyDescent="0.3">
      <c r="A30">
        <v>41</v>
      </c>
      <c r="B30">
        <v>1100.8571428571299</v>
      </c>
      <c r="C30">
        <v>700</v>
      </c>
      <c r="D30">
        <v>0</v>
      </c>
      <c r="E30">
        <v>28.5152379279249</v>
      </c>
      <c r="F30">
        <v>3.3396772147632601</v>
      </c>
      <c r="G30">
        <v>-441.69593816885606</v>
      </c>
      <c r="H30">
        <v>-352.82650047549271</v>
      </c>
      <c r="I30">
        <v>64.679021615976595</v>
      </c>
      <c r="J30">
        <v>33.070819534473998</v>
      </c>
      <c r="K30">
        <v>8.5383215485231396</v>
      </c>
      <c r="L30">
        <v>3.9907949001831941E-5</v>
      </c>
      <c r="M30">
        <v>8.2968684172225291E-7</v>
      </c>
      <c r="N30" s="1">
        <v>1.15912369255342E-7</v>
      </c>
      <c r="O30" s="1">
        <v>2.5874825152284601E-11</v>
      </c>
      <c r="P30" s="1">
        <v>-9.4878645698991994E-13</v>
      </c>
      <c r="Q30">
        <v>45.710977847902598</v>
      </c>
      <c r="R30">
        <v>2.49936221561931</v>
      </c>
      <c r="S30">
        <v>9.7118538250578208</v>
      </c>
      <c r="T30">
        <v>2.9528132025459599</v>
      </c>
      <c r="V30">
        <v>7.48000816267104</v>
      </c>
      <c r="X30">
        <v>12.425248730218</v>
      </c>
      <c r="AA30">
        <v>18.4287826304672</v>
      </c>
      <c r="AB30">
        <v>0.79095338551789696</v>
      </c>
      <c r="AJ30">
        <v>0.20659134106239599</v>
      </c>
      <c r="AK30">
        <v>0.206884194132887</v>
      </c>
      <c r="AL30">
        <v>0.233160668987373</v>
      </c>
      <c r="AM30">
        <v>0.21338242801029</v>
      </c>
      <c r="AN30">
        <v>-7.3269834565241193E-2</v>
      </c>
      <c r="AO30">
        <v>0.156090840001056</v>
      </c>
      <c r="AP30">
        <v>5.7160362371235798E-2</v>
      </c>
    </row>
    <row r="31" spans="1:42" x14ac:dyDescent="0.3">
      <c r="A31">
        <v>42</v>
      </c>
      <c r="B31">
        <v>1095.8285714285601</v>
      </c>
      <c r="C31">
        <v>700</v>
      </c>
      <c r="D31">
        <v>0</v>
      </c>
      <c r="E31">
        <v>29.8761037640583</v>
      </c>
      <c r="F31">
        <v>3.34191482486882</v>
      </c>
      <c r="G31">
        <v>-462.00103192910962</v>
      </c>
      <c r="H31">
        <v>-369.42938729741638</v>
      </c>
      <c r="I31">
        <v>67.620959570676007</v>
      </c>
      <c r="J31">
        <v>34.611726224430001</v>
      </c>
      <c r="K31">
        <v>8.9398160425082001</v>
      </c>
      <c r="L31">
        <v>3.9853938690888229E-5</v>
      </c>
      <c r="M31">
        <v>8.3039055704679515E-7</v>
      </c>
      <c r="N31" s="1">
        <v>1.2132006064696301E-7</v>
      </c>
      <c r="O31" s="1">
        <v>2.71373125043385E-11</v>
      </c>
      <c r="P31" s="1">
        <v>-1.00078032622499E-12</v>
      </c>
      <c r="Q31">
        <v>45.680432242720599</v>
      </c>
      <c r="R31">
        <v>2.4969252702203399</v>
      </c>
      <c r="S31">
        <v>9.7084114032680393</v>
      </c>
      <c r="T31">
        <v>2.9867166320988501</v>
      </c>
      <c r="V31">
        <v>7.5670948761144903</v>
      </c>
      <c r="X31">
        <v>12.310525500532499</v>
      </c>
      <c r="AA31">
        <v>18.447001327862001</v>
      </c>
      <c r="AB31">
        <v>0.80289274718310999</v>
      </c>
      <c r="AJ31">
        <v>0.20483101137146001</v>
      </c>
      <c r="AK31">
        <v>0.20480141063347401</v>
      </c>
      <c r="AL31">
        <v>0.236021409209803</v>
      </c>
      <c r="AM31">
        <v>0.21246318781357099</v>
      </c>
      <c r="AN31">
        <v>-7.2400480920149696E-2</v>
      </c>
      <c r="AO31">
        <v>0.156224319318743</v>
      </c>
      <c r="AP31">
        <v>5.80591425730951E-2</v>
      </c>
    </row>
    <row r="32" spans="1:42" x14ac:dyDescent="0.3">
      <c r="A32">
        <v>43</v>
      </c>
      <c r="B32">
        <v>1090.79999999999</v>
      </c>
      <c r="C32">
        <v>700</v>
      </c>
      <c r="D32">
        <v>0</v>
      </c>
      <c r="E32">
        <v>31.306708736459701</v>
      </c>
      <c r="F32">
        <v>3.3440503081352499</v>
      </c>
      <c r="G32">
        <v>-483.30797957521798</v>
      </c>
      <c r="H32">
        <v>-386.86548516960261</v>
      </c>
      <c r="I32">
        <v>70.7082330038603</v>
      </c>
      <c r="J32">
        <v>36.230860059522499</v>
      </c>
      <c r="K32">
        <v>9.3619132045645692</v>
      </c>
      <c r="L32">
        <v>3.9804127365940007E-5</v>
      </c>
      <c r="M32">
        <v>8.3109444269749334E-7</v>
      </c>
      <c r="N32" s="1">
        <v>1.2702386074535401E-7</v>
      </c>
      <c r="O32" s="1">
        <v>2.8456351453261001E-11</v>
      </c>
      <c r="P32" s="1">
        <v>-1.0585964318322E-12</v>
      </c>
      <c r="Q32">
        <v>45.661434393493103</v>
      </c>
      <c r="R32">
        <v>2.4853878654994102</v>
      </c>
      <c r="S32">
        <v>9.6991799736559692</v>
      </c>
      <c r="T32">
        <v>3.01910031247668</v>
      </c>
      <c r="V32">
        <v>7.6605552183870902</v>
      </c>
      <c r="X32">
        <v>12.2002641424189</v>
      </c>
      <c r="AA32">
        <v>18.459558475173999</v>
      </c>
      <c r="AB32">
        <v>0.814519618894608</v>
      </c>
      <c r="AJ32">
        <v>0.20303206903042001</v>
      </c>
      <c r="AK32">
        <v>0.202980258375732</v>
      </c>
      <c r="AL32">
        <v>0.239080048568066</v>
      </c>
      <c r="AM32">
        <v>0.211188707864257</v>
      </c>
      <c r="AN32">
        <v>-7.1689412962334206E-2</v>
      </c>
      <c r="AO32">
        <v>0.15647302886029299</v>
      </c>
      <c r="AP32">
        <v>5.8935300263564298E-2</v>
      </c>
    </row>
    <row r="33" spans="1:42" x14ac:dyDescent="0.3">
      <c r="A33">
        <v>44</v>
      </c>
      <c r="B33">
        <v>1085.7714285714301</v>
      </c>
      <c r="C33">
        <v>700</v>
      </c>
      <c r="D33">
        <v>0</v>
      </c>
      <c r="E33">
        <v>32.821223617821097</v>
      </c>
      <c r="F33">
        <v>3.3460838442549901</v>
      </c>
      <c r="G33">
        <v>-505.82854650468454</v>
      </c>
      <c r="H33">
        <v>-405.30659926274092</v>
      </c>
      <c r="I33">
        <v>73.971861160227306</v>
      </c>
      <c r="J33">
        <v>37.9444357002413</v>
      </c>
      <c r="K33">
        <v>9.8088467430883401</v>
      </c>
      <c r="L33">
        <v>3.9758640743682925E-5</v>
      </c>
      <c r="M33">
        <v>8.317997022413793E-7</v>
      </c>
      <c r="N33" s="1">
        <v>1.33084425493787E-7</v>
      </c>
      <c r="O33" s="1">
        <v>2.9843508397819597E-11</v>
      </c>
      <c r="P33" s="1">
        <v>-1.1233745494055999E-12</v>
      </c>
      <c r="Q33">
        <v>45.654078554125803</v>
      </c>
      <c r="R33">
        <v>2.4645640376603501</v>
      </c>
      <c r="S33">
        <v>9.6841778546798292</v>
      </c>
      <c r="T33">
        <v>3.0498195419990899</v>
      </c>
      <c r="V33">
        <v>7.7607305785610103</v>
      </c>
      <c r="X33">
        <v>12.0943542656126</v>
      </c>
      <c r="AA33">
        <v>18.4664955792603</v>
      </c>
      <c r="AB33">
        <v>0.82577958810082197</v>
      </c>
      <c r="AJ33">
        <v>0.201190566629012</v>
      </c>
      <c r="AK33">
        <v>0.20142304839237901</v>
      </c>
      <c r="AL33">
        <v>0.24234759438692999</v>
      </c>
      <c r="AM33">
        <v>0.20955774714387401</v>
      </c>
      <c r="AN33">
        <v>-7.1146633066649104E-2</v>
      </c>
      <c r="AO33">
        <v>0.15684283075048699</v>
      </c>
      <c r="AP33">
        <v>5.9784845763963299E-2</v>
      </c>
    </row>
    <row r="34" spans="1:42" x14ac:dyDescent="0.3">
      <c r="A34">
        <v>48</v>
      </c>
      <c r="B34">
        <v>1065.6571428571301</v>
      </c>
      <c r="C34">
        <v>700</v>
      </c>
      <c r="D34">
        <v>0</v>
      </c>
      <c r="E34">
        <v>2.7841555601004701E-2</v>
      </c>
      <c r="F34">
        <v>3.47626132118</v>
      </c>
      <c r="G34">
        <v>-0.42601938465903316</v>
      </c>
      <c r="H34">
        <v>-0.34476163932942627</v>
      </c>
      <c r="I34">
        <v>6.0694137884710703E-2</v>
      </c>
      <c r="J34">
        <v>3.1350678694375397E-2</v>
      </c>
      <c r="K34">
        <v>8.0090513999546004E-3</v>
      </c>
      <c r="L34">
        <v>3.5642068826890105E-5</v>
      </c>
      <c r="M34">
        <v>8.3603262624150646E-7</v>
      </c>
      <c r="N34" s="1">
        <v>9.2584034242671496E-11</v>
      </c>
      <c r="O34" s="1">
        <v>2.9934418268969003E-14</v>
      </c>
      <c r="P34" s="1">
        <v>-5.9669981100805397E-18</v>
      </c>
      <c r="Q34">
        <v>34.106063853700803</v>
      </c>
      <c r="R34">
        <v>11.130850161486199</v>
      </c>
      <c r="S34">
        <v>15.7031228226517</v>
      </c>
      <c r="T34">
        <v>3.1136523665262499</v>
      </c>
      <c r="V34">
        <v>5.4923420088563697</v>
      </c>
      <c r="X34">
        <v>8.3367280955046503</v>
      </c>
      <c r="AA34">
        <v>21.4906116050904</v>
      </c>
      <c r="AB34">
        <v>0.62662908618341895</v>
      </c>
      <c r="AJ34">
        <v>9.3341543160502406E-3</v>
      </c>
      <c r="AK34">
        <v>7.29252779351722E-2</v>
      </c>
      <c r="AL34">
        <v>0.17566700344015401</v>
      </c>
      <c r="AM34">
        <v>0.60599820018859996</v>
      </c>
      <c r="AN34">
        <v>3.4260822625231703E-2</v>
      </c>
      <c r="AO34">
        <v>5.5348675795192703E-2</v>
      </c>
      <c r="AP34">
        <v>4.6465865699597597E-2</v>
      </c>
    </row>
    <row r="35" spans="1:42" x14ac:dyDescent="0.3">
      <c r="A35">
        <v>49</v>
      </c>
      <c r="B35">
        <v>1060.62857142857</v>
      </c>
      <c r="C35">
        <v>700</v>
      </c>
      <c r="D35">
        <v>0</v>
      </c>
      <c r="E35">
        <v>0.37225509055177902</v>
      </c>
      <c r="F35">
        <v>3.4778904748951001</v>
      </c>
      <c r="G35">
        <v>-5.6916080710454473</v>
      </c>
      <c r="H35">
        <v>-4.6116577481720951</v>
      </c>
      <c r="I35">
        <v>0.80969236274102696</v>
      </c>
      <c r="J35">
        <v>0.41892176029358602</v>
      </c>
      <c r="K35">
        <v>0.10703473649871199</v>
      </c>
      <c r="L35">
        <v>3.5565951599716434E-5</v>
      </c>
      <c r="M35">
        <v>8.3633518095797835E-7</v>
      </c>
      <c r="N35" s="1">
        <v>1.2359238373938599E-9</v>
      </c>
      <c r="O35" s="1">
        <v>4.0077230563942402E-13</v>
      </c>
      <c r="P35" s="1">
        <v>-7.3501350253493699E-17</v>
      </c>
      <c r="Q35">
        <v>34.037093806708903</v>
      </c>
      <c r="R35">
        <v>11.191664203634399</v>
      </c>
      <c r="S35">
        <v>15.743421214331599</v>
      </c>
      <c r="T35">
        <v>3.09578214477285</v>
      </c>
      <c r="V35">
        <v>5.49524196683958</v>
      </c>
      <c r="X35">
        <v>8.2900994256951499</v>
      </c>
      <c r="AA35">
        <v>21.515688974567201</v>
      </c>
      <c r="AB35">
        <v>0.63100826345011796</v>
      </c>
      <c r="AJ35">
        <v>8.0328372295838599E-3</v>
      </c>
      <c r="AK35">
        <v>7.1387240181899805E-2</v>
      </c>
      <c r="AL35">
        <v>0.17579491626426</v>
      </c>
      <c r="AM35">
        <v>0.60887202999731804</v>
      </c>
      <c r="AN35">
        <v>3.5013868039476703E-2</v>
      </c>
      <c r="AO35">
        <v>5.4099156954977301E-2</v>
      </c>
      <c r="AP35">
        <v>4.6799951332482902E-2</v>
      </c>
    </row>
    <row r="36" spans="1:42" x14ac:dyDescent="0.3">
      <c r="A36">
        <v>50</v>
      </c>
      <c r="B36">
        <v>1055.5999999999899</v>
      </c>
      <c r="C36">
        <v>700</v>
      </c>
      <c r="D36">
        <v>0</v>
      </c>
      <c r="E36">
        <v>0.69662647066308703</v>
      </c>
      <c r="F36">
        <v>3.4795025592564901</v>
      </c>
      <c r="G36">
        <v>-10.642873884521238</v>
      </c>
      <c r="H36">
        <v>-8.6340369347549064</v>
      </c>
      <c r="I36">
        <v>1.5118246094196199</v>
      </c>
      <c r="J36">
        <v>0.78348992043727606</v>
      </c>
      <c r="K36">
        <v>0.20020863867734701</v>
      </c>
      <c r="L36">
        <v>3.548975968322028E-5</v>
      </c>
      <c r="M36">
        <v>8.3663186117017572E-7</v>
      </c>
      <c r="N36" s="1">
        <v>2.3091974617477198E-9</v>
      </c>
      <c r="O36" s="1">
        <v>7.5098586221359098E-13</v>
      </c>
      <c r="P36" s="1">
        <v>-1.2583461530379901E-16</v>
      </c>
      <c r="Q36">
        <v>33.968137125692699</v>
      </c>
      <c r="R36">
        <v>11.252718506300701</v>
      </c>
      <c r="S36">
        <v>15.784472054773399</v>
      </c>
      <c r="T36">
        <v>3.07693139261014</v>
      </c>
      <c r="V36">
        <v>5.49738951874299</v>
      </c>
      <c r="X36">
        <v>8.2445669291448702</v>
      </c>
      <c r="AA36">
        <v>21.5405449759924</v>
      </c>
      <c r="AB36">
        <v>0.63523949674268598</v>
      </c>
      <c r="AJ36">
        <v>6.7306965352124104E-3</v>
      </c>
      <c r="AK36">
        <v>6.9875966158590097E-2</v>
      </c>
      <c r="AL36">
        <v>0.17589741951556001</v>
      </c>
      <c r="AM36">
        <v>0.61178566898258702</v>
      </c>
      <c r="AN36">
        <v>3.5737278369282401E-2</v>
      </c>
      <c r="AO36">
        <v>5.2850145884412003E-2</v>
      </c>
      <c r="AP36">
        <v>4.7122824554354299E-2</v>
      </c>
    </row>
    <row r="37" spans="1:42" x14ac:dyDescent="0.3">
      <c r="A37">
        <v>51</v>
      </c>
      <c r="B37">
        <v>1050.57142857142</v>
      </c>
      <c r="C37">
        <v>700</v>
      </c>
      <c r="D37">
        <v>0</v>
      </c>
      <c r="E37">
        <v>1.00270431708759</v>
      </c>
      <c r="F37">
        <v>3.48109883280596</v>
      </c>
      <c r="G37">
        <v>-15.307421115430705</v>
      </c>
      <c r="H37">
        <v>-12.433407745085066</v>
      </c>
      <c r="I37">
        <v>2.1711617779333601</v>
      </c>
      <c r="J37">
        <v>1.1270665714325401</v>
      </c>
      <c r="K37">
        <v>0.28804247315189202</v>
      </c>
      <c r="L37">
        <v>3.5413520277242907E-5</v>
      </c>
      <c r="M37">
        <v>8.3692312182766638E-7</v>
      </c>
      <c r="N37" s="1">
        <v>3.3185294598854299E-9</v>
      </c>
      <c r="O37" s="1">
        <v>1.08236551751098E-12</v>
      </c>
      <c r="P37" s="1">
        <v>-1.64302446831096E-16</v>
      </c>
      <c r="Q37">
        <v>33.8992151680985</v>
      </c>
      <c r="R37">
        <v>11.313960989104601</v>
      </c>
      <c r="S37">
        <v>15.8262099279279</v>
      </c>
      <c r="T37">
        <v>3.0571735026328</v>
      </c>
      <c r="V37">
        <v>5.4988961179306504</v>
      </c>
      <c r="X37">
        <v>8.2000585741087093</v>
      </c>
      <c r="AA37">
        <v>21.565157862015901</v>
      </c>
      <c r="AB37">
        <v>0.63932785818075499</v>
      </c>
      <c r="AJ37">
        <v>5.4254129491907201E-3</v>
      </c>
      <c r="AK37">
        <v>6.8391422380293498E-2</v>
      </c>
      <c r="AL37">
        <v>0.17597817622815901</v>
      </c>
      <c r="AM37">
        <v>0.614735248356302</v>
      </c>
      <c r="AN37">
        <v>3.6432264183072001E-2</v>
      </c>
      <c r="AO37">
        <v>5.1602597764730099E-2</v>
      </c>
      <c r="AP37">
        <v>4.74348781382515E-2</v>
      </c>
    </row>
    <row r="38" spans="1:42" x14ac:dyDescent="0.3">
      <c r="A38">
        <v>52</v>
      </c>
      <c r="B38">
        <v>1045.5428571428499</v>
      </c>
      <c r="C38">
        <v>700</v>
      </c>
      <c r="D38">
        <v>0</v>
      </c>
      <c r="E38">
        <v>1.29200921928707</v>
      </c>
      <c r="F38">
        <v>3.48268035274923</v>
      </c>
      <c r="G38">
        <v>-19.709250099419314</v>
      </c>
      <c r="H38">
        <v>-16.028450392062613</v>
      </c>
      <c r="I38">
        <v>2.7912486879861298</v>
      </c>
      <c r="J38">
        <v>1.4514008732155901</v>
      </c>
      <c r="K38">
        <v>0.370981281204047</v>
      </c>
      <c r="L38">
        <v>3.5337258802784342E-5</v>
      </c>
      <c r="M38">
        <v>8.3720936538399189E-7</v>
      </c>
      <c r="N38" s="1">
        <v>4.2692527560744897E-9</v>
      </c>
      <c r="O38" s="1">
        <v>1.39646519584123E-12</v>
      </c>
      <c r="P38" s="1">
        <v>-1.90065408005244E-16</v>
      </c>
      <c r="Q38">
        <v>33.830350715773001</v>
      </c>
      <c r="R38">
        <v>11.375343138072299</v>
      </c>
      <c r="S38">
        <v>15.868573919912899</v>
      </c>
      <c r="T38">
        <v>3.0365744073825698</v>
      </c>
      <c r="V38">
        <v>5.4998585062742196</v>
      </c>
      <c r="X38">
        <v>8.1565111846156793</v>
      </c>
      <c r="AA38">
        <v>21.589510024606401</v>
      </c>
      <c r="AB38">
        <v>0.64327810336270397</v>
      </c>
      <c r="AJ38">
        <v>4.11519399976261E-3</v>
      </c>
      <c r="AK38">
        <v>6.6933500118585093E-2</v>
      </c>
      <c r="AL38">
        <v>0.176040368148392</v>
      </c>
      <c r="AM38">
        <v>0.61771717541320004</v>
      </c>
      <c r="AN38">
        <v>3.7099918934250499E-2</v>
      </c>
      <c r="AO38">
        <v>5.0357364323354699E-2</v>
      </c>
      <c r="AP38">
        <v>4.7736479062452999E-2</v>
      </c>
    </row>
    <row r="39" spans="1:42" x14ac:dyDescent="0.3">
      <c r="A39">
        <v>53</v>
      </c>
      <c r="B39">
        <v>1040.5142857142901</v>
      </c>
      <c r="C39">
        <v>700</v>
      </c>
      <c r="D39">
        <v>0</v>
      </c>
      <c r="E39">
        <v>1.56587186292651</v>
      </c>
      <c r="F39">
        <v>3.4842480000289502</v>
      </c>
      <c r="G39">
        <v>-23.869360609987559</v>
      </c>
      <c r="H39">
        <v>-19.435491727917256</v>
      </c>
      <c r="I39">
        <v>3.3751917672477698</v>
      </c>
      <c r="J39">
        <v>1.7580235868360099</v>
      </c>
      <c r="K39">
        <v>0.44941458326545702</v>
      </c>
      <c r="L39">
        <v>3.5260999351184092E-5</v>
      </c>
      <c r="M39">
        <v>8.3749094837037745E-7</v>
      </c>
      <c r="N39" s="1">
        <v>5.1660409576142699E-9</v>
      </c>
      <c r="O39" s="1">
        <v>1.6946421971484E-12</v>
      </c>
      <c r="P39" s="1">
        <v>-2.0413855844835299E-16</v>
      </c>
      <c r="Q39">
        <v>33.7615676060204</v>
      </c>
      <c r="R39">
        <v>11.436819426451001</v>
      </c>
      <c r="S39">
        <v>15.9115066589956</v>
      </c>
      <c r="T39">
        <v>3.0151939079198602</v>
      </c>
      <c r="V39">
        <v>5.5003605390833501</v>
      </c>
      <c r="X39">
        <v>8.1138695386679807</v>
      </c>
      <c r="AA39">
        <v>21.613587871784699</v>
      </c>
      <c r="AB39">
        <v>0.64709445107675601</v>
      </c>
      <c r="AJ39">
        <v>2.7987227265195598E-3</v>
      </c>
      <c r="AK39">
        <v>6.5502025752710899E-2</v>
      </c>
      <c r="AL39">
        <v>0.176086755555388</v>
      </c>
      <c r="AM39">
        <v>0.62072809154159803</v>
      </c>
      <c r="AN39">
        <v>3.7741234753904902E-2</v>
      </c>
      <c r="AO39">
        <v>4.9115217142369598E-2</v>
      </c>
      <c r="AP39">
        <v>4.8027952527508001E-2</v>
      </c>
    </row>
    <row r="40" spans="1:42" x14ac:dyDescent="0.3">
      <c r="A40">
        <v>54</v>
      </c>
      <c r="B40">
        <v>1035.4857142856999</v>
      </c>
      <c r="C40">
        <v>700</v>
      </c>
      <c r="D40">
        <v>0</v>
      </c>
      <c r="E40">
        <v>1.8254605001301101</v>
      </c>
      <c r="F40">
        <v>3.48580247026679</v>
      </c>
      <c r="G40">
        <v>-27.80618834308817</v>
      </c>
      <c r="H40">
        <v>-22.668847400790021</v>
      </c>
      <c r="I40">
        <v>3.92572270970172</v>
      </c>
      <c r="J40">
        <v>2.0482787528122302</v>
      </c>
      <c r="K40">
        <v>0.52368443585112101</v>
      </c>
      <c r="L40">
        <v>3.5184766264480511E-5</v>
      </c>
      <c r="M40">
        <v>8.3776818500385437E-7</v>
      </c>
      <c r="N40" s="1">
        <v>6.0130047862929403E-9</v>
      </c>
      <c r="O40" s="1">
        <v>1.9780857652749798E-12</v>
      </c>
      <c r="P40" s="1">
        <v>-2.0741626018420899E-16</v>
      </c>
      <c r="Q40">
        <v>33.692891633327399</v>
      </c>
      <c r="R40">
        <v>11.4983454661532</v>
      </c>
      <c r="S40">
        <v>15.954951681470099</v>
      </c>
      <c r="T40">
        <v>2.9930874935106102</v>
      </c>
      <c r="V40">
        <v>5.5004740112867596</v>
      </c>
      <c r="X40">
        <v>8.0720868844298792</v>
      </c>
      <c r="AA40">
        <v>21.637383100900301</v>
      </c>
      <c r="AB40">
        <v>0.65077972892153502</v>
      </c>
      <c r="AJ40">
        <v>1.47523913756806E-3</v>
      </c>
      <c r="AK40">
        <v>6.4096763093404396E-2</v>
      </c>
      <c r="AL40">
        <v>0.176119704831986</v>
      </c>
      <c r="AM40">
        <v>0.62376477091817095</v>
      </c>
      <c r="AN40">
        <v>3.83571030299871E-2</v>
      </c>
      <c r="AO40">
        <v>4.7876900181209998E-2</v>
      </c>
      <c r="AP40">
        <v>4.8309518807672501E-2</v>
      </c>
    </row>
    <row r="41" spans="1:42" x14ac:dyDescent="0.3">
      <c r="A41">
        <v>55</v>
      </c>
      <c r="B41">
        <v>1030.4571428571301</v>
      </c>
      <c r="C41">
        <v>700</v>
      </c>
      <c r="D41">
        <v>0</v>
      </c>
      <c r="E41">
        <v>2.18576957887805</v>
      </c>
      <c r="F41">
        <v>3.4864729567157999</v>
      </c>
      <c r="G41">
        <v>-33.283872558282575</v>
      </c>
      <c r="H41">
        <v>-27.169087771520712</v>
      </c>
      <c r="I41">
        <v>4.69066529764478</v>
      </c>
      <c r="J41">
        <v>2.4519455916889199</v>
      </c>
      <c r="K41">
        <v>0.62692859116194499</v>
      </c>
      <c r="L41">
        <v>3.5103722570994065E-5</v>
      </c>
      <c r="M41">
        <v>8.3782375326757064E-7</v>
      </c>
      <c r="N41" s="1">
        <v>7.1888876355016899E-9</v>
      </c>
      <c r="O41" s="1">
        <v>2.3720216131745799E-12</v>
      </c>
      <c r="P41" s="1">
        <v>-1.99228072454174E-16</v>
      </c>
      <c r="Q41">
        <v>33.676015493700703</v>
      </c>
      <c r="R41">
        <v>11.557284255218599</v>
      </c>
      <c r="S41">
        <v>15.9704655375618</v>
      </c>
      <c r="T41">
        <v>2.96524725420511</v>
      </c>
      <c r="V41">
        <v>5.4522436146771698</v>
      </c>
      <c r="X41">
        <v>8.0700905132187408</v>
      </c>
      <c r="AA41">
        <v>21.640483168048402</v>
      </c>
      <c r="AB41">
        <v>0.66817016336916801</v>
      </c>
      <c r="AJ41">
        <v>2.1458527991998501E-3</v>
      </c>
      <c r="AK41">
        <v>6.2844674783455498E-2</v>
      </c>
      <c r="AL41">
        <v>0.17454449262772501</v>
      </c>
      <c r="AM41">
        <v>0.62545653382008504</v>
      </c>
      <c r="AN41">
        <v>3.9941393091424998E-2</v>
      </c>
      <c r="AO41">
        <v>4.5475370778513699E-2</v>
      </c>
      <c r="AP41">
        <v>4.9591682099593901E-2</v>
      </c>
    </row>
    <row r="42" spans="1:42" x14ac:dyDescent="0.3">
      <c r="A42">
        <v>56</v>
      </c>
      <c r="B42">
        <v>1025.42857142856</v>
      </c>
      <c r="C42">
        <v>700</v>
      </c>
      <c r="D42">
        <v>0</v>
      </c>
      <c r="E42">
        <v>2.5164543565722099</v>
      </c>
      <c r="F42">
        <v>3.4871370206073702</v>
      </c>
      <c r="G42">
        <v>-38.307332385577801</v>
      </c>
      <c r="H42">
        <v>-31.309469019313017</v>
      </c>
      <c r="I42">
        <v>5.3888640396756298</v>
      </c>
      <c r="J42">
        <v>2.82219171142318</v>
      </c>
      <c r="K42">
        <v>0.72163908148751499</v>
      </c>
      <c r="L42">
        <v>3.5022531718783069E-5</v>
      </c>
      <c r="M42">
        <v>8.3787529840206581E-7</v>
      </c>
      <c r="N42" s="1">
        <v>8.2637979801439601E-9</v>
      </c>
      <c r="O42" s="1">
        <v>2.73488624663733E-12</v>
      </c>
      <c r="P42" s="1">
        <v>-1.69472043568625E-16</v>
      </c>
      <c r="Q42">
        <v>33.659233776957301</v>
      </c>
      <c r="R42">
        <v>11.616545650307399</v>
      </c>
      <c r="S42">
        <v>15.986209305006</v>
      </c>
      <c r="T42">
        <v>2.9369798189698799</v>
      </c>
      <c r="V42">
        <v>5.4037153252810004</v>
      </c>
      <c r="X42">
        <v>8.0687370233596294</v>
      </c>
      <c r="AA42">
        <v>21.6429355363565</v>
      </c>
      <c r="AB42">
        <v>0.68564356376202096</v>
      </c>
      <c r="AJ42">
        <v>2.7939508782148501E-3</v>
      </c>
      <c r="AK42">
        <v>6.1617587752142301E-2</v>
      </c>
      <c r="AL42">
        <v>0.172959537788373</v>
      </c>
      <c r="AM42">
        <v>0.62716246502555395</v>
      </c>
      <c r="AN42">
        <v>4.1525964452481003E-2</v>
      </c>
      <c r="AO42">
        <v>4.3061171454727799E-2</v>
      </c>
      <c r="AP42">
        <v>5.0879322648505997E-2</v>
      </c>
    </row>
    <row r="43" spans="1:42" x14ac:dyDescent="0.3">
      <c r="A43">
        <v>57</v>
      </c>
      <c r="B43">
        <v>1020.39999999999</v>
      </c>
      <c r="C43">
        <v>700</v>
      </c>
      <c r="D43">
        <v>0</v>
      </c>
      <c r="E43">
        <v>2.81886447502088</v>
      </c>
      <c r="F43">
        <v>3.4878074391278702</v>
      </c>
      <c r="G43">
        <v>-42.89737891397958</v>
      </c>
      <c r="H43">
        <v>-35.105582333003284</v>
      </c>
      <c r="I43">
        <v>6.0235758810840601</v>
      </c>
      <c r="J43">
        <v>3.16054255006026</v>
      </c>
      <c r="K43">
        <v>0.80820530497111898</v>
      </c>
      <c r="L43">
        <v>3.4941288167530666E-5</v>
      </c>
      <c r="M43">
        <v>8.3792619355062816E-7</v>
      </c>
      <c r="N43" s="1">
        <v>9.2425841637504394E-9</v>
      </c>
      <c r="O43" s="1">
        <v>3.0679853052276101E-12</v>
      </c>
      <c r="P43" s="1">
        <v>-1.1909097869389599E-16</v>
      </c>
      <c r="Q43">
        <v>33.641787204496403</v>
      </c>
      <c r="R43">
        <v>11.676130679834399</v>
      </c>
      <c r="S43">
        <v>16.002613937429601</v>
      </c>
      <c r="T43">
        <v>2.9083604349802199</v>
      </c>
      <c r="V43">
        <v>5.3556258377695896</v>
      </c>
      <c r="X43">
        <v>8.0674270238239707</v>
      </c>
      <c r="AA43">
        <v>21.645070175479098</v>
      </c>
      <c r="AB43">
        <v>0.70298470618647102</v>
      </c>
      <c r="AJ43">
        <v>3.39069251717096E-3</v>
      </c>
      <c r="AK43">
        <v>6.0413133751523601E-2</v>
      </c>
      <c r="AL43">
        <v>0.17138931954894299</v>
      </c>
      <c r="AM43">
        <v>0.62890240221595295</v>
      </c>
      <c r="AN43">
        <v>4.3094427615886402E-2</v>
      </c>
      <c r="AO43">
        <v>4.0653305019343902E-2</v>
      </c>
      <c r="AP43">
        <v>5.2156719331177603E-2</v>
      </c>
    </row>
    <row r="44" spans="1:42" x14ac:dyDescent="0.3">
      <c r="A44">
        <v>58</v>
      </c>
      <c r="B44">
        <v>1015.37142857143</v>
      </c>
      <c r="C44">
        <v>700</v>
      </c>
      <c r="D44">
        <v>0</v>
      </c>
      <c r="E44">
        <v>3.09591225004004</v>
      </c>
      <c r="F44">
        <v>3.4884828866961302</v>
      </c>
      <c r="G44">
        <v>-47.098755296223629</v>
      </c>
      <c r="H44">
        <v>-38.592734260485976</v>
      </c>
      <c r="I44">
        <v>6.6013811234541704</v>
      </c>
      <c r="J44">
        <v>3.4702850798843401</v>
      </c>
      <c r="K44">
        <v>0.88746665831349703</v>
      </c>
      <c r="L44">
        <v>3.4860007811978069E-5</v>
      </c>
      <c r="M44">
        <v>8.3797628752333689E-7</v>
      </c>
      <c r="N44" s="1">
        <v>1.01351969813182E-8</v>
      </c>
      <c r="O44" s="1">
        <v>3.3743463546407599E-12</v>
      </c>
      <c r="P44" s="1">
        <v>-4.8933080838193802E-17</v>
      </c>
      <c r="Q44">
        <v>33.623750552744198</v>
      </c>
      <c r="R44">
        <v>11.735999443750799</v>
      </c>
      <c r="S44">
        <v>16.019651184082601</v>
      </c>
      <c r="T44">
        <v>2.8793819120256599</v>
      </c>
      <c r="V44">
        <v>5.3079335415031004</v>
      </c>
      <c r="X44">
        <v>8.0661933163150508</v>
      </c>
      <c r="AA44">
        <v>21.6468891085721</v>
      </c>
      <c r="AB44">
        <v>0.72020094100630105</v>
      </c>
      <c r="AJ44">
        <v>3.9396807768772397E-3</v>
      </c>
      <c r="AK44">
        <v>5.9230999026770599E-2</v>
      </c>
      <c r="AL44">
        <v>0.16983243584822499</v>
      </c>
      <c r="AM44">
        <v>0.63067415584214004</v>
      </c>
      <c r="AN44">
        <v>4.46464370341366E-2</v>
      </c>
      <c r="AO44">
        <v>3.8251884557418202E-2</v>
      </c>
      <c r="AP44">
        <v>5.3424406914431802E-2</v>
      </c>
    </row>
    <row r="45" spans="1:42" x14ac:dyDescent="0.3">
      <c r="A45">
        <v>59</v>
      </c>
      <c r="B45">
        <v>1010.34285714285</v>
      </c>
      <c r="C45">
        <v>700</v>
      </c>
      <c r="D45">
        <v>0</v>
      </c>
      <c r="E45">
        <v>3.3501366824577601</v>
      </c>
      <c r="F45">
        <v>3.4891621868982399</v>
      </c>
      <c r="G45">
        <v>-50.95047321725329</v>
      </c>
      <c r="H45">
        <v>-41.801716079918478</v>
      </c>
      <c r="I45">
        <v>7.1280156226973803</v>
      </c>
      <c r="J45">
        <v>3.7542850444691398</v>
      </c>
      <c r="K45">
        <v>0.96015504668641904</v>
      </c>
      <c r="L45">
        <v>3.4778705754349708E-5</v>
      </c>
      <c r="M45">
        <v>8.3802545286357387E-7</v>
      </c>
      <c r="N45" s="1">
        <v>1.09503149329281E-8</v>
      </c>
      <c r="O45" s="1">
        <v>3.6566103485773801E-12</v>
      </c>
      <c r="P45" s="1">
        <v>4.0286405633752902E-17</v>
      </c>
      <c r="Q45">
        <v>33.6051906983446</v>
      </c>
      <c r="R45">
        <v>11.7961154442182</v>
      </c>
      <c r="S45">
        <v>16.0372942825691</v>
      </c>
      <c r="T45">
        <v>2.85003923914591</v>
      </c>
      <c r="V45">
        <v>5.2606018504149201</v>
      </c>
      <c r="X45">
        <v>8.0650642167404296</v>
      </c>
      <c r="AA45">
        <v>21.6483957788742</v>
      </c>
      <c r="AB45">
        <v>0.73729848969245304</v>
      </c>
      <c r="AJ45">
        <v>4.4442082476161097E-3</v>
      </c>
      <c r="AK45">
        <v>5.8070851352477297E-2</v>
      </c>
      <c r="AL45">
        <v>0.16828765679876201</v>
      </c>
      <c r="AM45">
        <v>0.63247570830873301</v>
      </c>
      <c r="AN45">
        <v>4.6181701264842098E-2</v>
      </c>
      <c r="AO45">
        <v>3.5857037109104498E-2</v>
      </c>
      <c r="AP45">
        <v>5.4682836918463498E-2</v>
      </c>
    </row>
    <row r="46" spans="1:42" x14ac:dyDescent="0.3">
      <c r="A46">
        <v>60</v>
      </c>
      <c r="B46">
        <v>1005.31428571428</v>
      </c>
      <c r="C46">
        <v>700</v>
      </c>
      <c r="D46">
        <v>0</v>
      </c>
      <c r="E46">
        <v>3.5837644351429798</v>
      </c>
      <c r="F46">
        <v>3.4898443007690898</v>
      </c>
      <c r="G46">
        <v>-54.486746777315773</v>
      </c>
      <c r="H46">
        <v>-44.759540793310755</v>
      </c>
      <c r="I46">
        <v>7.6085081864999697</v>
      </c>
      <c r="J46">
        <v>4.0150556512621796</v>
      </c>
      <c r="K46">
        <v>1.02691241393009</v>
      </c>
      <c r="L46">
        <v>3.4697396517916486E-5</v>
      </c>
      <c r="M46">
        <v>8.3807358508573082E-7</v>
      </c>
      <c r="N46" s="1">
        <v>1.16955510450522E-8</v>
      </c>
      <c r="O46" s="1">
        <v>3.9170948752042702E-12</v>
      </c>
      <c r="P46" s="1">
        <v>1.4795288136989201E-16</v>
      </c>
      <c r="Q46">
        <v>33.586167799692298</v>
      </c>
      <c r="R46">
        <v>11.856444846890801</v>
      </c>
      <c r="S46">
        <v>16.055517355825899</v>
      </c>
      <c r="T46">
        <v>2.8203297714522</v>
      </c>
      <c r="V46">
        <v>5.2135991901332197</v>
      </c>
      <c r="X46">
        <v>8.0640637814296703</v>
      </c>
      <c r="AA46">
        <v>21.649594611400801</v>
      </c>
      <c r="AB46">
        <v>0.75428264317489202</v>
      </c>
      <c r="AJ46">
        <v>4.9072795496594504E-3</v>
      </c>
      <c r="AK46">
        <v>5.6932345626806997E-2</v>
      </c>
      <c r="AL46">
        <v>0.166753923224812</v>
      </c>
      <c r="AM46">
        <v>0.63430516747090704</v>
      </c>
      <c r="AN46">
        <v>4.7699985600974201E-2</v>
      </c>
      <c r="AO46">
        <v>3.3468905946806203E-2</v>
      </c>
      <c r="AP46">
        <v>5.5932392580032901E-2</v>
      </c>
    </row>
    <row r="47" spans="1:42" x14ac:dyDescent="0.3">
      <c r="A47">
        <v>61</v>
      </c>
      <c r="B47">
        <v>1000.28571428571</v>
      </c>
      <c r="C47">
        <v>700</v>
      </c>
      <c r="D47">
        <v>0</v>
      </c>
      <c r="E47">
        <v>3.7987589844473102</v>
      </c>
      <c r="F47">
        <v>3.49052831644231</v>
      </c>
      <c r="G47">
        <v>-57.737745385549026</v>
      </c>
      <c r="H47">
        <v>-47.490037148672897</v>
      </c>
      <c r="I47">
        <v>8.0472913723989699</v>
      </c>
      <c r="J47">
        <v>4.2548129523777298</v>
      </c>
      <c r="K47">
        <v>1.0883048753832001</v>
      </c>
      <c r="L47">
        <v>3.4616094210966558E-5</v>
      </c>
      <c r="M47">
        <v>8.3812060186206296E-7</v>
      </c>
      <c r="N47" s="1">
        <v>1.2377619663637701E-8</v>
      </c>
      <c r="O47" s="1">
        <v>4.1578451117701501E-12</v>
      </c>
      <c r="P47" s="1">
        <v>2.73525334548279E-16</v>
      </c>
      <c r="Q47">
        <v>33.566736310169098</v>
      </c>
      <c r="R47">
        <v>11.916955869966699</v>
      </c>
      <c r="S47">
        <v>16.074294910548701</v>
      </c>
      <c r="T47">
        <v>2.7902533784353398</v>
      </c>
      <c r="V47">
        <v>5.1668989413684798</v>
      </c>
      <c r="X47">
        <v>8.0632120156325495</v>
      </c>
      <c r="AA47">
        <v>21.6504906318787</v>
      </c>
      <c r="AB47">
        <v>0.77115794200033105</v>
      </c>
      <c r="AJ47">
        <v>5.3316314159879002E-3</v>
      </c>
      <c r="AK47">
        <v>5.5815128332759902E-2</v>
      </c>
      <c r="AL47">
        <v>0.16523034387406599</v>
      </c>
      <c r="AM47">
        <v>0.63616072748430297</v>
      </c>
      <c r="AN47">
        <v>4.9201114830234802E-2</v>
      </c>
      <c r="AO47">
        <v>3.1087651632304401E-2</v>
      </c>
      <c r="AP47">
        <v>5.7173402430342898E-2</v>
      </c>
    </row>
    <row r="48" spans="1:42" x14ac:dyDescent="0.3">
      <c r="A48">
        <v>62</v>
      </c>
      <c r="B48">
        <v>995.25714285714196</v>
      </c>
      <c r="C48">
        <v>700</v>
      </c>
      <c r="D48">
        <v>0</v>
      </c>
      <c r="E48">
        <v>3.9968604932658098</v>
      </c>
      <c r="F48">
        <v>3.49121343979261</v>
      </c>
      <c r="G48">
        <v>-60.73020467300023</v>
      </c>
      <c r="H48">
        <v>-50.014331490649724</v>
      </c>
      <c r="I48">
        <v>8.4482914202237307</v>
      </c>
      <c r="J48">
        <v>4.47552078103777</v>
      </c>
      <c r="K48">
        <v>1.1448341850744099</v>
      </c>
      <c r="L48">
        <v>3.4534812647897209E-5</v>
      </c>
      <c r="M48">
        <v>8.3816644212214226E-7</v>
      </c>
      <c r="N48" s="1">
        <v>1.3002471837458E-8</v>
      </c>
      <c r="O48" s="1">
        <v>4.3806751370645099E-12</v>
      </c>
      <c r="P48" s="1">
        <v>4.16513601391697E-16</v>
      </c>
      <c r="Q48">
        <v>33.546945848506397</v>
      </c>
      <c r="R48">
        <v>11.9776182847569</v>
      </c>
      <c r="S48">
        <v>16.093601427585401</v>
      </c>
      <c r="T48">
        <v>2.75981255097809</v>
      </c>
      <c r="V48">
        <v>5.1204793361201997</v>
      </c>
      <c r="X48">
        <v>8.0625250749165893</v>
      </c>
      <c r="AA48">
        <v>21.651089137191601</v>
      </c>
      <c r="AB48">
        <v>0.787928339944579</v>
      </c>
      <c r="AJ48">
        <v>5.7197510274766801E-3</v>
      </c>
      <c r="AK48">
        <v>5.47188410671475E-2</v>
      </c>
      <c r="AL48">
        <v>0.16371619117330799</v>
      </c>
      <c r="AM48">
        <v>0.63804063623294105</v>
      </c>
      <c r="AN48">
        <v>5.0684975888024501E-2</v>
      </c>
      <c r="AO48">
        <v>2.87134520018648E-2</v>
      </c>
      <c r="AP48">
        <v>5.84061526092369E-2</v>
      </c>
    </row>
    <row r="49" spans="1:42" x14ac:dyDescent="0.3">
      <c r="A49">
        <v>63</v>
      </c>
      <c r="B49">
        <v>990.22857142857094</v>
      </c>
      <c r="C49">
        <v>700</v>
      </c>
      <c r="D49">
        <v>0</v>
      </c>
      <c r="E49">
        <v>4.1796183537837699</v>
      </c>
      <c r="F49">
        <v>3.4918989857382701</v>
      </c>
      <c r="G49">
        <v>-63.487925259826262</v>
      </c>
      <c r="H49">
        <v>-52.351241001061588</v>
      </c>
      <c r="I49">
        <v>8.8150017030697292</v>
      </c>
      <c r="J49">
        <v>4.6789274367554698</v>
      </c>
      <c r="K49">
        <v>1.1969470969390199</v>
      </c>
      <c r="L49">
        <v>3.4453565432307411E-5</v>
      </c>
      <c r="M49">
        <v>8.3821106502482281E-7</v>
      </c>
      <c r="N49" s="1">
        <v>1.3575405884484799E-8</v>
      </c>
      <c r="O49" s="1">
        <v>4.5872016283597401E-12</v>
      </c>
      <c r="P49" s="1">
        <v>5.7645925417793401E-16</v>
      </c>
      <c r="Q49">
        <v>33.526841945153897</v>
      </c>
      <c r="R49">
        <v>12.038403016349699</v>
      </c>
      <c r="S49">
        <v>16.1134110390893</v>
      </c>
      <c r="T49">
        <v>2.7290124623938801</v>
      </c>
      <c r="V49">
        <v>5.0743233011838003</v>
      </c>
      <c r="X49">
        <v>8.0620154697867097</v>
      </c>
      <c r="AA49">
        <v>21.651395414230201</v>
      </c>
      <c r="AB49">
        <v>0.80459735181232805</v>
      </c>
      <c r="AJ49">
        <v>6.0738931997913002E-3</v>
      </c>
      <c r="AK49">
        <v>5.3643123294950197E-2</v>
      </c>
      <c r="AL49">
        <v>0.16221089533472</v>
      </c>
      <c r="AM49">
        <v>0.63994316885977798</v>
      </c>
      <c r="AN49">
        <v>5.2151520149212802E-2</v>
      </c>
      <c r="AO49">
        <v>2.6346501193361301E-2</v>
      </c>
      <c r="AP49">
        <v>5.9630897968185E-2</v>
      </c>
    </row>
    <row r="50" spans="1:42" x14ac:dyDescent="0.3">
      <c r="A50">
        <v>64</v>
      </c>
      <c r="B50">
        <v>985.19999999999902</v>
      </c>
      <c r="C50">
        <v>700</v>
      </c>
      <c r="D50">
        <v>0</v>
      </c>
      <c r="E50">
        <v>4.3484179012166502</v>
      </c>
      <c r="F50">
        <v>3.4925843699324099</v>
      </c>
      <c r="G50">
        <v>-66.032182369460514</v>
      </c>
      <c r="H50">
        <v>-54.517596491370014</v>
      </c>
      <c r="I50">
        <v>9.1505430747331609</v>
      </c>
      <c r="J50">
        <v>4.8665958094428099</v>
      </c>
      <c r="K50">
        <v>1.2450430514011599</v>
      </c>
      <c r="L50">
        <v>3.4372366006051078E-5</v>
      </c>
      <c r="M50">
        <v>8.3825444876900217E-7</v>
      </c>
      <c r="N50" s="1">
        <v>1.4101158223196101E-8</v>
      </c>
      <c r="O50" s="1">
        <v>4.7788715048063999E-12</v>
      </c>
      <c r="P50" s="1">
        <v>7.5291961257844096E-16</v>
      </c>
      <c r="Q50">
        <v>33.5064666781862</v>
      </c>
      <c r="R50">
        <v>12.099281835971899</v>
      </c>
      <c r="S50">
        <v>16.133697289824699</v>
      </c>
      <c r="T50">
        <v>2.69786097839697</v>
      </c>
      <c r="V50">
        <v>5.0284182440479199</v>
      </c>
      <c r="X50">
        <v>8.0616922822647403</v>
      </c>
      <c r="AA50">
        <v>21.651414506005299</v>
      </c>
      <c r="AB50">
        <v>0.82116818530199198</v>
      </c>
      <c r="AJ50">
        <v>6.39609690859158E-3</v>
      </c>
      <c r="AK50">
        <v>5.2587614454667302E-2</v>
      </c>
      <c r="AL50">
        <v>0.16071403664370601</v>
      </c>
      <c r="AM50">
        <v>0.64186660711841703</v>
      </c>
      <c r="AN50">
        <v>5.3600765095119997E-2</v>
      </c>
      <c r="AO50">
        <v>2.3987007828590898E-2</v>
      </c>
      <c r="AP50">
        <v>6.0847871950906102E-2</v>
      </c>
    </row>
    <row r="51" spans="1:42" x14ac:dyDescent="0.3">
      <c r="A51">
        <v>65</v>
      </c>
      <c r="B51">
        <v>980.17142857142801</v>
      </c>
      <c r="C51">
        <v>700</v>
      </c>
      <c r="D51">
        <v>0</v>
      </c>
      <c r="E51">
        <v>4.5045024661425304</v>
      </c>
      <c r="F51">
        <v>3.49326910063284</v>
      </c>
      <c r="G51">
        <v>-68.382064170035932</v>
      </c>
      <c r="H51">
        <v>-56.52850887476297</v>
      </c>
      <c r="I51">
        <v>9.4577137397099804</v>
      </c>
      <c r="J51">
        <v>5.0399282568992296</v>
      </c>
      <c r="K51">
        <v>1.28948052279353</v>
      </c>
      <c r="L51">
        <v>3.4291227667982239E-5</v>
      </c>
      <c r="M51">
        <v>8.3829658922062349E-7</v>
      </c>
      <c r="N51" s="1">
        <v>1.4583978421725599E-8</v>
      </c>
      <c r="O51" s="1">
        <v>4.9569847321606304E-12</v>
      </c>
      <c r="P51" s="1">
        <v>9.4545451061781396E-16</v>
      </c>
      <c r="Q51">
        <v>33.485859209437301</v>
      </c>
      <c r="R51">
        <v>12.1602271376443</v>
      </c>
      <c r="S51">
        <v>16.1544329802981</v>
      </c>
      <c r="T51">
        <v>2.6663686122109298</v>
      </c>
      <c r="V51">
        <v>4.9827557784153997</v>
      </c>
      <c r="X51">
        <v>8.0615614010151209</v>
      </c>
      <c r="AA51">
        <v>21.651151024519901</v>
      </c>
      <c r="AB51">
        <v>0.83764385645878003</v>
      </c>
      <c r="AJ51">
        <v>6.6882015289566402E-3</v>
      </c>
      <c r="AK51">
        <v>5.1551955520741197E-2</v>
      </c>
      <c r="AL51">
        <v>0.15922533583267601</v>
      </c>
      <c r="AM51">
        <v>0.64380922430688703</v>
      </c>
      <c r="AN51">
        <v>5.5032795120747102E-2</v>
      </c>
      <c r="AO51">
        <v>2.16351924753676E-2</v>
      </c>
      <c r="AP51">
        <v>6.2057295214623102E-2</v>
      </c>
    </row>
    <row r="52" spans="1:42" x14ac:dyDescent="0.3">
      <c r="A52">
        <v>66</v>
      </c>
      <c r="B52">
        <v>975.14285714285597</v>
      </c>
      <c r="C52">
        <v>700</v>
      </c>
      <c r="D52">
        <v>0</v>
      </c>
      <c r="E52">
        <v>4.6489916806781499</v>
      </c>
      <c r="F52">
        <v>3.4939527706132498</v>
      </c>
      <c r="G52">
        <v>-70.554752855298347</v>
      </c>
      <c r="H52">
        <v>-58.39759039295199</v>
      </c>
      <c r="I52">
        <v>9.7390307032375105</v>
      </c>
      <c r="J52">
        <v>5.2001872659348196</v>
      </c>
      <c r="K52">
        <v>1.3305822905734801</v>
      </c>
      <c r="L52">
        <v>3.4210163566267924E-5</v>
      </c>
      <c r="M52">
        <v>8.3833749834981461E-7</v>
      </c>
      <c r="N52" s="1">
        <v>1.5027691563647501E-8</v>
      </c>
      <c r="O52" s="1">
        <v>5.1227132411747502E-12</v>
      </c>
      <c r="P52" s="1">
        <v>1.1536155465635401E-15</v>
      </c>
      <c r="Q52">
        <v>33.4650562292804</v>
      </c>
      <c r="R52">
        <v>12.2212117919865</v>
      </c>
      <c r="S52">
        <v>16.175590088825</v>
      </c>
      <c r="T52">
        <v>2.6345484229627001</v>
      </c>
      <c r="V52">
        <v>4.93733139013802</v>
      </c>
      <c r="X52">
        <v>8.0616257787286294</v>
      </c>
      <c r="AA52">
        <v>21.650609010086299</v>
      </c>
      <c r="AB52">
        <v>0.85402728799227601</v>
      </c>
      <c r="AJ52">
        <v>6.9518630255841303E-3</v>
      </c>
      <c r="AK52">
        <v>5.0535790114182598E-2</v>
      </c>
      <c r="AL52">
        <v>0.15774464256446499</v>
      </c>
      <c r="AM52">
        <v>0.64576927553804297</v>
      </c>
      <c r="AN52">
        <v>5.6447761287656099E-2</v>
      </c>
      <c r="AO52">
        <v>1.9291284532242499E-2</v>
      </c>
      <c r="AP52">
        <v>6.3259382937825195E-2</v>
      </c>
    </row>
    <row r="53" spans="1:42" x14ac:dyDescent="0.3">
      <c r="A53">
        <v>67</v>
      </c>
      <c r="B53">
        <v>970.11428571428496</v>
      </c>
      <c r="C53">
        <v>700</v>
      </c>
      <c r="D53">
        <v>0</v>
      </c>
      <c r="E53">
        <v>4.7828967621358602</v>
      </c>
      <c r="F53">
        <v>3.4946350490440299</v>
      </c>
      <c r="G53">
        <v>-72.565759538065407</v>
      </c>
      <c r="H53">
        <v>-60.137139353383461</v>
      </c>
      <c r="I53">
        <v>9.9967644269145897</v>
      </c>
      <c r="J53">
        <v>5.3485127115204003</v>
      </c>
      <c r="K53">
        <v>1.36863984221878</v>
      </c>
      <c r="L53">
        <v>3.4129186668577464E-5</v>
      </c>
      <c r="M53">
        <v>8.3837720248915262E-7</v>
      </c>
      <c r="N53" s="1">
        <v>1.54357503802505E-8</v>
      </c>
      <c r="O53" s="1">
        <v>5.2771167125777002E-12</v>
      </c>
      <c r="P53" s="1">
        <v>1.3769376033042E-15</v>
      </c>
      <c r="Q53">
        <v>33.444092318015301</v>
      </c>
      <c r="R53">
        <v>12.2822090691086</v>
      </c>
      <c r="S53">
        <v>16.1971397675619</v>
      </c>
      <c r="T53">
        <v>2.6024158585405899</v>
      </c>
      <c r="V53">
        <v>4.8921440482769096</v>
      </c>
      <c r="X53">
        <v>8.0618857125636101</v>
      </c>
      <c r="AA53">
        <v>21.649791836012501</v>
      </c>
      <c r="AB53">
        <v>0.87032138992032404</v>
      </c>
      <c r="AJ53">
        <v>7.1885702098112604E-3</v>
      </c>
      <c r="AK53">
        <v>4.9538765244040897E-2</v>
      </c>
      <c r="AL53">
        <v>0.15627192217928601</v>
      </c>
      <c r="AM53">
        <v>0.64774499299492005</v>
      </c>
      <c r="AN53">
        <v>5.78458799005937E-2</v>
      </c>
      <c r="AO53">
        <v>1.6955518695662398E-2</v>
      </c>
      <c r="AP53">
        <v>6.44543507756839E-2</v>
      </c>
    </row>
    <row r="54" spans="1:42" x14ac:dyDescent="0.3">
      <c r="A54">
        <v>68</v>
      </c>
      <c r="B54">
        <v>965.08571428571395</v>
      </c>
      <c r="C54">
        <v>700</v>
      </c>
      <c r="D54">
        <v>0</v>
      </c>
      <c r="E54">
        <v>5.02379219321642</v>
      </c>
      <c r="F54">
        <v>3.4951222892129201</v>
      </c>
      <c r="G54">
        <v>-76.212684126725577</v>
      </c>
      <c r="H54">
        <v>-63.24078554946162</v>
      </c>
      <c r="I54">
        <v>10.4761140610024</v>
      </c>
      <c r="J54">
        <v>5.6167072467688</v>
      </c>
      <c r="K54">
        <v>1.4373723656884501</v>
      </c>
      <c r="L54">
        <v>3.4045328295647669E-5</v>
      </c>
      <c r="M54">
        <v>8.3835134020865151E-7</v>
      </c>
      <c r="N54" s="1">
        <v>1.61878632143191E-8</v>
      </c>
      <c r="O54" s="1">
        <v>5.5510443466064502E-12</v>
      </c>
      <c r="P54" s="1">
        <v>1.7061805871928599E-15</v>
      </c>
      <c r="Q54">
        <v>33.417277720310402</v>
      </c>
      <c r="R54">
        <v>12.3503480885146</v>
      </c>
      <c r="S54">
        <v>16.230403918723599</v>
      </c>
      <c r="T54">
        <v>2.5591579681121899</v>
      </c>
      <c r="V54">
        <v>4.8305197073789801</v>
      </c>
      <c r="X54">
        <v>8.0724326637597006</v>
      </c>
      <c r="AA54">
        <v>21.6556120349655</v>
      </c>
      <c r="AB54">
        <v>0.88424789823484595</v>
      </c>
      <c r="AJ54">
        <v>7.8245235066720601E-3</v>
      </c>
      <c r="AK54">
        <v>4.8528182302146602E-2</v>
      </c>
      <c r="AL54">
        <v>0.15426144090414701</v>
      </c>
      <c r="AM54">
        <v>0.65037993268778205</v>
      </c>
      <c r="AN54">
        <v>5.8932340293116198E-2</v>
      </c>
      <c r="AO54">
        <v>1.46056781443846E-2</v>
      </c>
      <c r="AP54">
        <v>6.5467902161750496E-2</v>
      </c>
    </row>
    <row r="55" spans="1:42" x14ac:dyDescent="0.3">
      <c r="A55">
        <v>69</v>
      </c>
      <c r="B55">
        <v>960.05714285714305</v>
      </c>
      <c r="C55">
        <v>700</v>
      </c>
      <c r="D55">
        <v>0</v>
      </c>
      <c r="E55">
        <v>5.1755868930175204</v>
      </c>
      <c r="F55">
        <v>3.4957194874305801</v>
      </c>
      <c r="G55">
        <v>-78.499129891217507</v>
      </c>
      <c r="H55">
        <v>-65.220277779301071</v>
      </c>
      <c r="I55">
        <v>10.7677385659245</v>
      </c>
      <c r="J55">
        <v>5.7849656901103996</v>
      </c>
      <c r="K55">
        <v>1.48054983004991</v>
      </c>
      <c r="L55">
        <v>3.3963332162141027E-5</v>
      </c>
      <c r="M55">
        <v>8.3836154970875678E-7</v>
      </c>
      <c r="N55" s="1">
        <v>1.6650554397573901E-8</v>
      </c>
      <c r="O55" s="1">
        <v>5.7264843081944701E-12</v>
      </c>
      <c r="P55" s="1">
        <v>2.0050361143749999E-15</v>
      </c>
      <c r="Q55">
        <v>33.393443816222202</v>
      </c>
      <c r="R55">
        <v>12.414365709485899</v>
      </c>
      <c r="S55">
        <v>16.2576222891825</v>
      </c>
      <c r="T55">
        <v>2.5217790502176598</v>
      </c>
      <c r="V55">
        <v>4.7787659405911</v>
      </c>
      <c r="X55">
        <v>8.0773704987701507</v>
      </c>
      <c r="AA55">
        <v>21.657354571524799</v>
      </c>
      <c r="AB55">
        <v>0.89929812400539499</v>
      </c>
      <c r="AJ55">
        <v>8.19008843861572E-3</v>
      </c>
      <c r="AK55">
        <v>4.7555241699383202E-2</v>
      </c>
      <c r="AL55">
        <v>0.152574633872744</v>
      </c>
      <c r="AM55">
        <v>0.65266495583504702</v>
      </c>
      <c r="AN55">
        <v>6.0164869357833703E-2</v>
      </c>
      <c r="AO55">
        <v>1.2282882409077701E-2</v>
      </c>
      <c r="AP55">
        <v>6.65673283872973E-2</v>
      </c>
    </row>
    <row r="56" spans="1:42" x14ac:dyDescent="0.3">
      <c r="A56">
        <v>70</v>
      </c>
      <c r="B56">
        <v>955.02857142857204</v>
      </c>
      <c r="C56">
        <v>700</v>
      </c>
      <c r="D56">
        <v>0</v>
      </c>
      <c r="E56">
        <v>5.5979392060963198</v>
      </c>
      <c r="F56">
        <v>3.4967136155685501</v>
      </c>
      <c r="G56">
        <v>-84.85462140786575</v>
      </c>
      <c r="H56">
        <v>-70.583620015044986</v>
      </c>
      <c r="I56">
        <v>11.619646951030299</v>
      </c>
      <c r="J56">
        <v>6.2546173848870303</v>
      </c>
      <c r="K56">
        <v>1.6009144075089199</v>
      </c>
      <c r="L56">
        <v>3.388828084567612E-5</v>
      </c>
      <c r="M56">
        <v>8.3850632044675181E-7</v>
      </c>
      <c r="N56" s="1">
        <v>1.7979940034205901E-8</v>
      </c>
      <c r="O56" s="1">
        <v>6.1997154180237897E-12</v>
      </c>
      <c r="P56" s="1">
        <v>2.3107684167824901E-15</v>
      </c>
      <c r="Q56">
        <v>33.380795927274001</v>
      </c>
      <c r="R56">
        <v>12.4629067132231</v>
      </c>
      <c r="S56">
        <v>16.2615177691446</v>
      </c>
      <c r="T56">
        <v>2.5069783871513001</v>
      </c>
      <c r="V56">
        <v>4.7620001223465396</v>
      </c>
      <c r="X56">
        <v>8.0616061831592507</v>
      </c>
      <c r="AA56">
        <v>21.6459051805593</v>
      </c>
      <c r="AB56">
        <v>0.91828971714167595</v>
      </c>
      <c r="AJ56">
        <v>7.6909839063823496E-3</v>
      </c>
      <c r="AK56">
        <v>4.6657292813245398E-2</v>
      </c>
      <c r="AL56">
        <v>0.15203304077709501</v>
      </c>
      <c r="AM56">
        <v>0.653628824546159</v>
      </c>
      <c r="AN56">
        <v>6.19585585665293E-2</v>
      </c>
      <c r="AO56">
        <v>1.00610029708307E-2</v>
      </c>
      <c r="AP56">
        <v>6.7970296419757298E-2</v>
      </c>
    </row>
    <row r="57" spans="1:42" x14ac:dyDescent="0.3">
      <c r="A57">
        <v>71</v>
      </c>
      <c r="B57">
        <v>950</v>
      </c>
      <c r="C57">
        <v>700</v>
      </c>
      <c r="D57">
        <v>0</v>
      </c>
      <c r="E57">
        <v>6.4808356747476301</v>
      </c>
      <c r="F57">
        <v>3.4988799857874602</v>
      </c>
      <c r="G57">
        <v>-98.071025485762902</v>
      </c>
      <c r="H57">
        <v>-81.654413976887639</v>
      </c>
      <c r="I57">
        <v>13.421584849671101</v>
      </c>
      <c r="J57">
        <v>7.2352705662549299</v>
      </c>
      <c r="K57">
        <v>1.85226006638494</v>
      </c>
      <c r="L57">
        <v>3.3835156838231926E-5</v>
      </c>
      <c r="M57">
        <v>8.3906772916166098E-7</v>
      </c>
      <c r="N57" s="1">
        <v>2.07811545627398E-8</v>
      </c>
      <c r="O57" s="1">
        <v>7.1764055239933801E-12</v>
      </c>
      <c r="P57" s="1">
        <v>2.37346189007545E-15</v>
      </c>
      <c r="Q57">
        <v>33.398106726353497</v>
      </c>
      <c r="R57">
        <v>12.469958355986901</v>
      </c>
      <c r="S57">
        <v>16.1994191483811</v>
      </c>
      <c r="T57">
        <v>2.5488322019468601</v>
      </c>
      <c r="V57">
        <v>4.8505451441524903</v>
      </c>
      <c r="X57">
        <v>7.9847216806277101</v>
      </c>
      <c r="AA57">
        <v>21.6015891775669</v>
      </c>
      <c r="AB57">
        <v>0.94682756498431797</v>
      </c>
      <c r="AJ57">
        <v>4.7033079587384501E-3</v>
      </c>
      <c r="AK57">
        <v>4.5885943389916597E-2</v>
      </c>
      <c r="AL57">
        <v>0.15493654777569901</v>
      </c>
      <c r="AM57">
        <v>0.65109878020927703</v>
      </c>
      <c r="AN57">
        <v>6.5247612115934106E-2</v>
      </c>
      <c r="AO57">
        <v>8.0105253693304405E-3</v>
      </c>
      <c r="AP57">
        <v>7.0117283181102802E-2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69C5-133D-436C-B006-BF61F5B8E1C6}">
  <dimension ref="A1:AP119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10</v>
      </c>
      <c r="B2">
        <v>1256.74285714285</v>
      </c>
      <c r="C2">
        <v>700</v>
      </c>
      <c r="D2">
        <v>0</v>
      </c>
      <c r="E2">
        <v>5.1463440508265696</v>
      </c>
      <c r="F2">
        <v>3.2451735229108598</v>
      </c>
      <c r="G2">
        <v>-82.938382842463852</v>
      </c>
      <c r="H2">
        <v>-63.468979227335012</v>
      </c>
      <c r="I2">
        <v>12.725991577925701</v>
      </c>
      <c r="J2">
        <v>6.3892183990485298</v>
      </c>
      <c r="K2">
        <v>1.5858455686555599</v>
      </c>
      <c r="L2">
        <v>4.1936358796070308E-5</v>
      </c>
      <c r="M2">
        <v>7.8148175572604641E-7</v>
      </c>
      <c r="N2" s="1">
        <v>2.2153000213051901E-8</v>
      </c>
      <c r="O2" s="1">
        <v>2.4038176019658698E-12</v>
      </c>
      <c r="P2" s="1">
        <v>2.8044811143160099E-14</v>
      </c>
      <c r="Q2">
        <v>51.545950059439797</v>
      </c>
      <c r="R2">
        <v>0.27518700255874201</v>
      </c>
      <c r="S2">
        <v>6.0843887492664503</v>
      </c>
      <c r="T2">
        <v>1.45438587496537</v>
      </c>
      <c r="V2">
        <v>10.019172239811899</v>
      </c>
      <c r="X2">
        <v>24.1416466891637</v>
      </c>
      <c r="AA2">
        <v>6.3215810510284598</v>
      </c>
      <c r="AB2">
        <v>0.157688333765442</v>
      </c>
      <c r="AJ2">
        <v>-0.20787121779437501</v>
      </c>
      <c r="AK2">
        <v>0.74597412044485401</v>
      </c>
      <c r="AL2">
        <v>0.3006823305272</v>
      </c>
      <c r="AM2">
        <v>0.110969084482943</v>
      </c>
      <c r="AN2">
        <v>-9.6116612778612803E-2</v>
      </c>
      <c r="AO2">
        <v>0.135390782867465</v>
      </c>
      <c r="AP2">
        <v>1.0971512250524101E-2</v>
      </c>
    </row>
    <row r="3" spans="1:42" x14ac:dyDescent="0.3">
      <c r="A3">
        <v>11</v>
      </c>
      <c r="B3">
        <v>1251.7142857142801</v>
      </c>
      <c r="C3">
        <v>700</v>
      </c>
      <c r="D3">
        <v>0</v>
      </c>
      <c r="E3">
        <v>11.426523572417899</v>
      </c>
      <c r="F3">
        <v>3.24928728282929</v>
      </c>
      <c r="G3">
        <v>-183.81868827615915</v>
      </c>
      <c r="H3">
        <v>-140.83484461169238</v>
      </c>
      <c r="I3">
        <v>28.188635583613099</v>
      </c>
      <c r="J3">
        <v>14.155099302203</v>
      </c>
      <c r="K3">
        <v>3.5166245941997301</v>
      </c>
      <c r="L3">
        <v>4.1850395046305016E-5</v>
      </c>
      <c r="M3">
        <v>7.8312938867905927E-7</v>
      </c>
      <c r="N3" s="1">
        <v>4.9076290882074398E-8</v>
      </c>
      <c r="O3" s="1">
        <v>5.4617702906331003E-12</v>
      </c>
      <c r="P3" s="1">
        <v>6.2387155773403195E-14</v>
      </c>
      <c r="Q3">
        <v>51.302233417165503</v>
      </c>
      <c r="R3">
        <v>0.29812535167321602</v>
      </c>
      <c r="S3">
        <v>6.3261881448204402</v>
      </c>
      <c r="T3">
        <v>1.50168429170877</v>
      </c>
      <c r="V3">
        <v>10.055525417578099</v>
      </c>
      <c r="X3">
        <v>23.7217570940069</v>
      </c>
      <c r="AA3">
        <v>6.6256234456174496</v>
      </c>
      <c r="AB3">
        <v>0.16886283742945701</v>
      </c>
      <c r="AJ3">
        <v>-0.20353572278561699</v>
      </c>
      <c r="AK3">
        <v>0.73313793456509702</v>
      </c>
      <c r="AL3">
        <v>0.302190900782489</v>
      </c>
      <c r="AM3">
        <v>0.11583409819743801</v>
      </c>
      <c r="AN3">
        <v>-9.9721325719568696E-2</v>
      </c>
      <c r="AO3">
        <v>0.140328854101884</v>
      </c>
      <c r="AP3">
        <v>1.17652608582766E-2</v>
      </c>
    </row>
    <row r="4" spans="1:42" x14ac:dyDescent="0.3">
      <c r="A4">
        <v>12</v>
      </c>
      <c r="B4">
        <v>1246.6857142857</v>
      </c>
      <c r="C4">
        <v>700</v>
      </c>
      <c r="D4">
        <v>0</v>
      </c>
      <c r="E4">
        <v>13.7279568674786</v>
      </c>
      <c r="F4">
        <v>3.25435109677947</v>
      </c>
      <c r="G4">
        <v>-220.36600933517187</v>
      </c>
      <c r="H4">
        <v>-169.10480412325762</v>
      </c>
      <c r="I4">
        <v>33.728122539879799</v>
      </c>
      <c r="J4">
        <v>16.921734586547601</v>
      </c>
      <c r="K4">
        <v>4.2183392200871799</v>
      </c>
      <c r="L4">
        <v>4.1876474619934314E-5</v>
      </c>
      <c r="M4">
        <v>7.8761423576175384E-7</v>
      </c>
      <c r="N4" s="1">
        <v>5.9097792865267599E-8</v>
      </c>
      <c r="O4" s="1">
        <v>7.0710048284883802E-12</v>
      </c>
      <c r="P4" s="1">
        <v>8.8314783730642398E-14</v>
      </c>
      <c r="Q4">
        <v>50.981528174510103</v>
      </c>
      <c r="R4">
        <v>0.32355442281894398</v>
      </c>
      <c r="S4">
        <v>6.54127099241538</v>
      </c>
      <c r="T4">
        <v>1.5661529955732301</v>
      </c>
      <c r="V4">
        <v>9.9198603981048503</v>
      </c>
      <c r="X4">
        <v>22.705684812773502</v>
      </c>
      <c r="AA4">
        <v>7.7660892767850997</v>
      </c>
      <c r="AB4">
        <v>0.195858927018767</v>
      </c>
      <c r="AJ4">
        <v>-0.16123403351674501</v>
      </c>
      <c r="AK4">
        <v>0.68635122710589702</v>
      </c>
      <c r="AL4">
        <v>0.29906363393982199</v>
      </c>
      <c r="AM4">
        <v>0.119643750496602</v>
      </c>
      <c r="AN4">
        <v>-0.102100901005005</v>
      </c>
      <c r="AO4">
        <v>0.144586675025935</v>
      </c>
      <c r="AP4">
        <v>1.36896479534926E-2</v>
      </c>
    </row>
    <row r="5" spans="1:42" x14ac:dyDescent="0.3">
      <c r="A5">
        <v>13</v>
      </c>
      <c r="B5">
        <v>1241.6571428571301</v>
      </c>
      <c r="C5">
        <v>700</v>
      </c>
      <c r="D5">
        <v>0</v>
      </c>
      <c r="E5">
        <v>13.1934006835525</v>
      </c>
      <c r="F5">
        <v>3.2593097442138799</v>
      </c>
      <c r="G5">
        <v>-211.18373625632447</v>
      </c>
      <c r="H5">
        <v>-162.19134355957686</v>
      </c>
      <c r="I5">
        <v>32.342330129458503</v>
      </c>
      <c r="J5">
        <v>16.231293947592501</v>
      </c>
      <c r="K5">
        <v>4.0479125087679</v>
      </c>
      <c r="L5">
        <v>4.1812946466833854E-5</v>
      </c>
      <c r="M5">
        <v>7.8905801526997158E-7</v>
      </c>
      <c r="N5" s="1">
        <v>5.66543109175258E-8</v>
      </c>
      <c r="O5" s="1">
        <v>6.8184224261005898E-12</v>
      </c>
      <c r="P5" s="1">
        <v>6.7183975092664999E-14</v>
      </c>
      <c r="Q5">
        <v>50.821215504984899</v>
      </c>
      <c r="R5">
        <v>0.34213091583337502</v>
      </c>
      <c r="S5">
        <v>6.6375599237842602</v>
      </c>
      <c r="T5">
        <v>1.60340899019685</v>
      </c>
      <c r="V5">
        <v>10.158615579170499</v>
      </c>
      <c r="X5">
        <v>22.4114482928169</v>
      </c>
      <c r="AA5">
        <v>7.82106506994932</v>
      </c>
      <c r="AB5">
        <v>0.20455572326378599</v>
      </c>
      <c r="AJ5">
        <v>-0.169315543949076</v>
      </c>
      <c r="AK5">
        <v>0.68314012545548197</v>
      </c>
      <c r="AL5">
        <v>0.30672610952965601</v>
      </c>
      <c r="AM5">
        <v>0.121567706228358</v>
      </c>
      <c r="AN5">
        <v>-0.10298952090626</v>
      </c>
      <c r="AO5">
        <v>0.14655192485475099</v>
      </c>
      <c r="AP5">
        <v>1.43191987870881E-2</v>
      </c>
    </row>
    <row r="6" spans="1:42" x14ac:dyDescent="0.3">
      <c r="A6">
        <v>13</v>
      </c>
      <c r="B6">
        <v>1241.6571428571301</v>
      </c>
      <c r="C6">
        <v>700</v>
      </c>
      <c r="D6">
        <v>0</v>
      </c>
      <c r="E6">
        <v>3.6954709769932701</v>
      </c>
      <c r="F6">
        <v>3.25650889747725</v>
      </c>
      <c r="G6">
        <v>-59.611307133238007</v>
      </c>
      <c r="H6">
        <v>-46.111719107409506</v>
      </c>
      <c r="I6">
        <v>8.9117536113319193</v>
      </c>
      <c r="J6">
        <v>4.4457508096230702</v>
      </c>
      <c r="K6">
        <v>1.1347952956173599</v>
      </c>
      <c r="L6">
        <v>4.2439414318111149E-5</v>
      </c>
      <c r="M6">
        <v>8.0869748000884901E-7</v>
      </c>
      <c r="N6" s="1">
        <v>1.61522097959191E-8</v>
      </c>
      <c r="O6" s="1">
        <v>2.9099044147578598E-12</v>
      </c>
      <c r="P6" s="1">
        <v>-1.2866154275224801E-13</v>
      </c>
      <c r="Q6">
        <v>49.417279912729498</v>
      </c>
      <c r="R6">
        <v>0.55755436120621005</v>
      </c>
      <c r="S6">
        <v>7.7316381471786499</v>
      </c>
      <c r="T6">
        <v>1.96246309461459</v>
      </c>
      <c r="V6">
        <v>6.8234246995074797</v>
      </c>
      <c r="X6">
        <v>17.219535507541501</v>
      </c>
      <c r="AA6">
        <v>15.928680330215199</v>
      </c>
      <c r="AB6">
        <v>0.35942394700674901</v>
      </c>
      <c r="AJ6">
        <v>0.21884693375923001</v>
      </c>
      <c r="AK6">
        <v>0.35150641869170102</v>
      </c>
      <c r="AL6">
        <v>0.20832691391729899</v>
      </c>
      <c r="AM6">
        <v>0.141965059760676</v>
      </c>
      <c r="AN6">
        <v>-0.11135071664915</v>
      </c>
      <c r="AO6">
        <v>0.16526399970441999</v>
      </c>
      <c r="AP6">
        <v>2.54413908158223E-2</v>
      </c>
    </row>
    <row r="7" spans="1:42" x14ac:dyDescent="0.3">
      <c r="A7">
        <v>14</v>
      </c>
      <c r="B7">
        <v>1236.62857142857</v>
      </c>
      <c r="C7">
        <v>700</v>
      </c>
      <c r="D7">
        <v>0</v>
      </c>
      <c r="E7">
        <v>12.5645015653946</v>
      </c>
      <c r="F7">
        <v>3.26419035204164</v>
      </c>
      <c r="G7">
        <v>-200.53897489197126</v>
      </c>
      <c r="H7">
        <v>-154.13214953321534</v>
      </c>
      <c r="I7">
        <v>30.737504318163101</v>
      </c>
      <c r="J7">
        <v>15.4325482706814</v>
      </c>
      <c r="K7">
        <v>3.84919389199711</v>
      </c>
      <c r="L7">
        <v>4.1741415099299686E-5</v>
      </c>
      <c r="M7">
        <v>7.9019098008130274E-7</v>
      </c>
      <c r="N7" s="1">
        <v>5.37974929823806E-8</v>
      </c>
      <c r="O7" s="1">
        <v>6.4714254571980799E-12</v>
      </c>
      <c r="P7" s="1">
        <v>4.79608163454442E-14</v>
      </c>
      <c r="Q7">
        <v>50.680568765925898</v>
      </c>
      <c r="R7">
        <v>0.35945845776095298</v>
      </c>
      <c r="S7">
        <v>6.7197904309050198</v>
      </c>
      <c r="T7">
        <v>1.6361052986175999</v>
      </c>
      <c r="V7">
        <v>10.4303122655856</v>
      </c>
      <c r="X7">
        <v>22.192675722621001</v>
      </c>
      <c r="AA7">
        <v>7.76975686004333</v>
      </c>
      <c r="AB7">
        <v>0.211332198540431</v>
      </c>
      <c r="AJ7">
        <v>-0.18217223599118401</v>
      </c>
      <c r="AK7">
        <v>0.68423195413968396</v>
      </c>
      <c r="AL7">
        <v>0.31534763158206702</v>
      </c>
      <c r="AM7">
        <v>0.123269737892377</v>
      </c>
      <c r="AN7">
        <v>-0.10372473583790801</v>
      </c>
      <c r="AO7">
        <v>0.14823445126128099</v>
      </c>
      <c r="AP7">
        <v>1.48131969536833E-2</v>
      </c>
    </row>
    <row r="8" spans="1:42" x14ac:dyDescent="0.3">
      <c r="A8">
        <v>14</v>
      </c>
      <c r="B8">
        <v>1236.62857142857</v>
      </c>
      <c r="C8">
        <v>700</v>
      </c>
      <c r="D8">
        <v>0</v>
      </c>
      <c r="E8">
        <v>7.28808261504558</v>
      </c>
      <c r="F8">
        <v>3.2606163410103299</v>
      </c>
      <c r="G8">
        <v>-117.31148319659724</v>
      </c>
      <c r="H8">
        <v>-90.831954387343671</v>
      </c>
      <c r="I8">
        <v>17.538683692005399</v>
      </c>
      <c r="J8">
        <v>8.75391871222803</v>
      </c>
      <c r="K8">
        <v>2.2351855762298198</v>
      </c>
      <c r="L8">
        <v>4.2347381789846909E-5</v>
      </c>
      <c r="M8">
        <v>8.0972410422426652E-7</v>
      </c>
      <c r="N8" s="1">
        <v>3.1752694316603599E-8</v>
      </c>
      <c r="O8" s="1">
        <v>5.7587819404567504E-12</v>
      </c>
      <c r="P8" s="1">
        <v>-2.6948532356652702E-13</v>
      </c>
      <c r="Q8">
        <v>49.252193397118702</v>
      </c>
      <c r="R8">
        <v>0.59700339107746703</v>
      </c>
      <c r="S8">
        <v>7.8507526360305597</v>
      </c>
      <c r="T8">
        <v>2.0127131891466301</v>
      </c>
      <c r="V8">
        <v>6.95309687325173</v>
      </c>
      <c r="X8">
        <v>16.981161644493302</v>
      </c>
      <c r="AA8">
        <v>15.9787313380669</v>
      </c>
      <c r="AB8">
        <v>0.37434753081453098</v>
      </c>
      <c r="AJ8">
        <v>0.21327461785476201</v>
      </c>
      <c r="AK8">
        <v>0.34776857837596198</v>
      </c>
      <c r="AL8">
        <v>0.21252177525799501</v>
      </c>
      <c r="AM8">
        <v>0.14455266356514901</v>
      </c>
      <c r="AN8">
        <v>-0.11173582779221</v>
      </c>
      <c r="AO8">
        <v>0.167091018445851</v>
      </c>
      <c r="AP8">
        <v>2.6527174292489401E-2</v>
      </c>
    </row>
    <row r="9" spans="1:42" x14ac:dyDescent="0.3">
      <c r="A9">
        <v>15</v>
      </c>
      <c r="B9">
        <v>1231.5999999999899</v>
      </c>
      <c r="C9">
        <v>700</v>
      </c>
      <c r="D9">
        <v>0</v>
      </c>
      <c r="E9">
        <v>12.074882543756001</v>
      </c>
      <c r="F9">
        <v>3.2689970008146099</v>
      </c>
      <c r="G9">
        <v>-192.17633574794709</v>
      </c>
      <c r="H9">
        <v>-147.81718595337958</v>
      </c>
      <c r="I9">
        <v>29.479415048724</v>
      </c>
      <c r="J9">
        <v>14.807715893616001</v>
      </c>
      <c r="K9">
        <v>3.6937576084490198</v>
      </c>
      <c r="L9">
        <v>4.1670032204267281E-5</v>
      </c>
      <c r="M9">
        <v>7.9129078027786774E-7</v>
      </c>
      <c r="N9" s="1">
        <v>5.1552123564593001E-8</v>
      </c>
      <c r="O9" s="1">
        <v>6.1957552773486202E-12</v>
      </c>
      <c r="P9" s="1">
        <v>3.1521996403841697E-14</v>
      </c>
      <c r="Q9">
        <v>50.544614977341702</v>
      </c>
      <c r="R9">
        <v>0.37651280118856301</v>
      </c>
      <c r="S9">
        <v>6.7990212575014297</v>
      </c>
      <c r="T9">
        <v>1.6670148427118501</v>
      </c>
      <c r="V9">
        <v>10.699578299549801</v>
      </c>
      <c r="X9">
        <v>21.982885098991201</v>
      </c>
      <c r="AA9">
        <v>7.7123507993175098</v>
      </c>
      <c r="AB9">
        <v>0.218021923397682</v>
      </c>
      <c r="AJ9">
        <v>-0.19512577720375801</v>
      </c>
      <c r="AK9">
        <v>0.68558141405800799</v>
      </c>
      <c r="AL9">
        <v>0.32390598731570902</v>
      </c>
      <c r="AM9">
        <v>0.124927426904336</v>
      </c>
      <c r="AN9">
        <v>-0.10442870366110001</v>
      </c>
      <c r="AO9">
        <v>0.14983782358332001</v>
      </c>
      <c r="AP9">
        <v>1.53018290034833E-2</v>
      </c>
    </row>
    <row r="10" spans="1:42" x14ac:dyDescent="0.3">
      <c r="A10">
        <v>15</v>
      </c>
      <c r="B10">
        <v>1231.5999999999899</v>
      </c>
      <c r="C10">
        <v>700</v>
      </c>
      <c r="D10">
        <v>0</v>
      </c>
      <c r="E10">
        <v>10.5210848798606</v>
      </c>
      <c r="F10">
        <v>3.2646529720131601</v>
      </c>
      <c r="G10">
        <v>-168.99651071603762</v>
      </c>
      <c r="H10">
        <v>-130.97812282134288</v>
      </c>
      <c r="I10">
        <v>25.2655842463497</v>
      </c>
      <c r="J10">
        <v>12.617323383951801</v>
      </c>
      <c r="K10">
        <v>3.2227268778809099</v>
      </c>
      <c r="L10">
        <v>4.2255366903307745E-5</v>
      </c>
      <c r="M10">
        <v>8.1074016188301196E-7</v>
      </c>
      <c r="N10" s="1">
        <v>4.5691544117009499E-8</v>
      </c>
      <c r="O10" s="1">
        <v>8.3444393548842503E-12</v>
      </c>
      <c r="P10" s="1">
        <v>-4.0970398124279901E-13</v>
      </c>
      <c r="Q10">
        <v>49.0884416369531</v>
      </c>
      <c r="R10">
        <v>0.63800203969978098</v>
      </c>
      <c r="S10">
        <v>7.9691258544956396</v>
      </c>
      <c r="T10">
        <v>2.0619455938080899</v>
      </c>
      <c r="V10">
        <v>7.07448206929294</v>
      </c>
      <c r="X10">
        <v>16.744461007948399</v>
      </c>
      <c r="AA10">
        <v>16.033894491885</v>
      </c>
      <c r="AB10">
        <v>0.38964730591692298</v>
      </c>
      <c r="AJ10">
        <v>0.208139577412535</v>
      </c>
      <c r="AK10">
        <v>0.34381112395125701</v>
      </c>
      <c r="AL10">
        <v>0.21646718303357801</v>
      </c>
      <c r="AM10">
        <v>0.147169802153056</v>
      </c>
      <c r="AN10">
        <v>-0.11206114381766299</v>
      </c>
      <c r="AO10">
        <v>0.168832062320493</v>
      </c>
      <c r="AP10">
        <v>2.7641394946742701E-2</v>
      </c>
    </row>
    <row r="11" spans="1:42" x14ac:dyDescent="0.3">
      <c r="A11">
        <v>16</v>
      </c>
      <c r="B11">
        <v>1226.57142857142</v>
      </c>
      <c r="C11">
        <v>700</v>
      </c>
      <c r="D11">
        <v>0</v>
      </c>
      <c r="E11">
        <v>11.710915212386899</v>
      </c>
      <c r="F11">
        <v>3.2737234102931398</v>
      </c>
      <c r="G11">
        <v>-185.86016742041443</v>
      </c>
      <c r="H11">
        <v>-143.06904481375776</v>
      </c>
      <c r="I11">
        <v>28.532714003704999</v>
      </c>
      <c r="J11">
        <v>14.339226617674999</v>
      </c>
      <c r="K11">
        <v>3.5772463781044701</v>
      </c>
      <c r="L11">
        <v>4.1598877357206157E-5</v>
      </c>
      <c r="M11">
        <v>7.9235781707864013E-7</v>
      </c>
      <c r="N11" s="1">
        <v>4.9855260879758299E-8</v>
      </c>
      <c r="O11" s="1">
        <v>5.98411213914921E-12</v>
      </c>
      <c r="P11" s="1">
        <v>1.73386598930309E-14</v>
      </c>
      <c r="Q11">
        <v>50.413533640946703</v>
      </c>
      <c r="R11">
        <v>0.39319005962259201</v>
      </c>
      <c r="S11">
        <v>6.87524633982295</v>
      </c>
      <c r="T11">
        <v>1.69602122709884</v>
      </c>
      <c r="V11">
        <v>10.966040041190301</v>
      </c>
      <c r="X11">
        <v>21.781969536028701</v>
      </c>
      <c r="AA11">
        <v>7.6493713500717702</v>
      </c>
      <c r="AB11">
        <v>0.22462780521806899</v>
      </c>
      <c r="AJ11">
        <v>-0.20813850661396199</v>
      </c>
      <c r="AK11">
        <v>0.68716906701801805</v>
      </c>
      <c r="AL11">
        <v>0.33238830639683897</v>
      </c>
      <c r="AM11">
        <v>0.12653881597489</v>
      </c>
      <c r="AN11">
        <v>-0.105105311304498</v>
      </c>
      <c r="AO11">
        <v>0.15136242135414901</v>
      </c>
      <c r="AP11">
        <v>1.5785207174561701E-2</v>
      </c>
    </row>
    <row r="12" spans="1:42" x14ac:dyDescent="0.3">
      <c r="A12">
        <v>16</v>
      </c>
      <c r="B12">
        <v>1226.57142857142</v>
      </c>
      <c r="C12">
        <v>700</v>
      </c>
      <c r="D12">
        <v>0</v>
      </c>
      <c r="E12">
        <v>13.431223277660701</v>
      </c>
      <c r="F12">
        <v>3.2686127186844498</v>
      </c>
      <c r="G12">
        <v>-215.30082207219237</v>
      </c>
      <c r="H12">
        <v>-167.03099117909747</v>
      </c>
      <c r="I12">
        <v>32.1858646369243</v>
      </c>
      <c r="J12">
        <v>16.082185177609801</v>
      </c>
      <c r="K12">
        <v>4.1091510171527696</v>
      </c>
      <c r="L12">
        <v>4.21632756329929E-5</v>
      </c>
      <c r="M12">
        <v>8.1174294568570698E-7</v>
      </c>
      <c r="N12" s="1">
        <v>5.8143773976990497E-8</v>
      </c>
      <c r="O12" s="1">
        <v>1.06947747970259E-11</v>
      </c>
      <c r="P12" s="1">
        <v>-5.4669348665899901E-13</v>
      </c>
      <c r="Q12">
        <v>48.9263258145211</v>
      </c>
      <c r="R12">
        <v>0.68050004081979698</v>
      </c>
      <c r="S12">
        <v>8.0867035403885605</v>
      </c>
      <c r="T12">
        <v>2.1100015134618602</v>
      </c>
      <c r="V12">
        <v>7.1874951731087604</v>
      </c>
      <c r="X12">
        <v>16.510048478132401</v>
      </c>
      <c r="AA12">
        <v>16.093592872933201</v>
      </c>
      <c r="AB12">
        <v>0.40533256663412498</v>
      </c>
      <c r="AJ12">
        <v>0.20342804770901801</v>
      </c>
      <c r="AK12">
        <v>0.33965757077997499</v>
      </c>
      <c r="AL12">
        <v>0.22015877404617701</v>
      </c>
      <c r="AM12">
        <v>0.14981523922624099</v>
      </c>
      <c r="AN12">
        <v>-0.112328182914988</v>
      </c>
      <c r="AO12">
        <v>0.17048391169933499</v>
      </c>
      <c r="AP12">
        <v>2.8784639454241E-2</v>
      </c>
    </row>
    <row r="13" spans="1:42" x14ac:dyDescent="0.3">
      <c r="A13">
        <v>17</v>
      </c>
      <c r="B13">
        <v>1221.5428571428499</v>
      </c>
      <c r="C13">
        <v>700</v>
      </c>
      <c r="D13">
        <v>0</v>
      </c>
      <c r="E13">
        <v>11.4592043424046</v>
      </c>
      <c r="F13">
        <v>3.27836275848962</v>
      </c>
      <c r="G13">
        <v>-181.36144796306283</v>
      </c>
      <c r="H13">
        <v>-139.71494607590984</v>
      </c>
      <c r="I13">
        <v>27.862916242712998</v>
      </c>
      <c r="J13">
        <v>14.0099388937208</v>
      </c>
      <c r="K13">
        <v>3.4954046231552498</v>
      </c>
      <c r="L13">
        <v>4.1528028283256108E-5</v>
      </c>
      <c r="M13">
        <v>7.9339242960117619E-7</v>
      </c>
      <c r="N13" s="1">
        <v>4.8645680472094701E-8</v>
      </c>
      <c r="O13" s="1">
        <v>5.82927769030446E-12</v>
      </c>
      <c r="P13" s="1">
        <v>4.9661870416359801E-15</v>
      </c>
      <c r="Q13">
        <v>50.287511082048198</v>
      </c>
      <c r="R13">
        <v>0.40938242928373703</v>
      </c>
      <c r="S13">
        <v>6.9484630070356497</v>
      </c>
      <c r="T13">
        <v>1.7230126310510101</v>
      </c>
      <c r="V13">
        <v>11.229274578404199</v>
      </c>
      <c r="X13">
        <v>21.5898241834266</v>
      </c>
      <c r="AA13">
        <v>7.5813782364981801</v>
      </c>
      <c r="AB13">
        <v>0.23115385225234</v>
      </c>
      <c r="AJ13">
        <v>-0.22116960604446301</v>
      </c>
      <c r="AK13">
        <v>0.68897390219040799</v>
      </c>
      <c r="AL13">
        <v>0.34078010368116302</v>
      </c>
      <c r="AM13">
        <v>0.12810179206339101</v>
      </c>
      <c r="AN13">
        <v>-0.1057585351643</v>
      </c>
      <c r="AO13">
        <v>0.15280882402673299</v>
      </c>
      <c r="AP13">
        <v>1.62635192470654E-2</v>
      </c>
    </row>
    <row r="14" spans="1:42" x14ac:dyDescent="0.3">
      <c r="A14">
        <v>17</v>
      </c>
      <c r="B14">
        <v>1221.5428571428499</v>
      </c>
      <c r="C14">
        <v>700</v>
      </c>
      <c r="D14">
        <v>0</v>
      </c>
      <c r="E14">
        <v>16.051301122595401</v>
      </c>
      <c r="F14">
        <v>3.2724893942354201</v>
      </c>
      <c r="G14">
        <v>-256.78961879652422</v>
      </c>
      <c r="H14">
        <v>-199.41904558819161</v>
      </c>
      <c r="I14">
        <v>38.382850987859698</v>
      </c>
      <c r="J14">
        <v>19.189759603458199</v>
      </c>
      <c r="K14">
        <v>4.9049207465332696</v>
      </c>
      <c r="L14">
        <v>4.2071033760035407E-5</v>
      </c>
      <c r="M14">
        <v>8.1272979672208484E-7</v>
      </c>
      <c r="N14" s="1">
        <v>6.9265393464773597E-8</v>
      </c>
      <c r="O14" s="1">
        <v>1.2834365370379E-11</v>
      </c>
      <c r="P14" s="1">
        <v>-6.7828636817301502E-13</v>
      </c>
      <c r="Q14">
        <v>48.766182583614203</v>
      </c>
      <c r="R14">
        <v>0.72441765549347903</v>
      </c>
      <c r="S14">
        <v>8.2034069450903004</v>
      </c>
      <c r="T14">
        <v>2.1567105924493699</v>
      </c>
      <c r="V14">
        <v>7.2921028334261502</v>
      </c>
      <c r="X14">
        <v>16.278548133968702</v>
      </c>
      <c r="AA14">
        <v>16.157222416137898</v>
      </c>
      <c r="AB14">
        <v>0.42140883981972799</v>
      </c>
      <c r="AJ14">
        <v>0.199124914978483</v>
      </c>
      <c r="AK14">
        <v>0.33533292767869999</v>
      </c>
      <c r="AL14">
        <v>0.223593756704726</v>
      </c>
      <c r="AM14">
        <v>0.152486653976251</v>
      </c>
      <c r="AN14">
        <v>-0.11253905646156</v>
      </c>
      <c r="AO14">
        <v>0.172043591114936</v>
      </c>
      <c r="AP14">
        <v>2.9957212008462401E-2</v>
      </c>
    </row>
    <row r="15" spans="1:42" x14ac:dyDescent="0.3">
      <c r="A15">
        <v>18</v>
      </c>
      <c r="B15">
        <v>1216.5142857142901</v>
      </c>
      <c r="C15">
        <v>700</v>
      </c>
      <c r="D15">
        <v>0</v>
      </c>
      <c r="E15">
        <v>11.306690241664301</v>
      </c>
      <c r="F15">
        <v>3.2829079274303701</v>
      </c>
      <c r="G15">
        <v>-178.45928242197309</v>
      </c>
      <c r="H15">
        <v>-137.58790334585032</v>
      </c>
      <c r="I15">
        <v>27.436637548523201</v>
      </c>
      <c r="J15">
        <v>13.803255248073601</v>
      </c>
      <c r="K15">
        <v>3.4441082392811402</v>
      </c>
      <c r="L15">
        <v>4.1457559072706308E-5</v>
      </c>
      <c r="M15">
        <v>7.9439491824759827E-7</v>
      </c>
      <c r="N15" s="1">
        <v>4.7864301245741501E-8</v>
      </c>
      <c r="O15" s="1">
        <v>5.7242018909827697E-12</v>
      </c>
      <c r="P15" s="1">
        <v>-5.9559820643657399E-15</v>
      </c>
      <c r="Q15">
        <v>50.166731946519299</v>
      </c>
      <c r="R15">
        <v>0.42498083180978002</v>
      </c>
      <c r="S15">
        <v>7.0186741990932102</v>
      </c>
      <c r="T15">
        <v>1.7478859271237901</v>
      </c>
      <c r="V15">
        <v>11.4888250190584</v>
      </c>
      <c r="X15">
        <v>21.4063404591042</v>
      </c>
      <c r="AA15">
        <v>7.5089564406016498</v>
      </c>
      <c r="AB15">
        <v>0.237605176689513</v>
      </c>
      <c r="AJ15">
        <v>-0.23417613409997201</v>
      </c>
      <c r="AK15">
        <v>0.69097370000932901</v>
      </c>
      <c r="AL15">
        <v>0.34906575860040701</v>
      </c>
      <c r="AM15">
        <v>0.12961415769067999</v>
      </c>
      <c r="AN15">
        <v>-0.106392365881601</v>
      </c>
      <c r="AO15">
        <v>0.154177853642677</v>
      </c>
      <c r="AP15">
        <v>1.67370300384799E-2</v>
      </c>
    </row>
    <row r="16" spans="1:42" x14ac:dyDescent="0.3">
      <c r="A16">
        <v>18</v>
      </c>
      <c r="B16">
        <v>1216.5142857142901</v>
      </c>
      <c r="C16">
        <v>700</v>
      </c>
      <c r="D16">
        <v>0</v>
      </c>
      <c r="E16">
        <v>18.410790438875601</v>
      </c>
      <c r="F16">
        <v>3.2762768462246199</v>
      </c>
      <c r="G16">
        <v>-293.96937988206582</v>
      </c>
      <c r="H16">
        <v>-228.52645648579983</v>
      </c>
      <c r="I16">
        <v>43.931323334966201</v>
      </c>
      <c r="J16">
        <v>21.977094227462</v>
      </c>
      <c r="K16">
        <v>5.6194245184411296</v>
      </c>
      <c r="L16">
        <v>4.1978588266085133E-5</v>
      </c>
      <c r="M16">
        <v>8.1369816388835105E-7</v>
      </c>
      <c r="N16" s="1">
        <v>7.9196320683808705E-8</v>
      </c>
      <c r="O16" s="1">
        <v>1.4784996027634299E-11</v>
      </c>
      <c r="P16" s="1">
        <v>-8.0276342290707701E-13</v>
      </c>
      <c r="Q16">
        <v>48.608378027642097</v>
      </c>
      <c r="R16">
        <v>0.76964420225289998</v>
      </c>
      <c r="S16">
        <v>8.3191356803958101</v>
      </c>
      <c r="T16">
        <v>2.2018959125073998</v>
      </c>
      <c r="V16">
        <v>7.3883291666122304</v>
      </c>
      <c r="X16">
        <v>16.0505792167362</v>
      </c>
      <c r="AA16">
        <v>16.224159753275298</v>
      </c>
      <c r="AB16">
        <v>0.43787804057784102</v>
      </c>
      <c r="AJ16">
        <v>0.19521376276018099</v>
      </c>
      <c r="AK16">
        <v>0.33086333699807102</v>
      </c>
      <c r="AL16">
        <v>0.226771118960997</v>
      </c>
      <c r="AM16">
        <v>0.15518059273106699</v>
      </c>
      <c r="AN16">
        <v>-0.11269650861632</v>
      </c>
      <c r="AO16">
        <v>0.17350855188223399</v>
      </c>
      <c r="AP16">
        <v>3.1159145283768501E-2</v>
      </c>
    </row>
    <row r="17" spans="1:42" x14ac:dyDescent="0.3">
      <c r="A17">
        <v>19</v>
      </c>
      <c r="B17">
        <v>1211.4857142856999</v>
      </c>
      <c r="C17">
        <v>700</v>
      </c>
      <c r="D17">
        <v>0</v>
      </c>
      <c r="E17">
        <v>11.2407742915725</v>
      </c>
      <c r="F17">
        <v>3.2873517831342101</v>
      </c>
      <c r="G17">
        <v>-176.94273345882419</v>
      </c>
      <c r="H17">
        <v>-136.52815050576655</v>
      </c>
      <c r="I17">
        <v>27.221885183128499</v>
      </c>
      <c r="J17">
        <v>13.703265069237601</v>
      </c>
      <c r="K17">
        <v>3.41940109642157</v>
      </c>
      <c r="L17">
        <v>4.1387538437374177E-5</v>
      </c>
      <c r="M17">
        <v>7.9536557332902983E-7</v>
      </c>
      <c r="N17" s="1">
        <v>4.7454695508267999E-8</v>
      </c>
      <c r="O17" s="1">
        <v>5.6620965760716899E-12</v>
      </c>
      <c r="P17" s="1">
        <v>-1.5709024662708001E-14</v>
      </c>
      <c r="Q17">
        <v>50.051369896708998</v>
      </c>
      <c r="R17">
        <v>0.439878051200977</v>
      </c>
      <c r="S17">
        <v>7.0858904819335997</v>
      </c>
      <c r="T17">
        <v>1.77055088281873</v>
      </c>
      <c r="V17">
        <v>11.7442178898695</v>
      </c>
      <c r="X17">
        <v>21.231399707029901</v>
      </c>
      <c r="AA17">
        <v>7.4327051461343396</v>
      </c>
      <c r="AB17">
        <v>0.243987944303758</v>
      </c>
      <c r="AJ17">
        <v>-0.24711419454629999</v>
      </c>
      <c r="AK17">
        <v>0.69314544263395395</v>
      </c>
      <c r="AL17">
        <v>0.35722906966019802</v>
      </c>
      <c r="AM17">
        <v>0.13107371458151301</v>
      </c>
      <c r="AN17">
        <v>-0.107010716545389</v>
      </c>
      <c r="AO17">
        <v>0.155470604783499</v>
      </c>
      <c r="AP17">
        <v>1.7206079432524099E-2</v>
      </c>
    </row>
    <row r="18" spans="1:42" x14ac:dyDescent="0.3">
      <c r="A18">
        <v>19</v>
      </c>
      <c r="B18">
        <v>1211.4857142856999</v>
      </c>
      <c r="C18">
        <v>700</v>
      </c>
      <c r="D18">
        <v>0</v>
      </c>
      <c r="E18">
        <v>20.536284423370699</v>
      </c>
      <c r="F18">
        <v>3.2799691239497002</v>
      </c>
      <c r="G18">
        <v>-327.29570118164656</v>
      </c>
      <c r="H18">
        <v>-254.69900500781253</v>
      </c>
      <c r="I18">
        <v>48.898659432264701</v>
      </c>
      <c r="J18">
        <v>24.4775902281329</v>
      </c>
      <c r="K18">
        <v>6.26112126282493</v>
      </c>
      <c r="L18">
        <v>4.1885908036476322E-5</v>
      </c>
      <c r="M18">
        <v>8.146456638482631E-7</v>
      </c>
      <c r="N18" s="1">
        <v>8.8062551318892603E-8</v>
      </c>
      <c r="O18" s="1">
        <v>1.6566062629070199E-11</v>
      </c>
      <c r="P18" s="1">
        <v>-9.1883650541805396E-13</v>
      </c>
      <c r="Q18">
        <v>48.453299767850403</v>
      </c>
      <c r="R18">
        <v>0.81603804569281402</v>
      </c>
      <c r="S18">
        <v>8.4337711600013794</v>
      </c>
      <c r="T18">
        <v>2.2453797790638599</v>
      </c>
      <c r="V18">
        <v>7.4762599909836203</v>
      </c>
      <c r="X18">
        <v>15.8267413235103</v>
      </c>
      <c r="AA18">
        <v>16.293771202816501</v>
      </c>
      <c r="AB18">
        <v>0.45473873008091298</v>
      </c>
      <c r="AJ18">
        <v>0.19167694939235</v>
      </c>
      <c r="AK18">
        <v>0.32627565350854298</v>
      </c>
      <c r="AL18">
        <v>0.22969179363555101</v>
      </c>
      <c r="AM18">
        <v>0.15789246133533899</v>
      </c>
      <c r="AN18">
        <v>-0.112803914223641</v>
      </c>
      <c r="AO18">
        <v>0.17487683685534999</v>
      </c>
      <c r="AP18">
        <v>3.2390219496505501E-2</v>
      </c>
    </row>
    <row r="19" spans="1:42" x14ac:dyDescent="0.3">
      <c r="A19">
        <v>20</v>
      </c>
      <c r="B19">
        <v>1206.4571428571301</v>
      </c>
      <c r="C19">
        <v>700</v>
      </c>
      <c r="D19">
        <v>0</v>
      </c>
      <c r="E19">
        <v>11.249450334111</v>
      </c>
      <c r="F19">
        <v>3.2916874799592502</v>
      </c>
      <c r="G19">
        <v>-176.61270449512446</v>
      </c>
      <c r="H19">
        <v>-136.38461367529098</v>
      </c>
      <c r="I19">
        <v>27.1883594331347</v>
      </c>
      <c r="J19">
        <v>13.6948933944493</v>
      </c>
      <c r="K19">
        <v>3.4175329227336801</v>
      </c>
      <c r="L19">
        <v>4.1318028042822072E-5</v>
      </c>
      <c r="M19">
        <v>7.9630470803844051E-7</v>
      </c>
      <c r="N19" s="1">
        <v>4.7363607314477502E-8</v>
      </c>
      <c r="O19" s="1">
        <v>5.6365255073727604E-12</v>
      </c>
      <c r="P19" s="1">
        <v>-2.4502829718428401E-14</v>
      </c>
      <c r="Q19">
        <v>49.941577812723203</v>
      </c>
      <c r="R19">
        <v>0.45397221439361501</v>
      </c>
      <c r="S19">
        <v>7.1501319971750599</v>
      </c>
      <c r="T19">
        <v>1.7909342050641699</v>
      </c>
      <c r="V19">
        <v>11.9949820547368</v>
      </c>
      <c r="X19">
        <v>21.0648664345916</v>
      </c>
      <c r="AA19">
        <v>7.3532259939210496</v>
      </c>
      <c r="AB19">
        <v>0.25030928739431002</v>
      </c>
      <c r="AJ19">
        <v>-0.25994020214075098</v>
      </c>
      <c r="AK19">
        <v>0.69546575706070402</v>
      </c>
      <c r="AL19">
        <v>0.365253865592431</v>
      </c>
      <c r="AM19">
        <v>0.132478360802258</v>
      </c>
      <c r="AN19">
        <v>-0.107617323704744</v>
      </c>
      <c r="AO19">
        <v>0.156688464332224</v>
      </c>
      <c r="AP19">
        <v>1.76710780578762E-2</v>
      </c>
    </row>
    <row r="20" spans="1:42" x14ac:dyDescent="0.3">
      <c r="A20">
        <v>20</v>
      </c>
      <c r="B20">
        <v>1206.4571428571301</v>
      </c>
      <c r="C20">
        <v>700</v>
      </c>
      <c r="D20">
        <v>0</v>
      </c>
      <c r="E20">
        <v>22.451841509390999</v>
      </c>
      <c r="F20">
        <v>3.28356066113425</v>
      </c>
      <c r="G20">
        <v>-357.17930636016217</v>
      </c>
      <c r="H20">
        <v>-278.24861365324341</v>
      </c>
      <c r="I20">
        <v>53.345709425613201</v>
      </c>
      <c r="J20">
        <v>26.721430350151</v>
      </c>
      <c r="K20">
        <v>6.8376508998726298</v>
      </c>
      <c r="L20">
        <v>4.1792983621185542E-5</v>
      </c>
      <c r="M20">
        <v>8.1557013920074762E-7</v>
      </c>
      <c r="N20" s="1">
        <v>9.5977813916263502E-8</v>
      </c>
      <c r="O20" s="1">
        <v>1.8194887948608201E-11</v>
      </c>
      <c r="P20" s="1">
        <v>-1.02562181604343E-12</v>
      </c>
      <c r="Q20">
        <v>48.3013471009005</v>
      </c>
      <c r="R20">
        <v>0.86342832340569897</v>
      </c>
      <c r="S20">
        <v>8.5471809281212003</v>
      </c>
      <c r="T20">
        <v>2.28699006391974</v>
      </c>
      <c r="V20">
        <v>7.5560452318980902</v>
      </c>
      <c r="X20">
        <v>15.607599183066201</v>
      </c>
      <c r="AA20">
        <v>16.365422660130299</v>
      </c>
      <c r="AB20">
        <v>0.47198650855802099</v>
      </c>
      <c r="AJ20">
        <v>0.18849570852150599</v>
      </c>
      <c r="AK20">
        <v>0.32159697073775501</v>
      </c>
      <c r="AL20">
        <v>0.232358768575189</v>
      </c>
      <c r="AM20">
        <v>0.16061657445247701</v>
      </c>
      <c r="AN20">
        <v>-0.112865234933561</v>
      </c>
      <c r="AO20">
        <v>0.176147220665825</v>
      </c>
      <c r="AP20">
        <v>3.3649991980806503E-2</v>
      </c>
    </row>
    <row r="21" spans="1:42" x14ac:dyDescent="0.3">
      <c r="A21">
        <v>21</v>
      </c>
      <c r="B21">
        <v>1201.42857142856</v>
      </c>
      <c r="C21">
        <v>700</v>
      </c>
      <c r="D21">
        <v>0</v>
      </c>
      <c r="E21">
        <v>11.321653794305</v>
      </c>
      <c r="F21">
        <v>3.29590930829636</v>
      </c>
      <c r="G21">
        <v>-177.28716065707133</v>
      </c>
      <c r="H21">
        <v>-137.01896290779592</v>
      </c>
      <c r="I21">
        <v>27.308275414760399</v>
      </c>
      <c r="J21">
        <v>13.764311055463599</v>
      </c>
      <c r="K21">
        <v>3.4350622954965799</v>
      </c>
      <c r="L21">
        <v>4.1249073681491034E-5</v>
      </c>
      <c r="M21">
        <v>7.9721283355586329E-7</v>
      </c>
      <c r="N21" s="1">
        <v>4.7542338780109997E-8</v>
      </c>
      <c r="O21" s="1">
        <v>5.6416009089861802E-12</v>
      </c>
      <c r="P21" s="1">
        <v>-3.2488943782891699E-14</v>
      </c>
      <c r="Q21">
        <v>49.837448297040901</v>
      </c>
      <c r="R21">
        <v>0.46717113080358902</v>
      </c>
      <c r="S21">
        <v>7.2114695984454702</v>
      </c>
      <c r="T21">
        <v>1.8089855617838599</v>
      </c>
      <c r="V21">
        <v>12.240690186986701</v>
      </c>
      <c r="X21">
        <v>20.906537308672998</v>
      </c>
      <c r="AA21">
        <v>7.2711178438682698</v>
      </c>
      <c r="AB21">
        <v>0.256580072398088</v>
      </c>
      <c r="AJ21">
        <v>-0.27261342860863103</v>
      </c>
      <c r="AK21">
        <v>0.69791086348061404</v>
      </c>
      <c r="AL21">
        <v>0.37312536660923901</v>
      </c>
      <c r="AM21">
        <v>0.13382694591521799</v>
      </c>
      <c r="AN21">
        <v>-0.108216353923241</v>
      </c>
      <c r="AO21">
        <v>0.157833899042016</v>
      </c>
      <c r="AP21">
        <v>1.8132707484784599E-2</v>
      </c>
    </row>
    <row r="22" spans="1:42" x14ac:dyDescent="0.3">
      <c r="A22">
        <v>21</v>
      </c>
      <c r="B22">
        <v>1201.42857142856</v>
      </c>
      <c r="C22">
        <v>700</v>
      </c>
      <c r="D22">
        <v>0</v>
      </c>
      <c r="E22">
        <v>24.179287596421801</v>
      </c>
      <c r="F22">
        <v>3.2870468942476201</v>
      </c>
      <c r="G22">
        <v>-383.99127340755678</v>
      </c>
      <c r="H22">
        <v>-299.45727635904706</v>
      </c>
      <c r="I22">
        <v>57.327563743594297</v>
      </c>
      <c r="J22">
        <v>28.735952289593001</v>
      </c>
      <c r="K22">
        <v>7.35593022379323</v>
      </c>
      <c r="L22">
        <v>4.1699813021671174E-5</v>
      </c>
      <c r="M22">
        <v>8.1646975861662678E-7</v>
      </c>
      <c r="N22" s="1">
        <v>1.03044930291852E-7</v>
      </c>
      <c r="O22" s="1">
        <v>1.9687000537873E-11</v>
      </c>
      <c r="P22" s="1">
        <v>-1.1226065854362101E-12</v>
      </c>
      <c r="Q22">
        <v>48.152895533998198</v>
      </c>
      <c r="R22">
        <v>0.91161893017934004</v>
      </c>
      <c r="S22">
        <v>8.6592648418542595</v>
      </c>
      <c r="T22">
        <v>2.32656853028907</v>
      </c>
      <c r="V22">
        <v>7.6279189654869501</v>
      </c>
      <c r="X22">
        <v>15.393640952095</v>
      </c>
      <c r="AA22">
        <v>16.438473098202302</v>
      </c>
      <c r="AB22">
        <v>0.48961914789472299</v>
      </c>
      <c r="AJ22">
        <v>0.18564824431058</v>
      </c>
      <c r="AK22">
        <v>0.31685440980103302</v>
      </c>
      <c r="AL22">
        <v>0.23477775290498101</v>
      </c>
      <c r="AM22">
        <v>0.163346990194076</v>
      </c>
      <c r="AN22">
        <v>-0.112885629554255</v>
      </c>
      <c r="AO22">
        <v>0.17732006442741</v>
      </c>
      <c r="AP22">
        <v>3.4938167916173497E-2</v>
      </c>
    </row>
    <row r="23" spans="1:42" x14ac:dyDescent="0.3">
      <c r="A23">
        <v>22</v>
      </c>
      <c r="B23">
        <v>1196.4000000000001</v>
      </c>
      <c r="C23">
        <v>700</v>
      </c>
      <c r="D23">
        <v>0</v>
      </c>
      <c r="E23">
        <v>12.044948137746999</v>
      </c>
      <c r="F23">
        <v>3.2998768551496198</v>
      </c>
      <c r="G23">
        <v>-188.13854296279126</v>
      </c>
      <c r="H23">
        <v>-145.5273831381113</v>
      </c>
      <c r="I23">
        <v>28.996059899071</v>
      </c>
      <c r="J23">
        <v>14.625554125657199</v>
      </c>
      <c r="K23">
        <v>3.6501204943300398</v>
      </c>
      <c r="L23">
        <v>4.1183286277640565E-5</v>
      </c>
      <c r="M23">
        <v>7.9801486018341454E-7</v>
      </c>
      <c r="N23" s="1">
        <v>5.0460116973625403E-8</v>
      </c>
      <c r="O23" s="1">
        <v>5.9619940672695299E-12</v>
      </c>
      <c r="P23" s="1">
        <v>-4.0142543399963399E-14</v>
      </c>
      <c r="Q23">
        <v>49.752191097253899</v>
      </c>
      <c r="R23">
        <v>0.48438171285325099</v>
      </c>
      <c r="S23">
        <v>7.2413805181900299</v>
      </c>
      <c r="T23">
        <v>1.82770510620614</v>
      </c>
      <c r="V23">
        <v>12.476501105040899</v>
      </c>
      <c r="X23">
        <v>20.7817743839264</v>
      </c>
      <c r="AA23">
        <v>7.1742666989585597</v>
      </c>
      <c r="AB23">
        <v>0.26179937757063798</v>
      </c>
      <c r="AJ23">
        <v>-0.285044105049654</v>
      </c>
      <c r="AK23">
        <v>0.70103713885082897</v>
      </c>
      <c r="AL23">
        <v>0.38067910281282402</v>
      </c>
      <c r="AM23">
        <v>0.13462932391893101</v>
      </c>
      <c r="AN23">
        <v>-0.10804970701271401</v>
      </c>
      <c r="AO23">
        <v>0.15822889814569999</v>
      </c>
      <c r="AP23">
        <v>1.85193483340827E-2</v>
      </c>
    </row>
    <row r="24" spans="1:42" x14ac:dyDescent="0.3">
      <c r="A24">
        <v>22</v>
      </c>
      <c r="B24">
        <v>1196.4000000000001</v>
      </c>
      <c r="C24">
        <v>700</v>
      </c>
      <c r="D24">
        <v>0</v>
      </c>
      <c r="E24">
        <v>25.053948117329501</v>
      </c>
      <c r="F24">
        <v>3.2904397230369198</v>
      </c>
      <c r="G24">
        <v>-397.21330795949012</v>
      </c>
      <c r="H24">
        <v>-310.11021166619707</v>
      </c>
      <c r="I24">
        <v>59.2719514771821</v>
      </c>
      <c r="J24">
        <v>29.7316868670556</v>
      </c>
      <c r="K24">
        <v>7.6141641319008402</v>
      </c>
      <c r="L24">
        <v>4.1608809996968572E-5</v>
      </c>
      <c r="M24">
        <v>8.173546755094339E-7</v>
      </c>
      <c r="N24" s="1">
        <v>1.06461380887682E-7</v>
      </c>
      <c r="O24" s="1">
        <v>2.05113507245228E-11</v>
      </c>
      <c r="P24" s="1">
        <v>-1.17211140667107E-12</v>
      </c>
      <c r="Q24">
        <v>48.005554417816199</v>
      </c>
      <c r="R24">
        <v>0.97404193715852705</v>
      </c>
      <c r="S24">
        <v>8.7469616852870598</v>
      </c>
      <c r="T24">
        <v>2.37114482598626</v>
      </c>
      <c r="V24">
        <v>7.6762538072116904</v>
      </c>
      <c r="X24">
        <v>15.1872957531082</v>
      </c>
      <c r="AA24">
        <v>16.531940927271901</v>
      </c>
      <c r="AB24">
        <v>0.50680664615998305</v>
      </c>
      <c r="AJ24">
        <v>0.18437746269998001</v>
      </c>
      <c r="AK24">
        <v>0.311326253091739</v>
      </c>
      <c r="AL24">
        <v>0.23647697413157501</v>
      </c>
      <c r="AM24">
        <v>0.165894526924069</v>
      </c>
      <c r="AN24">
        <v>-0.11192955686176</v>
      </c>
      <c r="AO24">
        <v>0.17765732995182301</v>
      </c>
      <c r="AP24">
        <v>3.6197010062571998E-2</v>
      </c>
    </row>
    <row r="25" spans="1:42" x14ac:dyDescent="0.3">
      <c r="A25">
        <v>23</v>
      </c>
      <c r="B25">
        <v>1191.37142857142</v>
      </c>
      <c r="C25">
        <v>700</v>
      </c>
      <c r="D25">
        <v>0</v>
      </c>
      <c r="E25">
        <v>13.2041931576435</v>
      </c>
      <c r="F25">
        <v>3.30362125096394</v>
      </c>
      <c r="G25">
        <v>-205.73822907560694</v>
      </c>
      <c r="H25">
        <v>-159.27552359908401</v>
      </c>
      <c r="I25">
        <v>31.725521095205099</v>
      </c>
      <c r="J25">
        <v>16.014767533295601</v>
      </c>
      <c r="K25">
        <v>3.9968846773190898</v>
      </c>
      <c r="L25">
        <v>4.1120506602797594E-5</v>
      </c>
      <c r="M25">
        <v>7.9872771356950696E-7</v>
      </c>
      <c r="N25" s="1">
        <v>5.5199277899808502E-8</v>
      </c>
      <c r="O25" s="1">
        <v>6.4855266887977703E-12</v>
      </c>
      <c r="P25" s="1">
        <v>-4.7718867612964802E-14</v>
      </c>
      <c r="Q25">
        <v>49.6832647973959</v>
      </c>
      <c r="R25">
        <v>0.504747583667574</v>
      </c>
      <c r="S25">
        <v>7.2443547930798697</v>
      </c>
      <c r="T25">
        <v>1.84673144864886</v>
      </c>
      <c r="V25">
        <v>12.7038864875807</v>
      </c>
      <c r="X25">
        <v>20.685562647672398</v>
      </c>
      <c r="AA25">
        <v>7.0654683985133699</v>
      </c>
      <c r="AB25">
        <v>0.26598384344121101</v>
      </c>
      <c r="AJ25">
        <v>-0.29723523072705998</v>
      </c>
      <c r="AK25">
        <v>0.70473146247714302</v>
      </c>
      <c r="AL25">
        <v>0.38796207861343901</v>
      </c>
      <c r="AM25">
        <v>0.134962897684136</v>
      </c>
      <c r="AN25">
        <v>-0.10724108195714099</v>
      </c>
      <c r="AO25">
        <v>0.15798777210269099</v>
      </c>
      <c r="AP25">
        <v>1.8832101806790801E-2</v>
      </c>
    </row>
    <row r="26" spans="1:42" x14ac:dyDescent="0.3">
      <c r="A26">
        <v>23</v>
      </c>
      <c r="B26">
        <v>1191.37142857142</v>
      </c>
      <c r="C26">
        <v>700</v>
      </c>
      <c r="D26">
        <v>0</v>
      </c>
      <c r="E26">
        <v>25.308028363993401</v>
      </c>
      <c r="F26">
        <v>3.2937737990881701</v>
      </c>
      <c r="G26">
        <v>-400.58856551304643</v>
      </c>
      <c r="H26">
        <v>-313.09797067530667</v>
      </c>
      <c r="I26">
        <v>59.740057831098099</v>
      </c>
      <c r="J26">
        <v>29.9881660665433</v>
      </c>
      <c r="K26">
        <v>7.6835963571631902</v>
      </c>
      <c r="L26">
        <v>4.1518894557428788E-5</v>
      </c>
      <c r="M26">
        <v>8.1822565411318218E-7</v>
      </c>
      <c r="N26" s="1">
        <v>1.07239228616445E-7</v>
      </c>
      <c r="O26" s="1">
        <v>2.0847913798602099E-11</v>
      </c>
      <c r="P26" s="1">
        <v>-1.18381221103751E-12</v>
      </c>
      <c r="Q26">
        <v>47.856674171615801</v>
      </c>
      <c r="R26">
        <v>1.0505081552686899</v>
      </c>
      <c r="S26">
        <v>8.8148293734838603</v>
      </c>
      <c r="T26">
        <v>2.4202021871388602</v>
      </c>
      <c r="V26">
        <v>7.7035487117176098</v>
      </c>
      <c r="X26">
        <v>14.987169429908599</v>
      </c>
      <c r="AA26">
        <v>16.6436370569544</v>
      </c>
      <c r="AB26">
        <v>0.52343091391200502</v>
      </c>
      <c r="AJ26">
        <v>0.18443385180600599</v>
      </c>
      <c r="AK26">
        <v>0.305102849929141</v>
      </c>
      <c r="AL26">
        <v>0.237532387214166</v>
      </c>
      <c r="AM26">
        <v>0.16836447858756401</v>
      </c>
      <c r="AN26">
        <v>-0.11011042117854</v>
      </c>
      <c r="AO26">
        <v>0.17725871049779801</v>
      </c>
      <c r="AP26">
        <v>3.7418143143863603E-2</v>
      </c>
    </row>
    <row r="27" spans="1:42" x14ac:dyDescent="0.3">
      <c r="A27">
        <v>24</v>
      </c>
      <c r="B27">
        <v>1186.3428571428501</v>
      </c>
      <c r="C27">
        <v>700</v>
      </c>
      <c r="D27">
        <v>0</v>
      </c>
      <c r="E27">
        <v>14.2768820817796</v>
      </c>
      <c r="F27">
        <v>3.30725320859831</v>
      </c>
      <c r="G27">
        <v>-221.91547978886422</v>
      </c>
      <c r="H27">
        <v>-171.94703356855527</v>
      </c>
      <c r="I27">
        <v>34.236855614441602</v>
      </c>
      <c r="J27">
        <v>17.296497135987099</v>
      </c>
      <c r="K27">
        <v>4.3168397401995398</v>
      </c>
      <c r="L27">
        <v>4.1058756587882431E-5</v>
      </c>
      <c r="M27">
        <v>7.9941643087039466E-7</v>
      </c>
      <c r="N27" s="1">
        <v>5.9562279980464599E-8</v>
      </c>
      <c r="O27" s="1">
        <v>6.9574351476063803E-12</v>
      </c>
      <c r="P27" s="1">
        <v>-5.4842151607648903E-14</v>
      </c>
      <c r="Q27">
        <v>49.619769871797999</v>
      </c>
      <c r="R27">
        <v>0.52396140793581503</v>
      </c>
      <c r="S27">
        <v>7.2441085680330399</v>
      </c>
      <c r="T27">
        <v>1.8635580213227101</v>
      </c>
      <c r="V27">
        <v>12.926497297990201</v>
      </c>
      <c r="X27">
        <v>20.596193049100599</v>
      </c>
      <c r="AA27">
        <v>6.9559748311082101</v>
      </c>
      <c r="AB27">
        <v>0.26993695271127799</v>
      </c>
      <c r="AJ27">
        <v>-0.309194624494596</v>
      </c>
      <c r="AK27">
        <v>0.70848698594781701</v>
      </c>
      <c r="AL27">
        <v>0.39509719127044102</v>
      </c>
      <c r="AM27">
        <v>0.13522938553056499</v>
      </c>
      <c r="AN27">
        <v>-0.106427751091093</v>
      </c>
      <c r="AO27">
        <v>0.15768051670764199</v>
      </c>
      <c r="AP27">
        <v>1.9128296129224301E-2</v>
      </c>
    </row>
    <row r="28" spans="1:42" x14ac:dyDescent="0.3">
      <c r="A28">
        <v>24</v>
      </c>
      <c r="B28">
        <v>1186.3428571428501</v>
      </c>
      <c r="C28">
        <v>700</v>
      </c>
      <c r="D28">
        <v>0</v>
      </c>
      <c r="E28">
        <v>25.5444901590866</v>
      </c>
      <c r="F28">
        <v>3.2970455632309501</v>
      </c>
      <c r="G28">
        <v>-403.69478539100436</v>
      </c>
      <c r="H28">
        <v>-315.88593506012165</v>
      </c>
      <c r="I28">
        <v>60.163946607302698</v>
      </c>
      <c r="J28">
        <v>30.223620052559902</v>
      </c>
      <c r="K28">
        <v>7.7476909764189497</v>
      </c>
      <c r="L28">
        <v>4.1427915023567375E-5</v>
      </c>
      <c r="M28">
        <v>8.1907298623731128E-7</v>
      </c>
      <c r="N28" s="1">
        <v>1.07937740405035E-7</v>
      </c>
      <c r="O28" s="1">
        <v>2.1174920730897199E-11</v>
      </c>
      <c r="P28" s="1">
        <v>-1.1901350753362499E-12</v>
      </c>
      <c r="Q28">
        <v>47.707845886915202</v>
      </c>
      <c r="R28">
        <v>1.1301402223972099</v>
      </c>
      <c r="S28">
        <v>8.8820771942661292</v>
      </c>
      <c r="T28">
        <v>2.4678597009850298</v>
      </c>
      <c r="V28">
        <v>7.7233230390415502</v>
      </c>
      <c r="X28">
        <v>14.7915851982518</v>
      </c>
      <c r="AA28">
        <v>16.757098129467099</v>
      </c>
      <c r="AB28">
        <v>0.54007062867580802</v>
      </c>
      <c r="AJ28">
        <v>0.18473263881506299</v>
      </c>
      <c r="AK28">
        <v>0.29881703430085699</v>
      </c>
      <c r="AL28">
        <v>0.23835089970741599</v>
      </c>
      <c r="AM28">
        <v>0.17092735020038</v>
      </c>
      <c r="AN28">
        <v>-0.108202493437007</v>
      </c>
      <c r="AO28">
        <v>0.176733066765277</v>
      </c>
      <c r="AP28">
        <v>3.86415036480127E-2</v>
      </c>
    </row>
    <row r="29" spans="1:42" x14ac:dyDescent="0.3">
      <c r="A29">
        <v>25</v>
      </c>
      <c r="B29">
        <v>1181.31428571428</v>
      </c>
      <c r="C29">
        <v>700</v>
      </c>
      <c r="D29">
        <v>0</v>
      </c>
      <c r="E29">
        <v>15.271152923294199</v>
      </c>
      <c r="F29">
        <v>3.3107662986686299</v>
      </c>
      <c r="G29">
        <v>-236.80953943927446</v>
      </c>
      <c r="H29">
        <v>-183.64776028367748</v>
      </c>
      <c r="I29">
        <v>36.550762832577298</v>
      </c>
      <c r="J29">
        <v>18.481076085066899</v>
      </c>
      <c r="K29">
        <v>4.6125735088686897</v>
      </c>
      <c r="L29">
        <v>4.0998132634329209E-5</v>
      </c>
      <c r="M29">
        <v>8.0008179282633484E-7</v>
      </c>
      <c r="N29" s="1">
        <v>6.3587001066629202E-8</v>
      </c>
      <c r="O29" s="1">
        <v>7.38281356983794E-12</v>
      </c>
      <c r="P29" s="1">
        <v>-6.1385300430333398E-14</v>
      </c>
      <c r="Q29">
        <v>49.561899405240098</v>
      </c>
      <c r="R29">
        <v>0.54184399540078099</v>
      </c>
      <c r="S29">
        <v>7.2406279126186996</v>
      </c>
      <c r="T29">
        <v>1.8781550322498199</v>
      </c>
      <c r="V29">
        <v>13.143938929739599</v>
      </c>
      <c r="X29">
        <v>20.513453976192501</v>
      </c>
      <c r="AA29">
        <v>6.8464140856217304</v>
      </c>
      <c r="AB29">
        <v>0.27366666293660302</v>
      </c>
      <c r="AJ29">
        <v>-0.32087754791838202</v>
      </c>
      <c r="AK29">
        <v>0.71227842559439303</v>
      </c>
      <c r="AL29">
        <v>0.40207095362343798</v>
      </c>
      <c r="AM29">
        <v>0.13542340673441</v>
      </c>
      <c r="AN29">
        <v>-0.105614490736002</v>
      </c>
      <c r="AO29">
        <v>0.157310844089359</v>
      </c>
      <c r="AP29">
        <v>1.9408408612783899E-2</v>
      </c>
    </row>
    <row r="30" spans="1:42" x14ac:dyDescent="0.3">
      <c r="A30">
        <v>25</v>
      </c>
      <c r="B30">
        <v>1181.31428571428</v>
      </c>
      <c r="C30">
        <v>700</v>
      </c>
      <c r="D30">
        <v>0</v>
      </c>
      <c r="E30">
        <v>25.763996580978201</v>
      </c>
      <c r="F30">
        <v>3.3002519646880302</v>
      </c>
      <c r="G30">
        <v>-406.54414152865758</v>
      </c>
      <c r="H30">
        <v>-318.48283872685516</v>
      </c>
      <c r="I30">
        <v>60.5455243327307</v>
      </c>
      <c r="J30">
        <v>30.439019619067398</v>
      </c>
      <c r="K30">
        <v>7.8066756286026999</v>
      </c>
      <c r="L30">
        <v>4.1335964315997723E-5</v>
      </c>
      <c r="M30">
        <v>8.1989560010088385E-7</v>
      </c>
      <c r="N30" s="1">
        <v>1.08561070160504E-7</v>
      </c>
      <c r="O30" s="1">
        <v>2.1492070481861801E-11</v>
      </c>
      <c r="P30" s="1">
        <v>-1.19137240517367E-12</v>
      </c>
      <c r="Q30">
        <v>47.559450899378298</v>
      </c>
      <c r="R30">
        <v>1.2126882560365499</v>
      </c>
      <c r="S30">
        <v>8.9485113536627807</v>
      </c>
      <c r="T30">
        <v>2.5139562156472102</v>
      </c>
      <c r="V30">
        <v>7.7360139194337103</v>
      </c>
      <c r="X30">
        <v>14.600971123057001</v>
      </c>
      <c r="AA30">
        <v>16.871726185859998</v>
      </c>
      <c r="AB30">
        <v>0.55668204692433898</v>
      </c>
      <c r="AJ30">
        <v>0.185248895345209</v>
      </c>
      <c r="AK30">
        <v>0.29249676478859798</v>
      </c>
      <c r="AL30">
        <v>0.23894505146324499</v>
      </c>
      <c r="AM30">
        <v>0.17357562167304899</v>
      </c>
      <c r="AN30">
        <v>-0.106212109703219</v>
      </c>
      <c r="AO30">
        <v>0.17608195976822399</v>
      </c>
      <c r="AP30">
        <v>3.9863816664892499E-2</v>
      </c>
    </row>
    <row r="31" spans="1:42" x14ac:dyDescent="0.3">
      <c r="A31">
        <v>26</v>
      </c>
      <c r="B31">
        <v>1176.2857142856999</v>
      </c>
      <c r="C31">
        <v>700</v>
      </c>
      <c r="D31">
        <v>0</v>
      </c>
      <c r="E31">
        <v>16.19375048014</v>
      </c>
      <c r="F31">
        <v>3.31415420285686</v>
      </c>
      <c r="G31">
        <v>-250.53664280991421</v>
      </c>
      <c r="H31">
        <v>-194.46600975959234</v>
      </c>
      <c r="I31">
        <v>38.684456645911901</v>
      </c>
      <c r="J31">
        <v>19.577091555575802</v>
      </c>
      <c r="K31">
        <v>4.8862392903084402</v>
      </c>
      <c r="L31">
        <v>4.0938715225453908E-5</v>
      </c>
      <c r="M31">
        <v>8.0072441309966757E-7</v>
      </c>
      <c r="N31" s="1">
        <v>6.7305170680200995E-8</v>
      </c>
      <c r="O31" s="1">
        <v>7.7660395467280395E-12</v>
      </c>
      <c r="P31" s="1">
        <v>-6.7264891519035796E-14</v>
      </c>
      <c r="Q31">
        <v>49.509831161351102</v>
      </c>
      <c r="R31">
        <v>0.55822720741874998</v>
      </c>
      <c r="S31">
        <v>7.2339139522089697</v>
      </c>
      <c r="T31">
        <v>1.89049961341064</v>
      </c>
      <c r="V31">
        <v>13.355813548516499</v>
      </c>
      <c r="X31">
        <v>20.437157425391501</v>
      </c>
      <c r="AA31">
        <v>6.7373756947862704</v>
      </c>
      <c r="AB31">
        <v>0.27718139691605698</v>
      </c>
      <c r="AJ31">
        <v>-0.33224124654873899</v>
      </c>
      <c r="AK31">
        <v>0.71608189645257503</v>
      </c>
      <c r="AL31">
        <v>0.40886972559652002</v>
      </c>
      <c r="AM31">
        <v>0.135540085916492</v>
      </c>
      <c r="AN31">
        <v>-0.104805995978552</v>
      </c>
      <c r="AO31">
        <v>0.156882581781881</v>
      </c>
      <c r="AP31">
        <v>1.9672952779821701E-2</v>
      </c>
    </row>
    <row r="32" spans="1:42" x14ac:dyDescent="0.3">
      <c r="A32">
        <v>26</v>
      </c>
      <c r="B32">
        <v>1176.2857142856999</v>
      </c>
      <c r="C32">
        <v>700</v>
      </c>
      <c r="D32">
        <v>0</v>
      </c>
      <c r="E32">
        <v>25.967163194859001</v>
      </c>
      <c r="F32">
        <v>3.3033890379897999</v>
      </c>
      <c r="G32">
        <v>-409.14789671823883</v>
      </c>
      <c r="H32">
        <v>-320.89671506349612</v>
      </c>
      <c r="I32">
        <v>60.886578676746197</v>
      </c>
      <c r="J32">
        <v>30.6352776810775</v>
      </c>
      <c r="K32">
        <v>7.8607644743716598</v>
      </c>
      <c r="L32">
        <v>4.1243175078286658E-5</v>
      </c>
      <c r="M32">
        <v>8.2069252274539081E-7</v>
      </c>
      <c r="N32" s="1">
        <v>1.09113307840549E-7</v>
      </c>
      <c r="O32" s="1">
        <v>2.17989815784142E-11</v>
      </c>
      <c r="P32" s="1">
        <v>-1.18789843286407E-12</v>
      </c>
      <c r="Q32">
        <v>47.411957155234198</v>
      </c>
      <c r="R32">
        <v>1.29781917230959</v>
      </c>
      <c r="S32">
        <v>9.0139128087507299</v>
      </c>
      <c r="T32">
        <v>2.5583187303380002</v>
      </c>
      <c r="V32">
        <v>7.7420926407230803</v>
      </c>
      <c r="X32">
        <v>14.4157579104004</v>
      </c>
      <c r="AA32">
        <v>16.9869219844356</v>
      </c>
      <c r="AB32">
        <v>0.57321959780833898</v>
      </c>
      <c r="AJ32">
        <v>0.18595939995555999</v>
      </c>
      <c r="AK32">
        <v>0.28617039818505202</v>
      </c>
      <c r="AL32">
        <v>0.23932848916319299</v>
      </c>
      <c r="AM32">
        <v>0.17629906660202599</v>
      </c>
      <c r="AN32">
        <v>-0.104147631798523</v>
      </c>
      <c r="AO32">
        <v>0.17530862312172499</v>
      </c>
      <c r="AP32">
        <v>4.1081654770964302E-2</v>
      </c>
    </row>
    <row r="33" spans="1:42" x14ac:dyDescent="0.3">
      <c r="A33">
        <v>27</v>
      </c>
      <c r="B33">
        <v>1171.25714285714</v>
      </c>
      <c r="C33">
        <v>700</v>
      </c>
      <c r="D33">
        <v>0</v>
      </c>
      <c r="E33">
        <v>17.050249847136701</v>
      </c>
      <c r="F33">
        <v>3.3174110923051798</v>
      </c>
      <c r="G33">
        <v>-263.19371314352838</v>
      </c>
      <c r="H33">
        <v>-204.47533846936724</v>
      </c>
      <c r="I33">
        <v>40.652232277121001</v>
      </c>
      <c r="J33">
        <v>20.591665445788902</v>
      </c>
      <c r="K33">
        <v>5.1396252597952703</v>
      </c>
      <c r="L33">
        <v>4.0880565757282577E-5</v>
      </c>
      <c r="M33">
        <v>8.0134478999368252E-7</v>
      </c>
      <c r="N33" s="1">
        <v>7.0743321633205105E-8</v>
      </c>
      <c r="O33" s="1">
        <v>8.1108853054973395E-12</v>
      </c>
      <c r="P33" s="1">
        <v>-7.2433434393229403E-14</v>
      </c>
      <c r="Q33">
        <v>49.463711085180897</v>
      </c>
      <c r="R33">
        <v>0.572961563417419</v>
      </c>
      <c r="S33">
        <v>7.22398945234539</v>
      </c>
      <c r="T33">
        <v>1.9005796462228399</v>
      </c>
      <c r="V33">
        <v>13.5617368279616</v>
      </c>
      <c r="X33">
        <v>20.3671261707768</v>
      </c>
      <c r="AA33">
        <v>6.6294051523902002</v>
      </c>
      <c r="AB33">
        <v>0.28049010170467298</v>
      </c>
      <c r="AJ33">
        <v>-0.34324613711486102</v>
      </c>
      <c r="AK33">
        <v>0.71987510838177504</v>
      </c>
      <c r="AL33">
        <v>0.41548027206844901</v>
      </c>
      <c r="AM33">
        <v>0.13557536796497399</v>
      </c>
      <c r="AN33">
        <v>-0.104006767080316</v>
      </c>
      <c r="AO33">
        <v>0.15639967126430501</v>
      </c>
      <c r="AP33">
        <v>1.9922484515671999E-2</v>
      </c>
    </row>
    <row r="34" spans="1:42" x14ac:dyDescent="0.3">
      <c r="A34">
        <v>27</v>
      </c>
      <c r="B34">
        <v>1171.25714285714</v>
      </c>
      <c r="C34">
        <v>700</v>
      </c>
      <c r="D34">
        <v>0</v>
      </c>
      <c r="E34">
        <v>26.154650214049202</v>
      </c>
      <c r="F34">
        <v>3.3064520332193998</v>
      </c>
      <c r="G34">
        <v>-411.51783894041739</v>
      </c>
      <c r="H34">
        <v>-323.13601744666295</v>
      </c>
      <c r="I34">
        <v>61.188995035658003</v>
      </c>
      <c r="J34">
        <v>30.813356312915399</v>
      </c>
      <c r="K34">
        <v>7.9101858884621699</v>
      </c>
      <c r="L34">
        <v>4.1149717953049695E-5</v>
      </c>
      <c r="M34">
        <v>8.214629113432867E-7</v>
      </c>
      <c r="N34" s="1">
        <v>1.09598851959297E-7</v>
      </c>
      <c r="O34" s="1">
        <v>2.2095275992581301E-11</v>
      </c>
      <c r="P34" s="1">
        <v>-1.1801618398631899E-12</v>
      </c>
      <c r="Q34">
        <v>47.2659139351749</v>
      </c>
      <c r="R34">
        <v>1.38511677268394</v>
      </c>
      <c r="S34">
        <v>9.0780408393594403</v>
      </c>
      <c r="T34">
        <v>2.6007680195255598</v>
      </c>
      <c r="V34">
        <v>7.7420679213783004</v>
      </c>
      <c r="X34">
        <v>14.236369200003001</v>
      </c>
      <c r="AA34">
        <v>17.102086031109302</v>
      </c>
      <c r="AB34">
        <v>0.58963728076536104</v>
      </c>
      <c r="AJ34">
        <v>0.18684248873228301</v>
      </c>
      <c r="AK34">
        <v>0.27986651438957699</v>
      </c>
      <c r="AL34">
        <v>0.239516080920576</v>
      </c>
      <c r="AM34">
        <v>0.17908470091258399</v>
      </c>
      <c r="AN34">
        <v>-0.102019407021048</v>
      </c>
      <c r="AO34">
        <v>0.17441808227464101</v>
      </c>
      <c r="AP34">
        <v>4.2291539791384801E-2</v>
      </c>
    </row>
    <row r="35" spans="1:42" x14ac:dyDescent="0.3">
      <c r="A35">
        <v>28</v>
      </c>
      <c r="B35">
        <v>1166.2285714285599</v>
      </c>
      <c r="C35">
        <v>700</v>
      </c>
      <c r="D35">
        <v>0</v>
      </c>
      <c r="E35">
        <v>17.845260379893102</v>
      </c>
      <c r="F35">
        <v>3.32053201654599</v>
      </c>
      <c r="G35">
        <v>-274.86168506524535</v>
      </c>
      <c r="H35">
        <v>-213.7370641681444</v>
      </c>
      <c r="I35">
        <v>42.465979493105301</v>
      </c>
      <c r="J35">
        <v>21.530708390921198</v>
      </c>
      <c r="K35">
        <v>5.37421723114588</v>
      </c>
      <c r="L35">
        <v>4.082372358818948E-5</v>
      </c>
      <c r="M35">
        <v>8.0194335691698235E-7</v>
      </c>
      <c r="N35" s="1">
        <v>7.3923641221046405E-8</v>
      </c>
      <c r="O35" s="1">
        <v>8.4206157010075303E-12</v>
      </c>
      <c r="P35" s="1">
        <v>-7.6872936484180994E-14</v>
      </c>
      <c r="Q35">
        <v>49.423637304142801</v>
      </c>
      <c r="R35">
        <v>0.58592382691176903</v>
      </c>
      <c r="S35">
        <v>7.21090455520355</v>
      </c>
      <c r="T35">
        <v>1.9083973722418299</v>
      </c>
      <c r="V35">
        <v>13.761356327387301</v>
      </c>
      <c r="X35">
        <v>20.303182041771201</v>
      </c>
      <c r="AA35">
        <v>6.5229963439290701</v>
      </c>
      <c r="AB35">
        <v>0.28360222841230698</v>
      </c>
      <c r="AJ35">
        <v>-0.35385711928548302</v>
      </c>
      <c r="AK35">
        <v>0.72363765224990095</v>
      </c>
      <c r="AL35">
        <v>0.421890377936737</v>
      </c>
      <c r="AM35">
        <v>0.135526321047759</v>
      </c>
      <c r="AN35">
        <v>-0.10322098297719801</v>
      </c>
      <c r="AO35">
        <v>0.15586614827321801</v>
      </c>
      <c r="AP35">
        <v>2.0157602755064799E-2</v>
      </c>
    </row>
    <row r="36" spans="1:42" x14ac:dyDescent="0.3">
      <c r="A36">
        <v>28</v>
      </c>
      <c r="B36">
        <v>1166.2285714285599</v>
      </c>
      <c r="C36">
        <v>700</v>
      </c>
      <c r="D36">
        <v>0</v>
      </c>
      <c r="E36">
        <v>26.3272280620073</v>
      </c>
      <c r="F36">
        <v>3.3094356173719399</v>
      </c>
      <c r="G36">
        <v>-413.66728634010371</v>
      </c>
      <c r="H36">
        <v>-325.21040989728999</v>
      </c>
      <c r="I36">
        <v>61.454907137474599</v>
      </c>
      <c r="J36">
        <v>30.9743407275766</v>
      </c>
      <c r="K36">
        <v>7.9552017642555004</v>
      </c>
      <c r="L36">
        <v>4.1055797520126686E-5</v>
      </c>
      <c r="M36">
        <v>8.2220609007909266E-7</v>
      </c>
      <c r="N36" s="1">
        <v>1.1002265194287399E-7</v>
      </c>
      <c r="O36" s="1">
        <v>2.2380649185522799E-11</v>
      </c>
      <c r="P36" s="1">
        <v>-1.1686733226060799E-12</v>
      </c>
      <c r="Q36">
        <v>47.121939377387498</v>
      </c>
      <c r="R36">
        <v>1.47408773836883</v>
      </c>
      <c r="S36">
        <v>9.1406391650251795</v>
      </c>
      <c r="T36">
        <v>2.6411256013528002</v>
      </c>
      <c r="V36">
        <v>7.73648512947815</v>
      </c>
      <c r="X36">
        <v>14.0632083454755</v>
      </c>
      <c r="AA36">
        <v>17.2166243862541</v>
      </c>
      <c r="AB36">
        <v>0.60589025665774898</v>
      </c>
      <c r="AJ36">
        <v>0.18787799138595099</v>
      </c>
      <c r="AK36">
        <v>0.273613521970758</v>
      </c>
      <c r="AL36">
        <v>0.23952390955289199</v>
      </c>
      <c r="AM36">
        <v>0.18191693091604</v>
      </c>
      <c r="AN36">
        <v>-9.9839593195612295E-2</v>
      </c>
      <c r="AO36">
        <v>0.17341717921702901</v>
      </c>
      <c r="AP36">
        <v>4.3490060152938798E-2</v>
      </c>
    </row>
    <row r="37" spans="1:42" x14ac:dyDescent="0.3">
      <c r="A37">
        <v>29</v>
      </c>
      <c r="B37">
        <v>1161.19999999999</v>
      </c>
      <c r="C37">
        <v>700</v>
      </c>
      <c r="D37">
        <v>0</v>
      </c>
      <c r="E37">
        <v>18.582618396771501</v>
      </c>
      <c r="F37">
        <v>3.3235132718851901</v>
      </c>
      <c r="G37">
        <v>-285.60859272007241</v>
      </c>
      <c r="H37">
        <v>-222.30260478687495</v>
      </c>
      <c r="I37">
        <v>44.135662797223397</v>
      </c>
      <c r="J37">
        <v>22.399157729010099</v>
      </c>
      <c r="K37">
        <v>5.5912574665997701</v>
      </c>
      <c r="L37">
        <v>4.0768203814367639E-5</v>
      </c>
      <c r="M37">
        <v>8.0252053017697894E-7</v>
      </c>
      <c r="N37" s="1">
        <v>7.6864762140770501E-8</v>
      </c>
      <c r="O37" s="1">
        <v>8.6980768094055099E-12</v>
      </c>
      <c r="P37" s="1">
        <v>-8.0589394664375394E-14</v>
      </c>
      <c r="Q37">
        <v>49.389646192734297</v>
      </c>
      <c r="R37">
        <v>0.59702376127112999</v>
      </c>
      <c r="S37">
        <v>7.1947408337922099</v>
      </c>
      <c r="T37">
        <v>1.9139724504942299</v>
      </c>
      <c r="V37">
        <v>13.954370341417899</v>
      </c>
      <c r="X37">
        <v>20.245135936661601</v>
      </c>
      <c r="AA37">
        <v>6.4185828611356897</v>
      </c>
      <c r="AB37">
        <v>0.28652762249281</v>
      </c>
      <c r="AJ37">
        <v>-0.36404488968061099</v>
      </c>
      <c r="AK37">
        <v>0.72735134068417795</v>
      </c>
      <c r="AL37">
        <v>0.42808948113860501</v>
      </c>
      <c r="AM37">
        <v>0.135391391002575</v>
      </c>
      <c r="AN37">
        <v>-0.102452370622394</v>
      </c>
      <c r="AO37">
        <v>0.155286103698283</v>
      </c>
      <c r="AP37">
        <v>2.0378943779364202E-2</v>
      </c>
    </row>
    <row r="38" spans="1:42" x14ac:dyDescent="0.3">
      <c r="A38">
        <v>29</v>
      </c>
      <c r="B38">
        <v>1161.19999999999</v>
      </c>
      <c r="C38">
        <v>700</v>
      </c>
      <c r="D38">
        <v>0</v>
      </c>
      <c r="E38">
        <v>26.485814115448701</v>
      </c>
      <c r="F38">
        <v>3.31233414606193</v>
      </c>
      <c r="G38">
        <v>-415.61163371544814</v>
      </c>
      <c r="H38">
        <v>-327.1312045451736</v>
      </c>
      <c r="I38">
        <v>61.6867774045906</v>
      </c>
      <c r="J38">
        <v>31.119478067751999</v>
      </c>
      <c r="K38">
        <v>7.9961178273447899</v>
      </c>
      <c r="L38">
        <v>4.0961645658398263E-5</v>
      </c>
      <c r="M38">
        <v>8.2292158891956338E-7</v>
      </c>
      <c r="N38" s="1">
        <v>1.10390313255037E-7</v>
      </c>
      <c r="O38" s="1">
        <v>2.2654923429013501E-11</v>
      </c>
      <c r="P38" s="1">
        <v>-1.1539883370433E-12</v>
      </c>
      <c r="Q38">
        <v>46.980700352536601</v>
      </c>
      <c r="R38">
        <v>1.5641743616291801</v>
      </c>
      <c r="S38">
        <v>9.2014444887379199</v>
      </c>
      <c r="T38">
        <v>2.6792217503403499</v>
      </c>
      <c r="V38">
        <v>7.7259209120646002</v>
      </c>
      <c r="X38">
        <v>13.8966425295718</v>
      </c>
      <c r="AA38">
        <v>17.329959095180399</v>
      </c>
      <c r="AB38">
        <v>0.62193650993899896</v>
      </c>
      <c r="AJ38">
        <v>0.189047243070434</v>
      </c>
      <c r="AK38">
        <v>0.26743905899216103</v>
      </c>
      <c r="AL38">
        <v>0.239369126455864</v>
      </c>
      <c r="AM38">
        <v>0.18477793109506799</v>
      </c>
      <c r="AN38">
        <v>-9.7621830646609606E-2</v>
      </c>
      <c r="AO38">
        <v>0.17231447594077301</v>
      </c>
      <c r="AP38">
        <v>4.4673995092308301E-2</v>
      </c>
    </row>
    <row r="39" spans="1:42" x14ac:dyDescent="0.3">
      <c r="A39">
        <v>30</v>
      </c>
      <c r="B39">
        <v>1156.1714285714199</v>
      </c>
      <c r="C39">
        <v>700</v>
      </c>
      <c r="D39">
        <v>0</v>
      </c>
      <c r="E39">
        <v>19.265566189572699</v>
      </c>
      <c r="F39">
        <v>3.32635271464037</v>
      </c>
      <c r="G39">
        <v>-295.49239843401455</v>
      </c>
      <c r="H39">
        <v>-230.21562695685773</v>
      </c>
      <c r="I39">
        <v>45.669763408220398</v>
      </c>
      <c r="J39">
        <v>23.201197053628299</v>
      </c>
      <c r="K39">
        <v>5.7917989588953303</v>
      </c>
      <c r="L39">
        <v>4.0713996209201836E-5</v>
      </c>
      <c r="M39">
        <v>8.0307675335690119E-7</v>
      </c>
      <c r="N39" s="1">
        <v>7.9582489559929295E-8</v>
      </c>
      <c r="O39" s="1">
        <v>8.9457745856798306E-12</v>
      </c>
      <c r="P39" s="1">
        <v>-8.3607902412829398E-14</v>
      </c>
      <c r="Q39">
        <v>49.3617019380846</v>
      </c>
      <c r="R39">
        <v>0.60620910774361703</v>
      </c>
      <c r="S39">
        <v>7.1756133943482601</v>
      </c>
      <c r="T39">
        <v>1.91734406790363</v>
      </c>
      <c r="V39">
        <v>14.140545629154801</v>
      </c>
      <c r="X39">
        <v>20.192779770328301</v>
      </c>
      <c r="AA39">
        <v>6.3165297390483301</v>
      </c>
      <c r="AB39">
        <v>0.28927635338824997</v>
      </c>
      <c r="AJ39">
        <v>-0.373787105031614</v>
      </c>
      <c r="AK39">
        <v>0.73100054238937195</v>
      </c>
      <c r="AL39">
        <v>0.43406927044652899</v>
      </c>
      <c r="AM39">
        <v>0.13517057789457201</v>
      </c>
      <c r="AN39">
        <v>-0.101704094352006</v>
      </c>
      <c r="AO39">
        <v>0.154663637686727</v>
      </c>
      <c r="AP39">
        <v>2.0587170966419599E-2</v>
      </c>
    </row>
    <row r="40" spans="1:42" x14ac:dyDescent="0.3">
      <c r="A40">
        <v>30</v>
      </c>
      <c r="B40">
        <v>1156.1714285714199</v>
      </c>
      <c r="C40">
        <v>700</v>
      </c>
      <c r="D40">
        <v>0</v>
      </c>
      <c r="E40">
        <v>26.6314861956984</v>
      </c>
      <c r="F40">
        <v>3.3151419898890699</v>
      </c>
      <c r="G40">
        <v>-417.36853550444346</v>
      </c>
      <c r="H40">
        <v>-328.91151815317033</v>
      </c>
      <c r="I40">
        <v>61.887421249734999</v>
      </c>
      <c r="J40">
        <v>31.250188234177301</v>
      </c>
      <c r="K40">
        <v>8.0332867421432894</v>
      </c>
      <c r="L40">
        <v>4.0867512485031537E-5</v>
      </c>
      <c r="M40">
        <v>8.2360917908903088E-7</v>
      </c>
      <c r="N40" s="1">
        <v>1.10708092898062E-7</v>
      </c>
      <c r="O40" s="1">
        <v>2.2918086628106499E-11</v>
      </c>
      <c r="P40" s="1">
        <v>-1.1366864305199899E-12</v>
      </c>
      <c r="Q40">
        <v>46.842885695548297</v>
      </c>
      <c r="R40">
        <v>1.6547735384684601</v>
      </c>
      <c r="S40">
        <v>9.2601972218967692</v>
      </c>
      <c r="T40">
        <v>2.7149038340024401</v>
      </c>
      <c r="V40">
        <v>7.7109736179062001</v>
      </c>
      <c r="X40">
        <v>13.736985744232699</v>
      </c>
      <c r="AA40">
        <v>17.4415418986733</v>
      </c>
      <c r="AB40">
        <v>0.63773844927159196</v>
      </c>
      <c r="AJ40">
        <v>0.190333129992764</v>
      </c>
      <c r="AK40">
        <v>0.261369255642869</v>
      </c>
      <c r="AL40">
        <v>0.239069675376441</v>
      </c>
      <c r="AM40">
        <v>0.18764824803944299</v>
      </c>
      <c r="AN40">
        <v>-9.5380782162979696E-2</v>
      </c>
      <c r="AO40">
        <v>0.17112003716935301</v>
      </c>
      <c r="AP40">
        <v>4.5840435942108203E-2</v>
      </c>
    </row>
    <row r="41" spans="1:42" x14ac:dyDescent="0.3">
      <c r="A41">
        <v>31</v>
      </c>
      <c r="B41">
        <v>1151.1428571428601</v>
      </c>
      <c r="C41">
        <v>700</v>
      </c>
      <c r="D41">
        <v>0</v>
      </c>
      <c r="E41">
        <v>19.8969133742644</v>
      </c>
      <c r="F41">
        <v>3.3290499861251002</v>
      </c>
      <c r="G41">
        <v>-304.56351522843534</v>
      </c>
      <c r="H41">
        <v>-237.5139686247885</v>
      </c>
      <c r="I41">
        <v>47.075674266982297</v>
      </c>
      <c r="J41">
        <v>23.940453134111301</v>
      </c>
      <c r="K41">
        <v>5.9767541662610197</v>
      </c>
      <c r="L41">
        <v>4.0661065618514632E-5</v>
      </c>
      <c r="M41">
        <v>8.0361253716587105E-7</v>
      </c>
      <c r="N41" s="1">
        <v>8.2090454796985207E-8</v>
      </c>
      <c r="O41" s="1">
        <v>9.1659430614052404E-12</v>
      </c>
      <c r="P41" s="1">
        <v>-8.5968165661675797E-14</v>
      </c>
      <c r="Q41">
        <v>49.339690773513802</v>
      </c>
      <c r="R41">
        <v>0.61346798872679098</v>
      </c>
      <c r="S41">
        <v>7.1536710062066398</v>
      </c>
      <c r="T41">
        <v>1.9185717894948</v>
      </c>
      <c r="V41">
        <v>14.319732210994401</v>
      </c>
      <c r="X41">
        <v>20.145880434797402</v>
      </c>
      <c r="AA41">
        <v>6.2171272601560901</v>
      </c>
      <c r="AB41">
        <v>0.29185853610996199</v>
      </c>
      <c r="AJ41">
        <v>-0.38306923902976497</v>
      </c>
      <c r="AK41">
        <v>0.73457244255105303</v>
      </c>
      <c r="AL41">
        <v>0.43982418753236502</v>
      </c>
      <c r="AM41">
        <v>0.134865513083095</v>
      </c>
      <c r="AN41">
        <v>-0.10097868890524</v>
      </c>
      <c r="AO41">
        <v>0.15400282123290901</v>
      </c>
      <c r="AP41">
        <v>2.0782963535582798E-2</v>
      </c>
    </row>
    <row r="42" spans="1:42" x14ac:dyDescent="0.3">
      <c r="A42">
        <v>31</v>
      </c>
      <c r="B42">
        <v>1151.1428571428601</v>
      </c>
      <c r="C42">
        <v>700</v>
      </c>
      <c r="D42">
        <v>0</v>
      </c>
      <c r="E42">
        <v>26.765477417148901</v>
      </c>
      <c r="F42">
        <v>3.3178538850052002</v>
      </c>
      <c r="G42">
        <v>-418.95780361054034</v>
      </c>
      <c r="H42">
        <v>-330.56620706712636</v>
      </c>
      <c r="I42">
        <v>62.059987242179901</v>
      </c>
      <c r="J42">
        <v>31.368052910847901</v>
      </c>
      <c r="K42">
        <v>8.0671055280985904</v>
      </c>
      <c r="L42">
        <v>4.0773655519873318E-5</v>
      </c>
      <c r="M42">
        <v>8.2426889959869807E-7</v>
      </c>
      <c r="N42" s="1">
        <v>1.1098281081551301E-7</v>
      </c>
      <c r="O42" s="1">
        <v>2.3170317125175799E-11</v>
      </c>
      <c r="P42" s="1">
        <v>-1.11734914823615E-12</v>
      </c>
      <c r="Q42">
        <v>46.709175331932499</v>
      </c>
      <c r="R42">
        <v>1.74526027892748</v>
      </c>
      <c r="S42">
        <v>9.3166536209881201</v>
      </c>
      <c r="T42">
        <v>2.7480440351382098</v>
      </c>
      <c r="V42">
        <v>7.6922506501011698</v>
      </c>
      <c r="X42">
        <v>13.584482692557</v>
      </c>
      <c r="AA42">
        <v>17.550869067773402</v>
      </c>
      <c r="AB42">
        <v>0.65326432258197997</v>
      </c>
      <c r="AJ42">
        <v>0.19172012038321401</v>
      </c>
      <c r="AK42">
        <v>0.25542796042176102</v>
      </c>
      <c r="AL42">
        <v>0.23864391817980901</v>
      </c>
      <c r="AM42">
        <v>0.190507581729739</v>
      </c>
      <c r="AN42">
        <v>-9.3131588818371996E-2</v>
      </c>
      <c r="AO42">
        <v>0.16984511307456199</v>
      </c>
      <c r="AP42">
        <v>4.69868950292835E-2</v>
      </c>
    </row>
    <row r="43" spans="1:42" x14ac:dyDescent="0.3">
      <c r="A43">
        <v>32</v>
      </c>
      <c r="B43">
        <v>1146.11428571428</v>
      </c>
      <c r="C43">
        <v>700</v>
      </c>
      <c r="D43">
        <v>0</v>
      </c>
      <c r="E43">
        <v>20.479193295380501</v>
      </c>
      <c r="F43">
        <v>3.3316066109774898</v>
      </c>
      <c r="G43">
        <v>-312.86723271229852</v>
      </c>
      <c r="H43">
        <v>-244.23149977826799</v>
      </c>
      <c r="I43">
        <v>48.360078968299703</v>
      </c>
      <c r="J43">
        <v>24.620186173792</v>
      </c>
      <c r="K43">
        <v>6.1469422073729998</v>
      </c>
      <c r="L43">
        <v>4.0609354111815002E-5</v>
      </c>
      <c r="M43">
        <v>8.0412848609866679E-7</v>
      </c>
      <c r="N43" s="1">
        <v>8.4400755815438698E-8</v>
      </c>
      <c r="O43" s="1">
        <v>9.3606086570806706E-12</v>
      </c>
      <c r="P43" s="1">
        <v>-8.7720266157588894E-14</v>
      </c>
      <c r="Q43">
        <v>49.3234215722104</v>
      </c>
      <c r="R43">
        <v>0.61882869991198897</v>
      </c>
      <c r="S43">
        <v>7.1290921862371004</v>
      </c>
      <c r="T43">
        <v>1.91773512202374</v>
      </c>
      <c r="V43">
        <v>14.491873142983801</v>
      </c>
      <c r="X43">
        <v>20.104178087795301</v>
      </c>
      <c r="AA43">
        <v>6.1205871412736101</v>
      </c>
      <c r="AB43">
        <v>0.29428404756399001</v>
      </c>
      <c r="AJ43">
        <v>-0.39188500522692299</v>
      </c>
      <c r="AK43">
        <v>0.73805722502625204</v>
      </c>
      <c r="AL43">
        <v>0.44535176263839199</v>
      </c>
      <c r="AM43">
        <v>0.13447939281551799</v>
      </c>
      <c r="AN43">
        <v>-0.100277995497497</v>
      </c>
      <c r="AO43">
        <v>0.15330762312072399</v>
      </c>
      <c r="AP43">
        <v>2.0966997123531301E-2</v>
      </c>
    </row>
    <row r="44" spans="1:42" x14ac:dyDescent="0.3">
      <c r="A44">
        <v>32</v>
      </c>
      <c r="B44">
        <v>1146.11428571428</v>
      </c>
      <c r="C44">
        <v>700</v>
      </c>
      <c r="D44">
        <v>0</v>
      </c>
      <c r="E44">
        <v>26.889132134602001</v>
      </c>
      <c r="F44">
        <v>3.3204652832511798</v>
      </c>
      <c r="G44">
        <v>-420.40070778486563</v>
      </c>
      <c r="H44">
        <v>-332.11133219120103</v>
      </c>
      <c r="I44">
        <v>62.207847039024202</v>
      </c>
      <c r="J44">
        <v>31.474759516201299</v>
      </c>
      <c r="K44">
        <v>8.09800128621551</v>
      </c>
      <c r="L44">
        <v>4.0680327935201221E-5</v>
      </c>
      <c r="M44">
        <v>8.2490107146800138E-7</v>
      </c>
      <c r="N44" s="1">
        <v>1.11221600423947E-7</v>
      </c>
      <c r="O44" s="1">
        <v>2.3411975057321199E-11</v>
      </c>
      <c r="P44" s="1">
        <v>-1.0965369418587799E-12</v>
      </c>
      <c r="Q44">
        <v>46.580207061771901</v>
      </c>
      <c r="R44">
        <v>1.83501526478946</v>
      </c>
      <c r="S44">
        <v>9.3705969894959509</v>
      </c>
      <c r="T44">
        <v>2.7785461692572402</v>
      </c>
      <c r="V44">
        <v>7.6703525515912103</v>
      </c>
      <c r="X44">
        <v>13.4392954748217</v>
      </c>
      <c r="AA44">
        <v>17.657497347369599</v>
      </c>
      <c r="AB44">
        <v>0.66848914090279599</v>
      </c>
      <c r="AJ44">
        <v>0.193194343012528</v>
      </c>
      <c r="AK44">
        <v>0.249635956310054</v>
      </c>
      <c r="AL44">
        <v>0.23811015515995099</v>
      </c>
      <c r="AM44">
        <v>0.19333569425026501</v>
      </c>
      <c r="AN44">
        <v>-9.0889218151374601E-2</v>
      </c>
      <c r="AO44">
        <v>0.168501689635803</v>
      </c>
      <c r="AP44">
        <v>4.8111379782771302E-2</v>
      </c>
    </row>
    <row r="45" spans="1:42" x14ac:dyDescent="0.3">
      <c r="A45">
        <v>33</v>
      </c>
      <c r="B45">
        <v>1141.0857142857001</v>
      </c>
      <c r="C45">
        <v>700</v>
      </c>
      <c r="D45">
        <v>0</v>
      </c>
      <c r="E45">
        <v>21.014783906834701</v>
      </c>
      <c r="F45">
        <v>3.3340259699183101</v>
      </c>
      <c r="G45">
        <v>-320.44558989108572</v>
      </c>
      <c r="H45">
        <v>-250.39956589288681</v>
      </c>
      <c r="I45">
        <v>49.529242749732902</v>
      </c>
      <c r="J45">
        <v>25.2434369018493</v>
      </c>
      <c r="K45">
        <v>6.3031254394666902</v>
      </c>
      <c r="L45">
        <v>4.0558784510008707E-5</v>
      </c>
      <c r="M45">
        <v>8.0462531746333807E-7</v>
      </c>
      <c r="N45" s="1">
        <v>8.6524461537308394E-8</v>
      </c>
      <c r="O45" s="1">
        <v>9.5316389377040306E-12</v>
      </c>
      <c r="P45" s="1">
        <v>-8.8920744584984203E-14</v>
      </c>
      <c r="Q45">
        <v>49.312631679087602</v>
      </c>
      <c r="R45">
        <v>0.62235644755536301</v>
      </c>
      <c r="S45">
        <v>7.1020800242145903</v>
      </c>
      <c r="T45">
        <v>1.9149316319996399</v>
      </c>
      <c r="V45">
        <v>14.6570084368861</v>
      </c>
      <c r="X45">
        <v>20.067386337399</v>
      </c>
      <c r="AA45">
        <v>6.0270431249106</v>
      </c>
      <c r="AB45">
        <v>0.29656231794689197</v>
      </c>
      <c r="AJ45">
        <v>-0.40023627594368</v>
      </c>
      <c r="AK45">
        <v>0.74144808216901503</v>
      </c>
      <c r="AL45">
        <v>0.45065275624314</v>
      </c>
      <c r="AM45">
        <v>0.13401681180587099</v>
      </c>
      <c r="AN45">
        <v>-9.9603169705407807E-2</v>
      </c>
      <c r="AO45">
        <v>0.152581866429786</v>
      </c>
      <c r="AP45">
        <v>2.1139929001274101E-2</v>
      </c>
    </row>
    <row r="46" spans="1:42" x14ac:dyDescent="0.3">
      <c r="A46">
        <v>33</v>
      </c>
      <c r="B46">
        <v>1141.0857142857001</v>
      </c>
      <c r="C46">
        <v>700</v>
      </c>
      <c r="D46">
        <v>0</v>
      </c>
      <c r="E46">
        <v>27.0038617148514</v>
      </c>
      <c r="F46">
        <v>3.3229726497516601</v>
      </c>
      <c r="G46">
        <v>-421.71928888401578</v>
      </c>
      <c r="H46">
        <v>-333.56363138003502</v>
      </c>
      <c r="I46">
        <v>62.334486828106698</v>
      </c>
      <c r="J46">
        <v>31.572046472201698</v>
      </c>
      <c r="K46">
        <v>8.1264170852773994</v>
      </c>
      <c r="L46">
        <v>4.05877672229123E-5</v>
      </c>
      <c r="M46">
        <v>8.2550629498985439E-7</v>
      </c>
      <c r="N46" s="1">
        <v>1.11431667858319E-7</v>
      </c>
      <c r="O46" s="1">
        <v>2.3643587669542E-11</v>
      </c>
      <c r="P46" s="1">
        <v>-1.07476952452485E-12</v>
      </c>
      <c r="Q46">
        <v>46.456546312809003</v>
      </c>
      <c r="R46">
        <v>1.9234513860975999</v>
      </c>
      <c r="S46">
        <v>9.4218480011086907</v>
      </c>
      <c r="T46">
        <v>2.8063501044963499</v>
      </c>
      <c r="V46">
        <v>7.6458574976929201</v>
      </c>
      <c r="X46">
        <v>13.3014951581209</v>
      </c>
      <c r="AA46">
        <v>17.761056355888002</v>
      </c>
      <c r="AB46">
        <v>0.68339518378635999</v>
      </c>
      <c r="AJ46">
        <v>0.19474357465704301</v>
      </c>
      <c r="AK46">
        <v>0.24401036074706101</v>
      </c>
      <c r="AL46">
        <v>0.237486149852565</v>
      </c>
      <c r="AM46">
        <v>0.196113320187778</v>
      </c>
      <c r="AN46">
        <v>-8.8667864425771598E-2</v>
      </c>
      <c r="AO46">
        <v>0.16710202284637801</v>
      </c>
      <c r="AP46">
        <v>4.9212436134943902E-2</v>
      </c>
    </row>
    <row r="47" spans="1:42" x14ac:dyDescent="0.3">
      <c r="A47">
        <v>34</v>
      </c>
      <c r="B47">
        <v>1136.05714285713</v>
      </c>
      <c r="C47">
        <v>700</v>
      </c>
      <c r="D47">
        <v>0</v>
      </c>
      <c r="E47">
        <v>21.506002299903098</v>
      </c>
      <c r="F47">
        <v>3.33631314649362</v>
      </c>
      <c r="G47">
        <v>-327.33884799765082</v>
      </c>
      <c r="H47">
        <v>-256.04813184389792</v>
      </c>
      <c r="I47">
        <v>50.589238434608198</v>
      </c>
      <c r="J47">
        <v>25.8131420279223</v>
      </c>
      <c r="K47">
        <v>6.44603829304973</v>
      </c>
      <c r="L47">
        <v>4.0509265009983218E-5</v>
      </c>
      <c r="M47">
        <v>8.051038678156999E-7</v>
      </c>
      <c r="N47" s="1">
        <v>8.8472021089332498E-8</v>
      </c>
      <c r="O47" s="1">
        <v>9.6807811530568E-12</v>
      </c>
      <c r="P47" s="1">
        <v>-8.9629070262275497E-14</v>
      </c>
      <c r="Q47">
        <v>49.3069977260079</v>
      </c>
      <c r="R47">
        <v>0.624147754002913</v>
      </c>
      <c r="S47">
        <v>7.0728550899017497</v>
      </c>
      <c r="T47">
        <v>1.9102739374351401</v>
      </c>
      <c r="V47">
        <v>14.815272523734199</v>
      </c>
      <c r="X47">
        <v>20.035195329922502</v>
      </c>
      <c r="AA47">
        <v>5.9365554907259099</v>
      </c>
      <c r="AB47">
        <v>0.29870214826948799</v>
      </c>
      <c r="AJ47">
        <v>-0.40813250535857898</v>
      </c>
      <c r="AK47">
        <v>0.744741073699699</v>
      </c>
      <c r="AL47">
        <v>0.45573108558893499</v>
      </c>
      <c r="AM47">
        <v>0.13348349954269301</v>
      </c>
      <c r="AN47">
        <v>-9.8954724515150694E-2</v>
      </c>
      <c r="AO47">
        <v>0.151829186627846</v>
      </c>
      <c r="AP47">
        <v>2.1302384414555699E-2</v>
      </c>
    </row>
    <row r="48" spans="1:42" x14ac:dyDescent="0.3">
      <c r="A48">
        <v>34</v>
      </c>
      <c r="B48">
        <v>1136.05714285713</v>
      </c>
      <c r="C48">
        <v>700</v>
      </c>
      <c r="D48">
        <v>0</v>
      </c>
      <c r="E48">
        <v>27.111089497247399</v>
      </c>
      <c r="F48">
        <v>3.32537368100266</v>
      </c>
      <c r="G48">
        <v>-422.93551786901213</v>
      </c>
      <c r="H48">
        <v>-334.93986634303235</v>
      </c>
      <c r="I48">
        <v>62.443376030276397</v>
      </c>
      <c r="J48">
        <v>31.661637497740799</v>
      </c>
      <c r="K48">
        <v>8.1527948729879007</v>
      </c>
      <c r="L48">
        <v>4.049618543125029E-5</v>
      </c>
      <c r="M48">
        <v>8.2608543034782212E-7</v>
      </c>
      <c r="N48" s="1">
        <v>1.1162002173015E-7</v>
      </c>
      <c r="O48" s="1">
        <v>2.3865817893623E-11</v>
      </c>
      <c r="P48" s="1">
        <v>-1.05251028817823E-12</v>
      </c>
      <c r="Q48">
        <v>46.338661528954503</v>
      </c>
      <c r="R48">
        <v>2.0100373831843301</v>
      </c>
      <c r="S48">
        <v>9.4702721774968595</v>
      </c>
      <c r="T48">
        <v>2.8314336954477399</v>
      </c>
      <c r="V48">
        <v>7.6193070057753296</v>
      </c>
      <c r="X48">
        <v>13.171059226728801</v>
      </c>
      <c r="AA48">
        <v>17.861257011037001</v>
      </c>
      <c r="AB48">
        <v>0.69797197137525302</v>
      </c>
      <c r="AJ48">
        <v>0.196357185387915</v>
      </c>
      <c r="AK48">
        <v>0.238564239992196</v>
      </c>
      <c r="AL48">
        <v>0.23678868327792299</v>
      </c>
      <c r="AM48">
        <v>0.19882298662231901</v>
      </c>
      <c r="AN48">
        <v>-8.6480416571661403E-2</v>
      </c>
      <c r="AO48">
        <v>0.16565816892674601</v>
      </c>
      <c r="AP48">
        <v>5.0289152364560101E-2</v>
      </c>
    </row>
    <row r="49" spans="1:42" x14ac:dyDescent="0.3">
      <c r="A49">
        <v>35</v>
      </c>
      <c r="B49">
        <v>1131.0285714285701</v>
      </c>
      <c r="C49">
        <v>700</v>
      </c>
      <c r="D49">
        <v>0</v>
      </c>
      <c r="E49">
        <v>21.955167791996001</v>
      </c>
      <c r="F49">
        <v>3.3384746727519299</v>
      </c>
      <c r="G49">
        <v>-333.58649302723774</v>
      </c>
      <c r="H49">
        <v>-261.20656919687679</v>
      </c>
      <c r="I49">
        <v>51.546096275150802</v>
      </c>
      <c r="J49">
        <v>26.3322121633128</v>
      </c>
      <c r="K49">
        <v>6.5764068756280896</v>
      </c>
      <c r="L49">
        <v>4.0460694334531232E-5</v>
      </c>
      <c r="M49">
        <v>8.0556508800190789E-7</v>
      </c>
      <c r="N49" s="1">
        <v>9.0253556448610406E-8</v>
      </c>
      <c r="O49" s="1">
        <v>9.8096893133493893E-12</v>
      </c>
      <c r="P49" s="1">
        <v>-8.9904633179088004E-14</v>
      </c>
      <c r="Q49">
        <v>49.306149819923398</v>
      </c>
      <c r="R49">
        <v>0.62432327649967401</v>
      </c>
      <c r="S49">
        <v>7.0416475566270096</v>
      </c>
      <c r="T49">
        <v>1.90388591588623</v>
      </c>
      <c r="V49">
        <v>14.966885829580001</v>
      </c>
      <c r="X49">
        <v>20.007276896446601</v>
      </c>
      <c r="AA49">
        <v>5.8491191177710702</v>
      </c>
      <c r="AB49">
        <v>0.30071158726580799</v>
      </c>
      <c r="AJ49">
        <v>-0.41558973712277802</v>
      </c>
      <c r="AK49">
        <v>0.74793484436700097</v>
      </c>
      <c r="AL49">
        <v>0.46059355432586002</v>
      </c>
      <c r="AM49">
        <v>0.132885999400608</v>
      </c>
      <c r="AN49">
        <v>-9.8332607331868702E-2</v>
      </c>
      <c r="AO49">
        <v>0.151052999837962</v>
      </c>
      <c r="AP49">
        <v>2.1454946523213201E-2</v>
      </c>
    </row>
    <row r="50" spans="1:42" x14ac:dyDescent="0.3">
      <c r="A50">
        <v>35</v>
      </c>
      <c r="B50">
        <v>1131.0285714285701</v>
      </c>
      <c r="C50">
        <v>700</v>
      </c>
      <c r="D50">
        <v>0</v>
      </c>
      <c r="E50">
        <v>27.2121965091298</v>
      </c>
      <c r="F50">
        <v>3.3276674213883299</v>
      </c>
      <c r="G50">
        <v>-424.07047963084028</v>
      </c>
      <c r="H50">
        <v>-336.25618397635299</v>
      </c>
      <c r="I50">
        <v>62.537840586149599</v>
      </c>
      <c r="J50">
        <v>31.7451786204883</v>
      </c>
      <c r="K50">
        <v>8.1775589514220801</v>
      </c>
      <c r="L50">
        <v>4.0405761913402084E-5</v>
      </c>
      <c r="M50">
        <v>8.2663956341818874E-7</v>
      </c>
      <c r="N50" s="1">
        <v>1.11793225347694E-7</v>
      </c>
      <c r="O50" s="1">
        <v>2.4079424464045299E-11</v>
      </c>
      <c r="P50" s="1">
        <v>-1.0301561609481899E-12</v>
      </c>
      <c r="Q50">
        <v>46.226907835774199</v>
      </c>
      <c r="R50">
        <v>2.0943159728247398</v>
      </c>
      <c r="S50">
        <v>9.51578393362702</v>
      </c>
      <c r="T50">
        <v>2.8538120631749599</v>
      </c>
      <c r="V50">
        <v>7.5911945446180296</v>
      </c>
      <c r="X50">
        <v>13.047875137590699</v>
      </c>
      <c r="AA50">
        <v>17.9578947434381</v>
      </c>
      <c r="AB50">
        <v>0.71221576895214</v>
      </c>
      <c r="AJ50">
        <v>0.19802602967544899</v>
      </c>
      <c r="AK50">
        <v>0.23330648786439701</v>
      </c>
      <c r="AL50">
        <v>0.23603318980067001</v>
      </c>
      <c r="AM50">
        <v>0.20144965397786299</v>
      </c>
      <c r="AN50">
        <v>-8.4338055204481704E-2</v>
      </c>
      <c r="AO50">
        <v>0.16418156635817899</v>
      </c>
      <c r="AP50">
        <v>5.1341127527921498E-2</v>
      </c>
    </row>
    <row r="51" spans="1:42" x14ac:dyDescent="0.3">
      <c r="A51">
        <v>36</v>
      </c>
      <c r="B51">
        <v>1126</v>
      </c>
      <c r="C51">
        <v>700</v>
      </c>
      <c r="D51">
        <v>0</v>
      </c>
      <c r="E51">
        <v>22.3646348947942</v>
      </c>
      <c r="F51">
        <v>3.3405182089098302</v>
      </c>
      <c r="G51">
        <v>-339.22779184559914</v>
      </c>
      <c r="H51">
        <v>-265.90410234518527</v>
      </c>
      <c r="I51">
        <v>52.4058817856655</v>
      </c>
      <c r="J51">
        <v>26.803573899474099</v>
      </c>
      <c r="K51">
        <v>6.6949597326376802</v>
      </c>
      <c r="L51">
        <v>4.0412966832860373E-5</v>
      </c>
      <c r="M51">
        <v>8.0601002849984828E-7</v>
      </c>
      <c r="N51" s="1">
        <v>9.1879041271335704E-8</v>
      </c>
      <c r="O51" s="1">
        <v>9.9199408269218204E-12</v>
      </c>
      <c r="P51" s="1">
        <v>-8.9804367126642703E-14</v>
      </c>
      <c r="Q51">
        <v>49.309687303736197</v>
      </c>
      <c r="R51">
        <v>0.62301997600936998</v>
      </c>
      <c r="S51">
        <v>7.0086894281454697</v>
      </c>
      <c r="T51">
        <v>1.8958985629574601</v>
      </c>
      <c r="V51">
        <v>15.1121417640401</v>
      </c>
      <c r="X51">
        <v>19.9832910038519</v>
      </c>
      <c r="AA51">
        <v>5.7646740877113496</v>
      </c>
      <c r="AB51">
        <v>0.30259787354810902</v>
      </c>
      <c r="AJ51">
        <v>-0.42262932940823</v>
      </c>
      <c r="AK51">
        <v>0.75103023723777196</v>
      </c>
      <c r="AL51">
        <v>0.465249427908908</v>
      </c>
      <c r="AM51">
        <v>0.13223133084331901</v>
      </c>
      <c r="AN51">
        <v>-9.7736298904204405E-2</v>
      </c>
      <c r="AO51">
        <v>0.15025648179201301</v>
      </c>
      <c r="AP51">
        <v>2.15981505304223E-2</v>
      </c>
    </row>
    <row r="52" spans="1:42" x14ac:dyDescent="0.3">
      <c r="A52">
        <v>36</v>
      </c>
      <c r="B52">
        <v>1126</v>
      </c>
      <c r="C52">
        <v>700</v>
      </c>
      <c r="D52">
        <v>0</v>
      </c>
      <c r="E52">
        <v>27.308474388104901</v>
      </c>
      <c r="F52">
        <v>3.3298542735503198</v>
      </c>
      <c r="G52">
        <v>-425.14367866988118</v>
      </c>
      <c r="H52">
        <v>-337.52756850081045</v>
      </c>
      <c r="I52">
        <v>62.620955701011901</v>
      </c>
      <c r="J52">
        <v>31.824185272222898</v>
      </c>
      <c r="K52">
        <v>8.2011019536264502</v>
      </c>
      <c r="L52">
        <v>4.0316639086076172E-5</v>
      </c>
      <c r="M52">
        <v>8.2716996079581718E-7</v>
      </c>
      <c r="N52" s="1">
        <v>1.1195719877876699E-7</v>
      </c>
      <c r="O52" s="1">
        <v>2.4285219228781501E-11</v>
      </c>
      <c r="P52" s="1">
        <v>-1.0080331591019199E-12</v>
      </c>
      <c r="Q52">
        <v>46.1215200506483</v>
      </c>
      <c r="R52">
        <v>2.1759150714975499</v>
      </c>
      <c r="S52">
        <v>9.55834700097307</v>
      </c>
      <c r="T52">
        <v>2.8735345153462601</v>
      </c>
      <c r="V52">
        <v>7.5619579413868001</v>
      </c>
      <c r="X52">
        <v>12.931749263695201</v>
      </c>
      <c r="AA52">
        <v>18.050847423385498</v>
      </c>
      <c r="AB52">
        <v>0.726128733067125</v>
      </c>
      <c r="AJ52">
        <v>0.199742294897477</v>
      </c>
      <c r="AK52">
        <v>0.22824196525304699</v>
      </c>
      <c r="AL52">
        <v>0.23523350385424199</v>
      </c>
      <c r="AM52">
        <v>0.203981125030922</v>
      </c>
      <c r="AN52">
        <v>-8.22500068930338E-2</v>
      </c>
      <c r="AO52">
        <v>0.162682705783151</v>
      </c>
      <c r="AP52">
        <v>5.23684120741921E-2</v>
      </c>
    </row>
    <row r="53" spans="1:42" x14ac:dyDescent="0.3">
      <c r="A53">
        <v>37</v>
      </c>
      <c r="B53">
        <v>1120.9714285714199</v>
      </c>
      <c r="C53">
        <v>700</v>
      </c>
      <c r="D53">
        <v>0</v>
      </c>
      <c r="E53">
        <v>22.736800568683599</v>
      </c>
      <c r="F53">
        <v>3.3424521958235398</v>
      </c>
      <c r="G53">
        <v>-344.30196905049058</v>
      </c>
      <c r="H53">
        <v>-270.16996250887865</v>
      </c>
      <c r="I53">
        <v>53.174712777764</v>
      </c>
      <c r="J53">
        <v>27.230181322007201</v>
      </c>
      <c r="K53">
        <v>6.8024310406274999</v>
      </c>
      <c r="L53">
        <v>4.0365977045199775E-5</v>
      </c>
      <c r="M53">
        <v>8.0643981770094733E-7</v>
      </c>
      <c r="N53" s="1">
        <v>9.3358380012615798E-8</v>
      </c>
      <c r="O53" s="1">
        <v>1.00130445461781E-11</v>
      </c>
      <c r="P53" s="1">
        <v>-8.9381052828496704E-14</v>
      </c>
      <c r="Q53">
        <v>49.317194350059999</v>
      </c>
      <c r="R53">
        <v>0.62038351449939799</v>
      </c>
      <c r="S53">
        <v>6.9742076095641901</v>
      </c>
      <c r="T53">
        <v>1.8864459202669399</v>
      </c>
      <c r="V53">
        <v>15.251390875236</v>
      </c>
      <c r="X53">
        <v>19.962892718353</v>
      </c>
      <c r="AA53">
        <v>5.6831175743763902</v>
      </c>
      <c r="AB53">
        <v>0.30436743764390201</v>
      </c>
      <c r="AJ53">
        <v>-0.42927655134402798</v>
      </c>
      <c r="AK53">
        <v>0.75402985015503199</v>
      </c>
      <c r="AL53">
        <v>0.46970991265367501</v>
      </c>
      <c r="AM53">
        <v>0.131526671135381</v>
      </c>
      <c r="AN53">
        <v>-9.7164921162047793E-2</v>
      </c>
      <c r="AO53">
        <v>0.149442556735118</v>
      </c>
      <c r="AP53">
        <v>2.1732481826867801E-2</v>
      </c>
    </row>
    <row r="54" spans="1:42" x14ac:dyDescent="0.3">
      <c r="A54">
        <v>37</v>
      </c>
      <c r="B54">
        <v>1120.9714285714199</v>
      </c>
      <c r="C54">
        <v>700</v>
      </c>
      <c r="D54">
        <v>0</v>
      </c>
      <c r="E54">
        <v>27.401089758454201</v>
      </c>
      <c r="F54">
        <v>3.3319359135295601</v>
      </c>
      <c r="G54">
        <v>-426.17252836757012</v>
      </c>
      <c r="H54">
        <v>-338.76743377576963</v>
      </c>
      <c r="I54">
        <v>62.695467410873498</v>
      </c>
      <c r="J54">
        <v>31.900004037343098</v>
      </c>
      <c r="K54">
        <v>8.2237745471604509</v>
      </c>
      <c r="L54">
        <v>4.0228921213507781E-5</v>
      </c>
      <c r="M54">
        <v>8.2767801914698639E-7</v>
      </c>
      <c r="N54" s="1">
        <v>1.12117086071841E-7</v>
      </c>
      <c r="O54" s="1">
        <v>2.4484026708443999E-11</v>
      </c>
      <c r="P54" s="1">
        <v>-9.8639709258327998E-13</v>
      </c>
      <c r="Q54">
        <v>46.0226146351078</v>
      </c>
      <c r="R54">
        <v>2.2545518912739602</v>
      </c>
      <c r="S54">
        <v>9.5979715784270798</v>
      </c>
      <c r="T54">
        <v>2.8906796874172702</v>
      </c>
      <c r="V54">
        <v>7.5319758135203001</v>
      </c>
      <c r="X54">
        <v>12.8224198252612</v>
      </c>
      <c r="AA54">
        <v>18.140068729099301</v>
      </c>
      <c r="AB54">
        <v>0.73971783989291195</v>
      </c>
      <c r="AJ54">
        <v>0.20149932535033799</v>
      </c>
      <c r="AK54">
        <v>0.22337185899054399</v>
      </c>
      <c r="AL54">
        <v>0.234401726795401</v>
      </c>
      <c r="AM54">
        <v>0.20640820952507599</v>
      </c>
      <c r="AN54">
        <v>-8.0223458139154893E-2</v>
      </c>
      <c r="AO54">
        <v>0.161170906653608</v>
      </c>
      <c r="AP54">
        <v>5.3371430824184503E-2</v>
      </c>
    </row>
    <row r="55" spans="1:42" x14ac:dyDescent="0.3">
      <c r="A55">
        <v>38</v>
      </c>
      <c r="B55">
        <v>1115.94285714285</v>
      </c>
      <c r="C55">
        <v>700</v>
      </c>
      <c r="D55">
        <v>0</v>
      </c>
      <c r="E55">
        <v>23.074092178534801</v>
      </c>
      <c r="F55">
        <v>3.3442855155525701</v>
      </c>
      <c r="G55">
        <v>-348.84809953171776</v>
      </c>
      <c r="H55">
        <v>-274.03332058317073</v>
      </c>
      <c r="I55">
        <v>53.858731303556603</v>
      </c>
      <c r="J55">
        <v>27.615004563634798</v>
      </c>
      <c r="K55">
        <v>6.8995580883357501</v>
      </c>
      <c r="L55">
        <v>4.0319623406886271E-5</v>
      </c>
      <c r="M55">
        <v>8.0685563619563895E-7</v>
      </c>
      <c r="N55" s="1">
        <v>9.4701409354398397E-8</v>
      </c>
      <c r="O55" s="1">
        <v>1.009044253593E-11</v>
      </c>
      <c r="P55" s="1">
        <v>-8.8682277369449002E-14</v>
      </c>
      <c r="Q55">
        <v>49.3282539999121</v>
      </c>
      <c r="R55">
        <v>0.61656155328126805</v>
      </c>
      <c r="S55">
        <v>6.9384183131147603</v>
      </c>
      <c r="T55">
        <v>1.87566140882767</v>
      </c>
      <c r="V55">
        <v>15.385024002074299</v>
      </c>
      <c r="X55">
        <v>19.945738976637099</v>
      </c>
      <c r="AA55">
        <v>5.60431579533918</v>
      </c>
      <c r="AB55">
        <v>0.30602595081351702</v>
      </c>
      <c r="AJ55">
        <v>-0.435559194968902</v>
      </c>
      <c r="AK55">
        <v>0.75693758284966095</v>
      </c>
      <c r="AL55">
        <v>0.473987599177007</v>
      </c>
      <c r="AM55">
        <v>0.13077908324878801</v>
      </c>
      <c r="AN55">
        <v>-9.6617342520007601E-2</v>
      </c>
      <c r="AO55">
        <v>0.148613894796118</v>
      </c>
      <c r="AP55">
        <v>2.1858377417334301E-2</v>
      </c>
    </row>
    <row r="56" spans="1:42" x14ac:dyDescent="0.3">
      <c r="A56">
        <v>38</v>
      </c>
      <c r="B56">
        <v>1115.94285714285</v>
      </c>
      <c r="C56">
        <v>700</v>
      </c>
      <c r="D56">
        <v>0</v>
      </c>
      <c r="E56">
        <v>27.491061810759501</v>
      </c>
      <c r="F56">
        <v>3.3339151327905001</v>
      </c>
      <c r="G56">
        <v>-427.17204668541285</v>
      </c>
      <c r="H56">
        <v>-339.98737500503324</v>
      </c>
      <c r="I56">
        <v>62.7637463054158</v>
      </c>
      <c r="J56">
        <v>31.9737905968381</v>
      </c>
      <c r="K56">
        <v>8.2458793087961304</v>
      </c>
      <c r="L56">
        <v>4.0142675824881907E-5</v>
      </c>
      <c r="M56">
        <v>8.2816521398976836E-7</v>
      </c>
      <c r="N56" s="1">
        <v>1.12277190592151E-7</v>
      </c>
      <c r="O56" s="1">
        <v>2.4676649606262902E-11</v>
      </c>
      <c r="P56" s="1">
        <v>-9.6543832978345403E-13</v>
      </c>
      <c r="Q56">
        <v>45.930199024485198</v>
      </c>
      <c r="R56">
        <v>2.3300306938809401</v>
      </c>
      <c r="S56">
        <v>9.6347089538254505</v>
      </c>
      <c r="T56">
        <v>2.9053496242292201</v>
      </c>
      <c r="V56">
        <v>7.5015676674435197</v>
      </c>
      <c r="X56">
        <v>12.719572084553</v>
      </c>
      <c r="AA56">
        <v>18.225578214504502</v>
      </c>
      <c r="AB56">
        <v>0.75299373707801198</v>
      </c>
      <c r="AJ56">
        <v>0.20329144102653601</v>
      </c>
      <c r="AK56">
        <v>0.218694194922783</v>
      </c>
      <c r="AL56">
        <v>0.23354820529645801</v>
      </c>
      <c r="AM56">
        <v>0.20872466771136999</v>
      </c>
      <c r="AN56">
        <v>-7.8263609746485205E-2</v>
      </c>
      <c r="AO56">
        <v>0.15965420200208399</v>
      </c>
      <c r="AP56">
        <v>5.4350898787251099E-2</v>
      </c>
    </row>
    <row r="57" spans="1:42" x14ac:dyDescent="0.3">
      <c r="A57">
        <v>39</v>
      </c>
      <c r="B57">
        <v>1110.9142857142799</v>
      </c>
      <c r="C57">
        <v>700</v>
      </c>
      <c r="D57">
        <v>0</v>
      </c>
      <c r="E57">
        <v>23.378943220511498</v>
      </c>
      <c r="F57">
        <v>3.3460271868115101</v>
      </c>
      <c r="G57">
        <v>-352.90482008310454</v>
      </c>
      <c r="H57">
        <v>-277.52307709178086</v>
      </c>
      <c r="I57">
        <v>54.464047493589099</v>
      </c>
      <c r="J57">
        <v>27.9610037423652</v>
      </c>
      <c r="K57">
        <v>6.98707509390852</v>
      </c>
      <c r="L57">
        <v>4.0273810949263672E-5</v>
      </c>
      <c r="M57">
        <v>8.0725869001445086E-7</v>
      </c>
      <c r="N57" s="1">
        <v>9.5917847164008898E-8</v>
      </c>
      <c r="O57" s="1">
        <v>1.0153507939132899E-11</v>
      </c>
      <c r="P57" s="1">
        <v>-8.7749964542433202E-14</v>
      </c>
      <c r="Q57">
        <v>49.342459759189303</v>
      </c>
      <c r="R57">
        <v>0.61169835221277002</v>
      </c>
      <c r="S57">
        <v>6.9015230142856199</v>
      </c>
      <c r="T57">
        <v>1.8636747855417799</v>
      </c>
      <c r="V57">
        <v>15.5134560150484</v>
      </c>
      <c r="X57">
        <v>19.931494629626499</v>
      </c>
      <c r="AA57">
        <v>5.5281150398431302</v>
      </c>
      <c r="AB57">
        <v>0.30757840425227301</v>
      </c>
      <c r="AJ57">
        <v>-0.44150631494715797</v>
      </c>
      <c r="AK57">
        <v>0.759758213752322</v>
      </c>
      <c r="AL57">
        <v>0.47809592321937999</v>
      </c>
      <c r="AM57">
        <v>0.12999530459249201</v>
      </c>
      <c r="AN57">
        <v>-9.6092272309320007E-2</v>
      </c>
      <c r="AO57">
        <v>0.14777291606603399</v>
      </c>
      <c r="AP57">
        <v>2.19762296262484E-2</v>
      </c>
    </row>
    <row r="58" spans="1:42" x14ac:dyDescent="0.3">
      <c r="A58">
        <v>39</v>
      </c>
      <c r="B58">
        <v>1110.9142857142799</v>
      </c>
      <c r="C58">
        <v>700</v>
      </c>
      <c r="D58">
        <v>0</v>
      </c>
      <c r="E58">
        <v>27.579252637717602</v>
      </c>
      <c r="F58">
        <v>3.3357956344647799</v>
      </c>
      <c r="G58">
        <v>-428.15474766468787</v>
      </c>
      <c r="H58">
        <v>-341.19707284946151</v>
      </c>
      <c r="I58">
        <v>62.827771594690802</v>
      </c>
      <c r="J58">
        <v>32.046502845743703</v>
      </c>
      <c r="K58">
        <v>8.2676685444318707</v>
      </c>
      <c r="L58">
        <v>4.0057937116599678E-5</v>
      </c>
      <c r="M58">
        <v>8.2863305214789633E-7</v>
      </c>
      <c r="N58" s="1">
        <v>1.1244097148958401E-7</v>
      </c>
      <c r="O58" s="1">
        <v>2.4863842318554899E-11</v>
      </c>
      <c r="P58" s="1">
        <v>-9.4528928185168998E-13</v>
      </c>
      <c r="Q58">
        <v>45.844186114727101</v>
      </c>
      <c r="R58">
        <v>2.4022356506831799</v>
      </c>
      <c r="S58">
        <v>9.6686445266788006</v>
      </c>
      <c r="T58">
        <v>2.91766351129113</v>
      </c>
      <c r="V58">
        <v>7.4709969163975103</v>
      </c>
      <c r="X58">
        <v>12.622854114196301</v>
      </c>
      <c r="AA58">
        <v>18.3074495290135</v>
      </c>
      <c r="AB58">
        <v>0.76596963701225895</v>
      </c>
      <c r="AJ58">
        <v>0.20511376725546701</v>
      </c>
      <c r="AK58">
        <v>0.214204432673855</v>
      </c>
      <c r="AL58">
        <v>0.23268160041588701</v>
      </c>
      <c r="AM58">
        <v>0.21092698049709299</v>
      </c>
      <c r="AN58">
        <v>-7.6373838419973E-2</v>
      </c>
      <c r="AO58">
        <v>0.15813931882124599</v>
      </c>
      <c r="AP58">
        <v>5.5307738756421101E-2</v>
      </c>
    </row>
    <row r="59" spans="1:42" x14ac:dyDescent="0.3">
      <c r="A59">
        <v>40</v>
      </c>
      <c r="B59">
        <v>1105.88571428571</v>
      </c>
      <c r="C59">
        <v>700</v>
      </c>
      <c r="D59">
        <v>0</v>
      </c>
      <c r="E59">
        <v>23.653763347981901</v>
      </c>
      <c r="F59">
        <v>3.3476861116525098</v>
      </c>
      <c r="G59">
        <v>-356.50995482615241</v>
      </c>
      <c r="H59">
        <v>-280.66758167029565</v>
      </c>
      <c r="I59">
        <v>54.996670767979502</v>
      </c>
      <c r="J59">
        <v>28.2710959763556</v>
      </c>
      <c r="K59">
        <v>7.0657052540406102</v>
      </c>
      <c r="L59">
        <v>4.0228453012612186E-5</v>
      </c>
      <c r="M59">
        <v>8.0765018526399576E-7</v>
      </c>
      <c r="N59" s="1">
        <v>9.7017213012242901E-8</v>
      </c>
      <c r="O59" s="1">
        <v>1.0203541034369399E-11</v>
      </c>
      <c r="P59" s="1">
        <v>-8.6620353598747895E-14</v>
      </c>
      <c r="Q59">
        <v>49.3594243737179</v>
      </c>
      <c r="R59">
        <v>0.60593080598040605</v>
      </c>
      <c r="S59">
        <v>6.8637059364149504</v>
      </c>
      <c r="T59">
        <v>1.8506098193453</v>
      </c>
      <c r="V59">
        <v>15.637111307468899</v>
      </c>
      <c r="X59">
        <v>19.919837426127199</v>
      </c>
      <c r="AA59">
        <v>5.4543511280988497</v>
      </c>
      <c r="AB59">
        <v>0.30902920284632002</v>
      </c>
      <c r="AJ59">
        <v>-0.44714716669774301</v>
      </c>
      <c r="AK59">
        <v>0.76249703277895997</v>
      </c>
      <c r="AL59">
        <v>0.48204868276264901</v>
      </c>
      <c r="AM59">
        <v>0.129181599982893</v>
      </c>
      <c r="AN59">
        <v>-9.5588339564553898E-2</v>
      </c>
      <c r="AO59">
        <v>0.14692179967019001</v>
      </c>
      <c r="AP59">
        <v>2.20863910676042E-2</v>
      </c>
    </row>
    <row r="60" spans="1:42" x14ac:dyDescent="0.3">
      <c r="A60">
        <v>40</v>
      </c>
      <c r="B60">
        <v>1105.88571428571</v>
      </c>
      <c r="C60">
        <v>700</v>
      </c>
      <c r="D60">
        <v>0</v>
      </c>
      <c r="E60">
        <v>27.6663683590597</v>
      </c>
      <c r="F60">
        <v>3.3375818107203501</v>
      </c>
      <c r="G60">
        <v>-429.13069556071889</v>
      </c>
      <c r="H60">
        <v>-342.40432509093125</v>
      </c>
      <c r="I60">
        <v>62.889140267631603</v>
      </c>
      <c r="J60">
        <v>32.118906468945703</v>
      </c>
      <c r="K60">
        <v>8.2893453787993892</v>
      </c>
      <c r="L60">
        <v>3.9974710602443228E-5</v>
      </c>
      <c r="M60">
        <v>8.290830308008094E-7</v>
      </c>
      <c r="N60" s="1">
        <v>1.12611088222904E-7</v>
      </c>
      <c r="O60" s="1">
        <v>2.50462929610947E-11</v>
      </c>
      <c r="P60" s="1">
        <v>-9.2603329827289205E-13</v>
      </c>
      <c r="Q60">
        <v>45.764411554028598</v>
      </c>
      <c r="R60">
        <v>2.4711205169197599</v>
      </c>
      <c r="S60">
        <v>9.6998901536891609</v>
      </c>
      <c r="T60">
        <v>2.92775164464277</v>
      </c>
      <c r="V60">
        <v>7.4404759052041598</v>
      </c>
      <c r="X60">
        <v>12.5318917471593</v>
      </c>
      <c r="AA60">
        <v>18.385798144937699</v>
      </c>
      <c r="AB60">
        <v>0.77866033341830898</v>
      </c>
      <c r="AJ60">
        <v>0.20696208583858799</v>
      </c>
      <c r="AK60">
        <v>0.20989607606458599</v>
      </c>
      <c r="AL60">
        <v>0.23180902087817501</v>
      </c>
      <c r="AM60">
        <v>0.21301400437224899</v>
      </c>
      <c r="AN60">
        <v>-7.4555927444199296E-2</v>
      </c>
      <c r="AO60">
        <v>0.15663173322200699</v>
      </c>
      <c r="AP60">
        <v>5.6243007068591699E-2</v>
      </c>
    </row>
    <row r="61" spans="1:42" x14ac:dyDescent="0.3">
      <c r="A61">
        <v>41</v>
      </c>
      <c r="B61">
        <v>1100.8571428571299</v>
      </c>
      <c r="C61">
        <v>700</v>
      </c>
      <c r="D61">
        <v>0</v>
      </c>
      <c r="E61">
        <v>20.480792381156299</v>
      </c>
      <c r="F61">
        <v>3.3506372008572001</v>
      </c>
      <c r="G61">
        <v>-307.98412929099413</v>
      </c>
      <c r="H61">
        <v>-242.69701091794215</v>
      </c>
      <c r="I61">
        <v>47.5158507817452</v>
      </c>
      <c r="J61">
        <v>24.450325233941001</v>
      </c>
      <c r="K61">
        <v>6.1125067124297097</v>
      </c>
      <c r="L61">
        <v>4.0192893385336335E-5</v>
      </c>
      <c r="M61">
        <v>8.0848948445766888E-7</v>
      </c>
      <c r="N61" s="1">
        <v>8.3946271884308703E-8</v>
      </c>
      <c r="O61" s="1">
        <v>8.7813362599657202E-12</v>
      </c>
      <c r="P61" s="1">
        <v>-7.5683505975884496E-14</v>
      </c>
      <c r="Q61">
        <v>49.341679460935403</v>
      </c>
      <c r="R61">
        <v>0.59428163964715197</v>
      </c>
      <c r="S61">
        <v>6.8369506376707303</v>
      </c>
      <c r="T61">
        <v>1.8524378820343701</v>
      </c>
      <c r="V61">
        <v>15.842658161380401</v>
      </c>
      <c r="X61">
        <v>19.820301038353101</v>
      </c>
      <c r="AA61">
        <v>5.4007505328724603</v>
      </c>
      <c r="AB61">
        <v>0.31094064710629599</v>
      </c>
      <c r="AJ61">
        <v>-0.45501775527928001</v>
      </c>
      <c r="AK61">
        <v>0.76428864053068701</v>
      </c>
      <c r="AL61">
        <v>0.48877642747550099</v>
      </c>
      <c r="AM61">
        <v>0.12828654076882001</v>
      </c>
      <c r="AN61">
        <v>-9.5312720604401893E-2</v>
      </c>
      <c r="AO61">
        <v>0.14673805903294099</v>
      </c>
      <c r="AP61">
        <v>2.2240808075732199E-2</v>
      </c>
    </row>
    <row r="62" spans="1:42" x14ac:dyDescent="0.3">
      <c r="A62">
        <v>41</v>
      </c>
      <c r="B62">
        <v>1100.8571428571299</v>
      </c>
      <c r="C62">
        <v>700</v>
      </c>
      <c r="D62">
        <v>0</v>
      </c>
      <c r="E62">
        <v>28.5152379279249</v>
      </c>
      <c r="F62">
        <v>3.3396772147632601</v>
      </c>
      <c r="G62">
        <v>-441.69593816885606</v>
      </c>
      <c r="H62">
        <v>-352.82650047549271</v>
      </c>
      <c r="I62">
        <v>64.679021615976595</v>
      </c>
      <c r="J62">
        <v>33.070819534473998</v>
      </c>
      <c r="K62">
        <v>8.5383215485231396</v>
      </c>
      <c r="L62">
        <v>3.9907949001831941E-5</v>
      </c>
      <c r="M62">
        <v>8.2968684172225291E-7</v>
      </c>
      <c r="N62" s="1">
        <v>1.15912369255342E-7</v>
      </c>
      <c r="O62" s="1">
        <v>2.5874825152284601E-11</v>
      </c>
      <c r="P62" s="1">
        <v>-9.4878645698991994E-13</v>
      </c>
      <c r="Q62">
        <v>45.710977847902598</v>
      </c>
      <c r="R62">
        <v>2.49936221561931</v>
      </c>
      <c r="S62">
        <v>9.7118538250578208</v>
      </c>
      <c r="T62">
        <v>2.9528132025459599</v>
      </c>
      <c r="V62">
        <v>7.48000816267104</v>
      </c>
      <c r="X62">
        <v>12.425248730218</v>
      </c>
      <c r="AA62">
        <v>18.4287826304672</v>
      </c>
      <c r="AB62">
        <v>0.79095338551789696</v>
      </c>
      <c r="AJ62">
        <v>0.20659134106239599</v>
      </c>
      <c r="AK62">
        <v>0.206884194132887</v>
      </c>
      <c r="AL62">
        <v>0.233160668987373</v>
      </c>
      <c r="AM62">
        <v>0.21338242801029</v>
      </c>
      <c r="AN62">
        <v>-7.3269834565241193E-2</v>
      </c>
      <c r="AO62">
        <v>0.156090840001056</v>
      </c>
      <c r="AP62">
        <v>5.7160362371235798E-2</v>
      </c>
    </row>
    <row r="63" spans="1:42" x14ac:dyDescent="0.3">
      <c r="A63">
        <v>42</v>
      </c>
      <c r="B63">
        <v>1095.8285714285601</v>
      </c>
      <c r="C63">
        <v>700</v>
      </c>
      <c r="D63">
        <v>0</v>
      </c>
      <c r="E63">
        <v>14.875048260603799</v>
      </c>
      <c r="F63">
        <v>3.3544485957481101</v>
      </c>
      <c r="G63">
        <v>-223.06461293190725</v>
      </c>
      <c r="H63">
        <v>-175.93026552524532</v>
      </c>
      <c r="I63">
        <v>34.430303286249199</v>
      </c>
      <c r="J63">
        <v>17.731557121105499</v>
      </c>
      <c r="K63">
        <v>4.4344242685544497</v>
      </c>
      <c r="L63">
        <v>4.0163992114220369E-5</v>
      </c>
      <c r="M63">
        <v>8.0962573704059228E-7</v>
      </c>
      <c r="N63" s="1">
        <v>6.0912986970861302E-8</v>
      </c>
      <c r="O63" s="1">
        <v>6.3416193996080297E-12</v>
      </c>
      <c r="P63" s="1">
        <v>-5.66120406955846E-14</v>
      </c>
      <c r="Q63">
        <v>49.301212876598498</v>
      </c>
      <c r="R63">
        <v>0.57885974327263001</v>
      </c>
      <c r="S63">
        <v>6.8172033135710501</v>
      </c>
      <c r="T63">
        <v>1.8635733094153999</v>
      </c>
      <c r="V63">
        <v>16.103041418586098</v>
      </c>
      <c r="X63">
        <v>19.663297262997499</v>
      </c>
      <c r="AA63">
        <v>5.35977199829314</v>
      </c>
      <c r="AB63">
        <v>0.31304007726543998</v>
      </c>
      <c r="AJ63">
        <v>-0.46442037978587802</v>
      </c>
      <c r="AK63">
        <v>0.76549196554404497</v>
      </c>
      <c r="AL63">
        <v>0.49737440373224601</v>
      </c>
      <c r="AM63">
        <v>0.12734431973525401</v>
      </c>
      <c r="AN63">
        <v>-9.5189682075005902E-2</v>
      </c>
      <c r="AO63">
        <v>0.14698294915038301</v>
      </c>
      <c r="AP63">
        <v>2.2416423698954802E-2</v>
      </c>
    </row>
    <row r="64" spans="1:42" x14ac:dyDescent="0.3">
      <c r="A64">
        <v>42</v>
      </c>
      <c r="B64">
        <v>1095.8285714285601</v>
      </c>
      <c r="C64">
        <v>700</v>
      </c>
      <c r="D64">
        <v>0</v>
      </c>
      <c r="E64">
        <v>29.8761037640583</v>
      </c>
      <c r="F64">
        <v>3.34191482486882</v>
      </c>
      <c r="G64">
        <v>-462.00103192910962</v>
      </c>
      <c r="H64">
        <v>-369.42938729741638</v>
      </c>
      <c r="I64">
        <v>67.620959570676007</v>
      </c>
      <c r="J64">
        <v>34.611726224430001</v>
      </c>
      <c r="K64">
        <v>8.9398160425082001</v>
      </c>
      <c r="L64">
        <v>3.9853938690888229E-5</v>
      </c>
      <c r="M64">
        <v>8.3039055704679515E-7</v>
      </c>
      <c r="N64" s="1">
        <v>1.2132006064696301E-7</v>
      </c>
      <c r="O64" s="1">
        <v>2.71373125043385E-11</v>
      </c>
      <c r="P64" s="1">
        <v>-1.00078032622499E-12</v>
      </c>
      <c r="Q64">
        <v>45.680432242720599</v>
      </c>
      <c r="R64">
        <v>2.4969252702203399</v>
      </c>
      <c r="S64">
        <v>9.7084114032680393</v>
      </c>
      <c r="T64">
        <v>2.9867166320988501</v>
      </c>
      <c r="V64">
        <v>7.5670948761144903</v>
      </c>
      <c r="X64">
        <v>12.310525500532499</v>
      </c>
      <c r="AA64">
        <v>18.447001327862001</v>
      </c>
      <c r="AB64">
        <v>0.80289274718310999</v>
      </c>
      <c r="AJ64">
        <v>0.20483101137146001</v>
      </c>
      <c r="AK64">
        <v>0.20480141063347401</v>
      </c>
      <c r="AL64">
        <v>0.236021409209803</v>
      </c>
      <c r="AM64">
        <v>0.21246318781357099</v>
      </c>
      <c r="AN64">
        <v>-7.2400480920149696E-2</v>
      </c>
      <c r="AO64">
        <v>0.156224319318743</v>
      </c>
      <c r="AP64">
        <v>5.80591425730951E-2</v>
      </c>
    </row>
    <row r="65" spans="1:42" x14ac:dyDescent="0.3">
      <c r="A65">
        <v>43</v>
      </c>
      <c r="B65">
        <v>1090.79999999999</v>
      </c>
      <c r="C65">
        <v>700</v>
      </c>
      <c r="D65">
        <v>0</v>
      </c>
      <c r="E65">
        <v>8.7902756841424505</v>
      </c>
      <c r="F65">
        <v>3.3583156079741898</v>
      </c>
      <c r="G65">
        <v>-131.44655461056314</v>
      </c>
      <c r="H65">
        <v>-103.7602987341723</v>
      </c>
      <c r="I65">
        <v>20.2985856346573</v>
      </c>
      <c r="J65">
        <v>10.462374727107401</v>
      </c>
      <c r="K65">
        <v>2.6174656316607798</v>
      </c>
      <c r="L65">
        <v>4.0136135315084506E-5</v>
      </c>
      <c r="M65">
        <v>8.1078717124021429E-7</v>
      </c>
      <c r="N65" s="1">
        <v>3.5962992898196503E-8</v>
      </c>
      <c r="O65" s="1">
        <v>3.7262340726711799E-12</v>
      </c>
      <c r="P65" s="1">
        <v>-3.4443114831139297E-14</v>
      </c>
      <c r="Q65">
        <v>49.259894231982102</v>
      </c>
      <c r="R65">
        <v>0.56285236108956005</v>
      </c>
      <c r="S65">
        <v>6.7974669127682699</v>
      </c>
      <c r="T65">
        <v>1.8744853340132199</v>
      </c>
      <c r="V65">
        <v>16.367496359580699</v>
      </c>
      <c r="X65">
        <v>19.5025113503829</v>
      </c>
      <c r="AA65">
        <v>5.32033810558125</v>
      </c>
      <c r="AB65">
        <v>0.31495534460181102</v>
      </c>
      <c r="AJ65">
        <v>-0.47390700460784302</v>
      </c>
      <c r="AK65">
        <v>0.76664489896669696</v>
      </c>
      <c r="AL65">
        <v>0.506129000001316</v>
      </c>
      <c r="AM65">
        <v>0.12639640609274699</v>
      </c>
      <c r="AN65">
        <v>-9.5094685381169095E-2</v>
      </c>
      <c r="AO65">
        <v>0.14725165127988499</v>
      </c>
      <c r="AP65">
        <v>2.2579733648366102E-2</v>
      </c>
    </row>
    <row r="66" spans="1:42" x14ac:dyDescent="0.3">
      <c r="A66">
        <v>43</v>
      </c>
      <c r="B66">
        <v>1090.79999999999</v>
      </c>
      <c r="C66">
        <v>700</v>
      </c>
      <c r="D66">
        <v>0</v>
      </c>
      <c r="E66">
        <v>31.306708736459701</v>
      </c>
      <c r="F66">
        <v>3.3440503081352499</v>
      </c>
      <c r="G66">
        <v>-483.30797957521798</v>
      </c>
      <c r="H66">
        <v>-386.86548516960261</v>
      </c>
      <c r="I66">
        <v>70.7082330038603</v>
      </c>
      <c r="J66">
        <v>36.230860059522499</v>
      </c>
      <c r="K66">
        <v>9.3619132045645692</v>
      </c>
      <c r="L66">
        <v>3.9804127365940007E-5</v>
      </c>
      <c r="M66">
        <v>8.3109444269749334E-7</v>
      </c>
      <c r="N66" s="1">
        <v>1.2702386074535401E-7</v>
      </c>
      <c r="O66" s="1">
        <v>2.8456351453261001E-11</v>
      </c>
      <c r="P66" s="1">
        <v>-1.0585964318322E-12</v>
      </c>
      <c r="Q66">
        <v>45.661434393493103</v>
      </c>
      <c r="R66">
        <v>2.4853878654994102</v>
      </c>
      <c r="S66">
        <v>9.6991799736559692</v>
      </c>
      <c r="T66">
        <v>3.01910031247668</v>
      </c>
      <c r="V66">
        <v>7.6605552183870902</v>
      </c>
      <c r="X66">
        <v>12.2002641424189</v>
      </c>
      <c r="AA66">
        <v>18.459558475173999</v>
      </c>
      <c r="AB66">
        <v>0.814519618894608</v>
      </c>
      <c r="AJ66">
        <v>0.20303206903042001</v>
      </c>
      <c r="AK66">
        <v>0.202980258375732</v>
      </c>
      <c r="AL66">
        <v>0.239080048568066</v>
      </c>
      <c r="AM66">
        <v>0.211188707864257</v>
      </c>
      <c r="AN66">
        <v>-7.1689412962334206E-2</v>
      </c>
      <c r="AO66">
        <v>0.15647302886029299</v>
      </c>
      <c r="AP66">
        <v>5.8935300263564298E-2</v>
      </c>
    </row>
    <row r="67" spans="1:42" x14ac:dyDescent="0.3">
      <c r="A67">
        <v>44</v>
      </c>
      <c r="B67">
        <v>1085.7714285714301</v>
      </c>
      <c r="C67">
        <v>700</v>
      </c>
      <c r="D67">
        <v>0</v>
      </c>
      <c r="E67">
        <v>2.1528636515974102</v>
      </c>
      <c r="F67">
        <v>3.36224244102727</v>
      </c>
      <c r="G67">
        <v>-32.101140788099066</v>
      </c>
      <c r="H67">
        <v>-25.361375266992866</v>
      </c>
      <c r="I67">
        <v>4.9596432725263497</v>
      </c>
      <c r="J67">
        <v>2.5584195111256398</v>
      </c>
      <c r="K67">
        <v>0.64030589386637204</v>
      </c>
      <c r="L67">
        <v>4.0109329512351715E-5</v>
      </c>
      <c r="M67">
        <v>8.1197473520655042E-7</v>
      </c>
      <c r="N67" s="1">
        <v>8.79986281743822E-9</v>
      </c>
      <c r="O67" s="1">
        <v>9.0741298700041005E-13</v>
      </c>
      <c r="P67" s="1">
        <v>-8.6846328863296806E-15</v>
      </c>
      <c r="Q67">
        <v>49.217557710538401</v>
      </c>
      <c r="R67">
        <v>0.54630636758838702</v>
      </c>
      <c r="S67">
        <v>6.7778275497183298</v>
      </c>
      <c r="T67">
        <v>1.88515027611288</v>
      </c>
      <c r="V67">
        <v>16.636274800512599</v>
      </c>
      <c r="X67">
        <v>19.3378016177493</v>
      </c>
      <c r="AA67">
        <v>5.2824210584751201</v>
      </c>
      <c r="AB67">
        <v>0.31666061930491002</v>
      </c>
      <c r="AJ67">
        <v>-0.483491799325102</v>
      </c>
      <c r="AK67">
        <v>0.767750024205064</v>
      </c>
      <c r="AL67">
        <v>0.51504974439775297</v>
      </c>
      <c r="AM67">
        <v>0.125447305571981</v>
      </c>
      <c r="AN67">
        <v>-9.5029764448379503E-2</v>
      </c>
      <c r="AO67">
        <v>0.147545610924145</v>
      </c>
      <c r="AP67">
        <v>2.27288786745369E-2</v>
      </c>
    </row>
    <row r="68" spans="1:42" x14ac:dyDescent="0.3">
      <c r="A68">
        <v>44</v>
      </c>
      <c r="B68">
        <v>1085.7714285714301</v>
      </c>
      <c r="C68">
        <v>700</v>
      </c>
      <c r="D68">
        <v>0</v>
      </c>
      <c r="E68">
        <v>32.821223617821097</v>
      </c>
      <c r="F68">
        <v>3.3460838442549901</v>
      </c>
      <c r="G68">
        <v>-505.82854650468454</v>
      </c>
      <c r="H68">
        <v>-405.30659926274092</v>
      </c>
      <c r="I68">
        <v>73.971861160227306</v>
      </c>
      <c r="J68">
        <v>37.9444357002413</v>
      </c>
      <c r="K68">
        <v>9.8088467430883401</v>
      </c>
      <c r="L68">
        <v>3.9758640743682925E-5</v>
      </c>
      <c r="M68">
        <v>8.317997022413793E-7</v>
      </c>
      <c r="N68" s="1">
        <v>1.33084425493787E-7</v>
      </c>
      <c r="O68" s="1">
        <v>2.9843508397819597E-11</v>
      </c>
      <c r="P68" s="1">
        <v>-1.1233745494055999E-12</v>
      </c>
      <c r="Q68">
        <v>45.654078554125803</v>
      </c>
      <c r="R68">
        <v>2.4645640376603501</v>
      </c>
      <c r="S68">
        <v>9.6841778546798292</v>
      </c>
      <c r="T68">
        <v>3.0498195419990899</v>
      </c>
      <c r="V68">
        <v>7.7607305785610103</v>
      </c>
      <c r="X68">
        <v>12.0943542656126</v>
      </c>
      <c r="AA68">
        <v>18.4664955792603</v>
      </c>
      <c r="AB68">
        <v>0.82577958810082197</v>
      </c>
      <c r="AJ68">
        <v>0.201190566629012</v>
      </c>
      <c r="AK68">
        <v>0.20142304839237901</v>
      </c>
      <c r="AL68">
        <v>0.24234759438692999</v>
      </c>
      <c r="AM68">
        <v>0.20955774714387401</v>
      </c>
      <c r="AN68">
        <v>-7.1146633066649104E-2</v>
      </c>
      <c r="AO68">
        <v>0.15684283075048699</v>
      </c>
      <c r="AP68">
        <v>5.9784845763963299E-2</v>
      </c>
    </row>
    <row r="69" spans="1:42" x14ac:dyDescent="0.3">
      <c r="A69">
        <v>45</v>
      </c>
      <c r="B69">
        <v>1080.74285714285</v>
      </c>
      <c r="C69">
        <v>700</v>
      </c>
      <c r="D69">
        <v>0</v>
      </c>
      <c r="E69">
        <v>33.252367455467201</v>
      </c>
      <c r="F69">
        <v>3.3476497013314699</v>
      </c>
      <c r="G69">
        <v>-511.94994271924583</v>
      </c>
      <c r="H69">
        <v>-410.70809329229468</v>
      </c>
      <c r="I69">
        <v>74.7783318988796</v>
      </c>
      <c r="J69">
        <v>38.407786881202902</v>
      </c>
      <c r="K69">
        <v>9.9330486825552704</v>
      </c>
      <c r="L69">
        <v>3.9692233498775957E-5</v>
      </c>
      <c r="M69">
        <v>8.3232277475856934E-7</v>
      </c>
      <c r="N69" s="1">
        <v>1.34694227979765E-7</v>
      </c>
      <c r="O69" s="1">
        <v>3.0337855022647402E-11</v>
      </c>
      <c r="P69" s="1">
        <v>-1.11999124717123E-12</v>
      </c>
      <c r="Q69">
        <v>45.608446963737698</v>
      </c>
      <c r="R69">
        <v>2.4948276788908199</v>
      </c>
      <c r="S69">
        <v>9.7006697552449808</v>
      </c>
      <c r="T69">
        <v>3.0645666086041898</v>
      </c>
      <c r="V69">
        <v>7.7578745486808103</v>
      </c>
      <c r="X69">
        <v>11.9991247589984</v>
      </c>
      <c r="AA69">
        <v>18.536810467651001</v>
      </c>
      <c r="AB69">
        <v>0.83767921819190505</v>
      </c>
      <c r="AJ69">
        <v>0.203176330879243</v>
      </c>
      <c r="AK69">
        <v>0.19746162277406201</v>
      </c>
      <c r="AL69">
        <v>0.24234501871778699</v>
      </c>
      <c r="AM69">
        <v>0.21020763178003099</v>
      </c>
      <c r="AN69">
        <v>-7.0046805352620395E-2</v>
      </c>
      <c r="AO69">
        <v>0.15618816330138899</v>
      </c>
      <c r="AP69">
        <v>6.0668037900105602E-2</v>
      </c>
    </row>
    <row r="70" spans="1:42" x14ac:dyDescent="0.3">
      <c r="A70">
        <v>46</v>
      </c>
      <c r="B70">
        <v>1075.7142857142801</v>
      </c>
      <c r="C70">
        <v>700</v>
      </c>
      <c r="D70">
        <v>0</v>
      </c>
      <c r="E70">
        <v>33.185433610598601</v>
      </c>
      <c r="F70">
        <v>3.3489911597476398</v>
      </c>
      <c r="G70">
        <v>-510.55832657636375</v>
      </c>
      <c r="H70">
        <v>-410.12101908935108</v>
      </c>
      <c r="I70">
        <v>74.460647042653505</v>
      </c>
      <c r="J70">
        <v>38.298159887616002</v>
      </c>
      <c r="K70">
        <v>9.9090836695726594</v>
      </c>
      <c r="L70">
        <v>3.9615985535304704E-5</v>
      </c>
      <c r="M70">
        <v>8.3275088278952609E-7</v>
      </c>
      <c r="N70" s="1">
        <v>1.3426119502555099E-7</v>
      </c>
      <c r="O70" s="1">
        <v>3.0416355188650997E-11</v>
      </c>
      <c r="P70" s="1">
        <v>-1.0858618882245901E-12</v>
      </c>
      <c r="Q70">
        <v>45.546346100002197</v>
      </c>
      <c r="R70">
        <v>2.5482935696453199</v>
      </c>
      <c r="S70">
        <v>9.7312190687722708</v>
      </c>
      <c r="T70">
        <v>3.0712576565837701</v>
      </c>
      <c r="V70">
        <v>7.7091170135853604</v>
      </c>
      <c r="X70">
        <v>11.9117718511134</v>
      </c>
      <c r="AA70">
        <v>18.632228090419702</v>
      </c>
      <c r="AB70">
        <v>0.84976664987774297</v>
      </c>
      <c r="AJ70">
        <v>0.20673809838299401</v>
      </c>
      <c r="AK70">
        <v>0.19257001264713</v>
      </c>
      <c r="AL70">
        <v>0.240880803890831</v>
      </c>
      <c r="AM70">
        <v>0.21190202463616101</v>
      </c>
      <c r="AN70">
        <v>-6.8702438324804896E-2</v>
      </c>
      <c r="AO70">
        <v>0.15505298868047299</v>
      </c>
      <c r="AP70">
        <v>6.1558510087212102E-2</v>
      </c>
    </row>
    <row r="71" spans="1:42" x14ac:dyDescent="0.3">
      <c r="A71">
        <v>47</v>
      </c>
      <c r="B71">
        <v>1070.6857142857</v>
      </c>
      <c r="C71">
        <v>700</v>
      </c>
      <c r="D71">
        <v>0</v>
      </c>
      <c r="E71">
        <v>33.125966564348502</v>
      </c>
      <c r="F71">
        <v>3.3502800925163401</v>
      </c>
      <c r="G71">
        <v>-509.2898287898318</v>
      </c>
      <c r="H71">
        <v>-409.62947157373884</v>
      </c>
      <c r="I71">
        <v>74.161116687589598</v>
      </c>
      <c r="J71">
        <v>38.198306275550898</v>
      </c>
      <c r="K71">
        <v>9.8875215353914303</v>
      </c>
      <c r="L71">
        <v>3.954048002208773E-5</v>
      </c>
      <c r="M71">
        <v>8.3316387220746711E-7</v>
      </c>
      <c r="N71" s="1">
        <v>1.33867008329452E-7</v>
      </c>
      <c r="O71" s="1">
        <v>3.0494844465002303E-11</v>
      </c>
      <c r="P71" s="1">
        <v>-1.05348004355331E-12</v>
      </c>
      <c r="Q71">
        <v>45.488409970605801</v>
      </c>
      <c r="R71">
        <v>2.5994844111117201</v>
      </c>
      <c r="S71">
        <v>9.7601597926897607</v>
      </c>
      <c r="T71">
        <v>3.0762620833620802</v>
      </c>
      <c r="V71">
        <v>7.6620485106988196</v>
      </c>
      <c r="X71">
        <v>11.8291925249857</v>
      </c>
      <c r="AA71">
        <v>18.722822623045801</v>
      </c>
      <c r="AB71">
        <v>0.86162008350012498</v>
      </c>
      <c r="AJ71">
        <v>0.21016598750733101</v>
      </c>
      <c r="AK71">
        <v>0.187902751421412</v>
      </c>
      <c r="AL71">
        <v>0.239463747296013</v>
      </c>
      <c r="AM71">
        <v>0.21352569466660201</v>
      </c>
      <c r="AN71">
        <v>-6.7416736086075998E-2</v>
      </c>
      <c r="AO71">
        <v>0.15392737375238399</v>
      </c>
      <c r="AP71">
        <v>6.2431181442331701E-2</v>
      </c>
    </row>
    <row r="72" spans="1:42" x14ac:dyDescent="0.3">
      <c r="A72">
        <v>48</v>
      </c>
      <c r="B72">
        <v>1065.6571428571301</v>
      </c>
      <c r="C72">
        <v>700</v>
      </c>
      <c r="D72">
        <v>0</v>
      </c>
      <c r="E72">
        <v>33.046479881792003</v>
      </c>
      <c r="F72">
        <v>3.3514481597423398</v>
      </c>
      <c r="G72">
        <v>-507.72027631529176</v>
      </c>
      <c r="H72">
        <v>-408.89060738675516</v>
      </c>
      <c r="I72">
        <v>73.819197526556906</v>
      </c>
      <c r="J72">
        <v>38.0771737992795</v>
      </c>
      <c r="K72">
        <v>9.8603583605281102</v>
      </c>
      <c r="L72">
        <v>3.9468067301149356E-5</v>
      </c>
      <c r="M72">
        <v>8.3356077789397961E-7</v>
      </c>
      <c r="N72" s="1">
        <v>1.3341489848123601E-7</v>
      </c>
      <c r="O72" s="1">
        <v>3.0542942265072099E-11</v>
      </c>
      <c r="P72" s="1">
        <v>-1.0243209672407601E-12</v>
      </c>
      <c r="Q72">
        <v>45.441955518093202</v>
      </c>
      <c r="R72">
        <v>2.64271957318461</v>
      </c>
      <c r="S72">
        <v>9.7840571647379804</v>
      </c>
      <c r="T72">
        <v>3.07901934852458</v>
      </c>
      <c r="V72">
        <v>7.6197235350741401</v>
      </c>
      <c r="X72">
        <v>11.753801523817099</v>
      </c>
      <c r="AA72">
        <v>18.805404283046901</v>
      </c>
      <c r="AB72">
        <v>0.87331905352128203</v>
      </c>
      <c r="AJ72">
        <v>0.213479644958842</v>
      </c>
      <c r="AK72">
        <v>0.18359344345328299</v>
      </c>
      <c r="AL72">
        <v>0.23818618708765399</v>
      </c>
      <c r="AM72">
        <v>0.21484521742075699</v>
      </c>
      <c r="AN72">
        <v>-6.6277931299844606E-2</v>
      </c>
      <c r="AO72">
        <v>0.15288255511396301</v>
      </c>
      <c r="AP72">
        <v>6.3290883265343198E-2</v>
      </c>
    </row>
    <row r="73" spans="1:42" x14ac:dyDescent="0.3">
      <c r="A73">
        <v>48</v>
      </c>
      <c r="B73">
        <v>1065.6571428571301</v>
      </c>
      <c r="C73">
        <v>700</v>
      </c>
      <c r="D73">
        <v>0</v>
      </c>
      <c r="E73">
        <v>2.7841555601004701E-2</v>
      </c>
      <c r="F73">
        <v>3.47626132118</v>
      </c>
      <c r="G73">
        <v>-0.42601938465903316</v>
      </c>
      <c r="H73">
        <v>-0.34476163932942627</v>
      </c>
      <c r="I73">
        <v>6.0694137884710703E-2</v>
      </c>
      <c r="J73">
        <v>3.1350678694375397E-2</v>
      </c>
      <c r="K73">
        <v>8.0090513999546004E-3</v>
      </c>
      <c r="L73">
        <v>3.5642068826890105E-5</v>
      </c>
      <c r="M73">
        <v>8.3603262624150646E-7</v>
      </c>
      <c r="N73" s="1">
        <v>9.2584034242671496E-11</v>
      </c>
      <c r="O73" s="1">
        <v>2.9934418268969003E-14</v>
      </c>
      <c r="P73" s="1">
        <v>-5.9669981100805397E-18</v>
      </c>
      <c r="Q73">
        <v>34.106063853700803</v>
      </c>
      <c r="R73">
        <v>11.130850161486199</v>
      </c>
      <c r="S73">
        <v>15.7031228226517</v>
      </c>
      <c r="T73">
        <v>3.1136523665262499</v>
      </c>
      <c r="V73">
        <v>5.4923420088563697</v>
      </c>
      <c r="X73">
        <v>8.3367280955046503</v>
      </c>
      <c r="AA73">
        <v>21.4906116050904</v>
      </c>
      <c r="AB73">
        <v>0.62662908618341895</v>
      </c>
      <c r="AJ73">
        <v>9.3341543160502406E-3</v>
      </c>
      <c r="AK73">
        <v>7.29252779351722E-2</v>
      </c>
      <c r="AL73">
        <v>0.17566700344015401</v>
      </c>
      <c r="AM73">
        <v>0.60599820018859996</v>
      </c>
      <c r="AN73">
        <v>3.4260822625231703E-2</v>
      </c>
      <c r="AO73">
        <v>5.5348675795192703E-2</v>
      </c>
      <c r="AP73">
        <v>4.6465865699597597E-2</v>
      </c>
    </row>
    <row r="74" spans="1:42" x14ac:dyDescent="0.3">
      <c r="A74">
        <v>49</v>
      </c>
      <c r="B74">
        <v>1060.62857142857</v>
      </c>
      <c r="C74">
        <v>700</v>
      </c>
      <c r="D74">
        <v>0</v>
      </c>
      <c r="E74">
        <v>32.686506024043901</v>
      </c>
      <c r="F74">
        <v>3.3516378594590401</v>
      </c>
      <c r="G74">
        <v>-501.84920875331511</v>
      </c>
      <c r="H74">
        <v>-404.66118070946089</v>
      </c>
      <c r="I74">
        <v>72.8666887636072</v>
      </c>
      <c r="J74">
        <v>37.643407088047098</v>
      </c>
      <c r="K74">
        <v>9.7523979005654198</v>
      </c>
      <c r="L74">
        <v>3.9425952347741665E-5</v>
      </c>
      <c r="M74">
        <v>8.3391141642850453E-7</v>
      </c>
      <c r="N74" s="1">
        <v>1.3202401444578099E-7</v>
      </c>
      <c r="O74" s="1">
        <v>3.0258039171073797E-11</v>
      </c>
      <c r="P74" s="1">
        <v>-1.0173942360052701E-12</v>
      </c>
      <c r="Q74">
        <v>45.494784797283202</v>
      </c>
      <c r="R74">
        <v>2.6113930392814999</v>
      </c>
      <c r="S74">
        <v>9.7624739005196002</v>
      </c>
      <c r="T74">
        <v>3.0712648606244199</v>
      </c>
      <c r="V74">
        <v>7.6155541850249202</v>
      </c>
      <c r="X74">
        <v>11.7180665793909</v>
      </c>
      <c r="AA74">
        <v>18.840713705942498</v>
      </c>
      <c r="AB74">
        <v>0.88574893193275706</v>
      </c>
      <c r="AJ74">
        <v>0.21693303373357201</v>
      </c>
      <c r="AK74">
        <v>0.18130282042747001</v>
      </c>
      <c r="AL74">
        <v>0.23804880366450801</v>
      </c>
      <c r="AM74">
        <v>0.21314159553772799</v>
      </c>
      <c r="AN74">
        <v>-6.6339760706313103E-2</v>
      </c>
      <c r="AO74">
        <v>0.15272371197742299</v>
      </c>
      <c r="AP74">
        <v>6.4189795365609897E-2</v>
      </c>
    </row>
    <row r="75" spans="1:42" x14ac:dyDescent="0.3">
      <c r="A75">
        <v>49</v>
      </c>
      <c r="B75">
        <v>1060.62857142857</v>
      </c>
      <c r="C75">
        <v>700</v>
      </c>
      <c r="D75">
        <v>0</v>
      </c>
      <c r="E75">
        <v>0.37225509055177902</v>
      </c>
      <c r="F75">
        <v>3.4778904748951001</v>
      </c>
      <c r="G75">
        <v>-5.6916080710454473</v>
      </c>
      <c r="H75">
        <v>-4.6116577481720951</v>
      </c>
      <c r="I75">
        <v>0.80969236274102696</v>
      </c>
      <c r="J75">
        <v>0.41892176029358602</v>
      </c>
      <c r="K75">
        <v>0.10703473649871199</v>
      </c>
      <c r="L75">
        <v>3.5565951599716434E-5</v>
      </c>
      <c r="M75">
        <v>8.3633518095797835E-7</v>
      </c>
      <c r="N75" s="1">
        <v>1.2359238373938599E-9</v>
      </c>
      <c r="O75" s="1">
        <v>4.0077230563942402E-13</v>
      </c>
      <c r="P75" s="1">
        <v>-7.3501350253493699E-17</v>
      </c>
      <c r="Q75">
        <v>34.037093806708903</v>
      </c>
      <c r="R75">
        <v>11.191664203634399</v>
      </c>
      <c r="S75">
        <v>15.743421214331599</v>
      </c>
      <c r="T75">
        <v>3.09578214477285</v>
      </c>
      <c r="V75">
        <v>5.49524196683958</v>
      </c>
      <c r="X75">
        <v>8.2900994256951499</v>
      </c>
      <c r="AA75">
        <v>21.515688974567201</v>
      </c>
      <c r="AB75">
        <v>0.63100826345011796</v>
      </c>
      <c r="AJ75">
        <v>8.0328372295838599E-3</v>
      </c>
      <c r="AK75">
        <v>7.1387240181899805E-2</v>
      </c>
      <c r="AL75">
        <v>0.17579491626426</v>
      </c>
      <c r="AM75">
        <v>0.60887202999731804</v>
      </c>
      <c r="AN75">
        <v>3.5013868039476703E-2</v>
      </c>
      <c r="AO75">
        <v>5.4099156954977301E-2</v>
      </c>
      <c r="AP75">
        <v>4.6799951332482902E-2</v>
      </c>
    </row>
    <row r="76" spans="1:42" x14ac:dyDescent="0.3">
      <c r="A76">
        <v>50</v>
      </c>
      <c r="B76">
        <v>1055.5999999999899</v>
      </c>
      <c r="C76">
        <v>700</v>
      </c>
      <c r="D76">
        <v>0</v>
      </c>
      <c r="E76">
        <v>32.350791529487203</v>
      </c>
      <c r="F76">
        <v>3.35179641869856</v>
      </c>
      <c r="G76">
        <v>-496.36696615175413</v>
      </c>
      <c r="H76">
        <v>-400.73509991020273</v>
      </c>
      <c r="I76">
        <v>71.971301028448806</v>
      </c>
      <c r="J76">
        <v>37.238367255028599</v>
      </c>
      <c r="K76">
        <v>9.6517769841309207</v>
      </c>
      <c r="L76">
        <v>3.9383722255205573E-5</v>
      </c>
      <c r="M76">
        <v>8.3425397764436319E-7</v>
      </c>
      <c r="N76" s="1">
        <v>1.30731780151423E-7</v>
      </c>
      <c r="O76" s="1">
        <v>2.9993949610914102E-11</v>
      </c>
      <c r="P76" s="1">
        <v>-1.0108108186623199E-12</v>
      </c>
      <c r="Q76">
        <v>45.548778732022797</v>
      </c>
      <c r="R76">
        <v>2.57967945653765</v>
      </c>
      <c r="S76">
        <v>9.7411208556834996</v>
      </c>
      <c r="T76">
        <v>3.0625727131325702</v>
      </c>
      <c r="V76">
        <v>7.6102736556290296</v>
      </c>
      <c r="X76">
        <v>11.6840322153986</v>
      </c>
      <c r="AA76">
        <v>18.8753726951198</v>
      </c>
      <c r="AB76">
        <v>0.898169676475847</v>
      </c>
      <c r="AJ76">
        <v>0.22041082634387199</v>
      </c>
      <c r="AK76">
        <v>0.179049249270648</v>
      </c>
      <c r="AL76">
        <v>0.23787373829188099</v>
      </c>
      <c r="AM76">
        <v>0.211443154538766</v>
      </c>
      <c r="AN76">
        <v>-6.6430227068583605E-2</v>
      </c>
      <c r="AO76">
        <v>0.15256607559216301</v>
      </c>
      <c r="AP76">
        <v>6.5087183031251203E-2</v>
      </c>
    </row>
    <row r="77" spans="1:42" x14ac:dyDescent="0.3">
      <c r="A77">
        <v>50</v>
      </c>
      <c r="B77">
        <v>1055.5999999999899</v>
      </c>
      <c r="C77">
        <v>700</v>
      </c>
      <c r="D77">
        <v>0</v>
      </c>
      <c r="E77">
        <v>0.69662647066308703</v>
      </c>
      <c r="F77">
        <v>3.4795025592564901</v>
      </c>
      <c r="G77">
        <v>-10.642873884521238</v>
      </c>
      <c r="H77">
        <v>-8.6340369347549064</v>
      </c>
      <c r="I77">
        <v>1.5118246094196199</v>
      </c>
      <c r="J77">
        <v>0.78348992043727606</v>
      </c>
      <c r="K77">
        <v>0.20020863867734701</v>
      </c>
      <c r="L77">
        <v>3.548975968322028E-5</v>
      </c>
      <c r="M77">
        <v>8.3663186117017572E-7</v>
      </c>
      <c r="N77" s="1">
        <v>2.3091974617477198E-9</v>
      </c>
      <c r="O77" s="1">
        <v>7.5098586221359098E-13</v>
      </c>
      <c r="P77" s="1">
        <v>-1.2583461530379901E-16</v>
      </c>
      <c r="Q77">
        <v>33.968137125692699</v>
      </c>
      <c r="R77">
        <v>11.252718506300701</v>
      </c>
      <c r="S77">
        <v>15.784472054773399</v>
      </c>
      <c r="T77">
        <v>3.07693139261014</v>
      </c>
      <c r="V77">
        <v>5.49738951874299</v>
      </c>
      <c r="X77">
        <v>8.2445669291448702</v>
      </c>
      <c r="AA77">
        <v>21.5405449759924</v>
      </c>
      <c r="AB77">
        <v>0.63523949674268598</v>
      </c>
      <c r="AJ77">
        <v>6.7306965352124104E-3</v>
      </c>
      <c r="AK77">
        <v>6.9875966158590097E-2</v>
      </c>
      <c r="AL77">
        <v>0.17589741951556001</v>
      </c>
      <c r="AM77">
        <v>0.61178566898258702</v>
      </c>
      <c r="AN77">
        <v>3.5737278369282401E-2</v>
      </c>
      <c r="AO77">
        <v>5.2850145884412003E-2</v>
      </c>
      <c r="AP77">
        <v>4.7122824554354299E-2</v>
      </c>
    </row>
    <row r="78" spans="1:42" x14ac:dyDescent="0.3">
      <c r="A78">
        <v>51</v>
      </c>
      <c r="B78">
        <v>1050.57142857142</v>
      </c>
      <c r="C78">
        <v>700</v>
      </c>
      <c r="D78">
        <v>0</v>
      </c>
      <c r="E78">
        <v>32.037420598057899</v>
      </c>
      <c r="F78">
        <v>3.3519267562649402</v>
      </c>
      <c r="G78">
        <v>-491.2424103539438</v>
      </c>
      <c r="H78">
        <v>-397.08818670602727</v>
      </c>
      <c r="I78">
        <v>71.128427489104396</v>
      </c>
      <c r="J78">
        <v>36.859762582694003</v>
      </c>
      <c r="K78">
        <v>9.5579118899833304</v>
      </c>
      <c r="L78">
        <v>3.9341362363427189E-5</v>
      </c>
      <c r="M78">
        <v>8.3458902681605645E-7</v>
      </c>
      <c r="N78" s="1">
        <v>1.2953024988903699E-7</v>
      </c>
      <c r="O78" s="1">
        <v>2.9749005562730597E-11</v>
      </c>
      <c r="P78" s="1">
        <v>-1.0045376833224901E-12</v>
      </c>
      <c r="Q78">
        <v>45.603833751897298</v>
      </c>
      <c r="R78">
        <v>2.5476088782707902</v>
      </c>
      <c r="S78">
        <v>9.7200141941799405</v>
      </c>
      <c r="T78">
        <v>3.0530104255867698</v>
      </c>
      <c r="V78">
        <v>7.6040153628003901</v>
      </c>
      <c r="X78">
        <v>11.6515708185077</v>
      </c>
      <c r="AA78">
        <v>18.9093600055397</v>
      </c>
      <c r="AB78">
        <v>0.91058656321721798</v>
      </c>
      <c r="AJ78">
        <v>0.22390612443990399</v>
      </c>
      <c r="AK78">
        <v>0.176832490859573</v>
      </c>
      <c r="AL78">
        <v>0.23766539939046899</v>
      </c>
      <c r="AM78">
        <v>0.20975021766277499</v>
      </c>
      <c r="AN78">
        <v>-6.6547757739324795E-2</v>
      </c>
      <c r="AO78">
        <v>0.15241006700979901</v>
      </c>
      <c r="AP78">
        <v>6.5983458376802501E-2</v>
      </c>
    </row>
    <row r="79" spans="1:42" x14ac:dyDescent="0.3">
      <c r="A79">
        <v>51</v>
      </c>
      <c r="B79">
        <v>1050.57142857142</v>
      </c>
      <c r="C79">
        <v>700</v>
      </c>
      <c r="D79">
        <v>0</v>
      </c>
      <c r="E79">
        <v>1.00270431708759</v>
      </c>
      <c r="F79">
        <v>3.48109883280596</v>
      </c>
      <c r="G79">
        <v>-15.307421115430705</v>
      </c>
      <c r="H79">
        <v>-12.433407745085066</v>
      </c>
      <c r="I79">
        <v>2.1711617779333601</v>
      </c>
      <c r="J79">
        <v>1.1270665714325401</v>
      </c>
      <c r="K79">
        <v>0.28804247315189202</v>
      </c>
      <c r="L79">
        <v>3.5413520277242907E-5</v>
      </c>
      <c r="M79">
        <v>8.3692312182766638E-7</v>
      </c>
      <c r="N79" s="1">
        <v>3.3185294598854299E-9</v>
      </c>
      <c r="O79" s="1">
        <v>1.08236551751098E-12</v>
      </c>
      <c r="P79" s="1">
        <v>-1.64302446831096E-16</v>
      </c>
      <c r="Q79">
        <v>33.8992151680985</v>
      </c>
      <c r="R79">
        <v>11.313960989104601</v>
      </c>
      <c r="S79">
        <v>15.8262099279279</v>
      </c>
      <c r="T79">
        <v>3.0571735026328</v>
      </c>
      <c r="V79">
        <v>5.4988961179306504</v>
      </c>
      <c r="X79">
        <v>8.2000585741087093</v>
      </c>
      <c r="AA79">
        <v>21.565157862015901</v>
      </c>
      <c r="AB79">
        <v>0.63932785818075499</v>
      </c>
      <c r="AJ79">
        <v>5.4254129491907201E-3</v>
      </c>
      <c r="AK79">
        <v>6.8391422380293498E-2</v>
      </c>
      <c r="AL79">
        <v>0.17597817622815901</v>
      </c>
      <c r="AM79">
        <v>0.614735248356302</v>
      </c>
      <c r="AN79">
        <v>3.6432264183072001E-2</v>
      </c>
      <c r="AO79">
        <v>5.1602597764730099E-2</v>
      </c>
      <c r="AP79">
        <v>4.74348781382515E-2</v>
      </c>
    </row>
    <row r="80" spans="1:42" x14ac:dyDescent="0.3">
      <c r="A80">
        <v>52</v>
      </c>
      <c r="B80">
        <v>1045.5428571428499</v>
      </c>
      <c r="C80">
        <v>700</v>
      </c>
      <c r="D80">
        <v>0</v>
      </c>
      <c r="E80">
        <v>31.744688895960799</v>
      </c>
      <c r="F80">
        <v>3.3520314926139401</v>
      </c>
      <c r="G80">
        <v>-486.44788306193618</v>
      </c>
      <c r="H80">
        <v>-393.69898462028328</v>
      </c>
      <c r="I80">
        <v>70.333965896051694</v>
      </c>
      <c r="J80">
        <v>36.505554622319003</v>
      </c>
      <c r="K80">
        <v>9.4702836073911598</v>
      </c>
      <c r="L80">
        <v>3.929885740417844E-5</v>
      </c>
      <c r="M80">
        <v>8.3491706811052374E-7</v>
      </c>
      <c r="N80" s="1">
        <v>1.2841235515892399E-7</v>
      </c>
      <c r="O80" s="1">
        <v>2.9521735945634303E-11</v>
      </c>
      <c r="P80" s="1">
        <v>-9.9854162219963399E-13</v>
      </c>
      <c r="Q80">
        <v>45.659850527787498</v>
      </c>
      <c r="R80">
        <v>2.5152142388302798</v>
      </c>
      <c r="S80">
        <v>9.6991722805380203</v>
      </c>
      <c r="T80">
        <v>3.0426386595914701</v>
      </c>
      <c r="V80">
        <v>7.5968892712050904</v>
      </c>
      <c r="X80">
        <v>11.6205648938202</v>
      </c>
      <c r="AA80">
        <v>18.9426655124002</v>
      </c>
      <c r="AB80">
        <v>0.92300461582715698</v>
      </c>
      <c r="AJ80">
        <v>0.22741315632912201</v>
      </c>
      <c r="AK80">
        <v>0.17465195086803201</v>
      </c>
      <c r="AL80">
        <v>0.23742743935756899</v>
      </c>
      <c r="AM80">
        <v>0.208063315353958</v>
      </c>
      <c r="AN80">
        <v>-6.6690845280879402E-2</v>
      </c>
      <c r="AO80">
        <v>0.152255971425415</v>
      </c>
      <c r="AP80">
        <v>6.6879011946781003E-2</v>
      </c>
    </row>
    <row r="81" spans="1:42" x14ac:dyDescent="0.3">
      <c r="A81">
        <v>52</v>
      </c>
      <c r="B81">
        <v>1045.5428571428499</v>
      </c>
      <c r="C81">
        <v>700</v>
      </c>
      <c r="D81">
        <v>0</v>
      </c>
      <c r="E81">
        <v>1.29200921928707</v>
      </c>
      <c r="F81">
        <v>3.48268035274923</v>
      </c>
      <c r="G81">
        <v>-19.709250099419314</v>
      </c>
      <c r="H81">
        <v>-16.028450392062613</v>
      </c>
      <c r="I81">
        <v>2.7912486879861298</v>
      </c>
      <c r="J81">
        <v>1.4514008732155901</v>
      </c>
      <c r="K81">
        <v>0.370981281204047</v>
      </c>
      <c r="L81">
        <v>3.5337258802784342E-5</v>
      </c>
      <c r="M81">
        <v>8.3720936538399189E-7</v>
      </c>
      <c r="N81" s="1">
        <v>4.2692527560744897E-9</v>
      </c>
      <c r="O81" s="1">
        <v>1.39646519584123E-12</v>
      </c>
      <c r="P81" s="1">
        <v>-1.90065408005244E-16</v>
      </c>
      <c r="Q81">
        <v>33.830350715773001</v>
      </c>
      <c r="R81">
        <v>11.375343138072299</v>
      </c>
      <c r="S81">
        <v>15.868573919912899</v>
      </c>
      <c r="T81">
        <v>3.0365744073825698</v>
      </c>
      <c r="V81">
        <v>5.4998585062742196</v>
      </c>
      <c r="X81">
        <v>8.1565111846156793</v>
      </c>
      <c r="AA81">
        <v>21.589510024606401</v>
      </c>
      <c r="AB81">
        <v>0.64327810336270397</v>
      </c>
      <c r="AJ81">
        <v>4.11519399976261E-3</v>
      </c>
      <c r="AK81">
        <v>6.6933500118585093E-2</v>
      </c>
      <c r="AL81">
        <v>0.176040368148392</v>
      </c>
      <c r="AM81">
        <v>0.61771717541320004</v>
      </c>
      <c r="AN81">
        <v>3.7099918934250499E-2</v>
      </c>
      <c r="AO81">
        <v>5.0357364323354699E-2</v>
      </c>
      <c r="AP81">
        <v>4.7736479062452999E-2</v>
      </c>
    </row>
    <row r="82" spans="1:42" x14ac:dyDescent="0.3">
      <c r="A82">
        <v>53</v>
      </c>
      <c r="B82">
        <v>1040.5142857142901</v>
      </c>
      <c r="C82">
        <v>700</v>
      </c>
      <c r="D82">
        <v>0</v>
      </c>
      <c r="E82">
        <v>31.471069253558799</v>
      </c>
      <c r="F82">
        <v>3.3521129751655598</v>
      </c>
      <c r="G82">
        <v>-481.95864330080707</v>
      </c>
      <c r="H82">
        <v>-390.54831532976391</v>
      </c>
      <c r="I82">
        <v>69.584237742552006</v>
      </c>
      <c r="J82">
        <v>36.173917343322898</v>
      </c>
      <c r="K82">
        <v>9.3884273849703597</v>
      </c>
      <c r="L82">
        <v>3.9256192420341425E-5</v>
      </c>
      <c r="M82">
        <v>8.3523855116053068E-7</v>
      </c>
      <c r="N82" s="1">
        <v>1.2737176787583999E-7</v>
      </c>
      <c r="O82" s="1">
        <v>2.9310832768316698E-11</v>
      </c>
      <c r="P82" s="1">
        <v>-9.9278961322029905E-13</v>
      </c>
      <c r="Q82">
        <v>45.716734460650201</v>
      </c>
      <c r="R82">
        <v>2.4825304894600602</v>
      </c>
      <c r="S82">
        <v>9.6786135125634996</v>
      </c>
      <c r="T82">
        <v>3.0315119981956098</v>
      </c>
      <c r="V82">
        <v>7.5889854100784104</v>
      </c>
      <c r="X82">
        <v>11.5909072297852</v>
      </c>
      <c r="AA82">
        <v>18.9752887543473</v>
      </c>
      <c r="AB82">
        <v>0.93542814491954496</v>
      </c>
      <c r="AJ82">
        <v>0.230927154870048</v>
      </c>
      <c r="AK82">
        <v>0.17250676225449599</v>
      </c>
      <c r="AL82">
        <v>0.237162867163628</v>
      </c>
      <c r="AM82">
        <v>0.20638312246082499</v>
      </c>
      <c r="AN82">
        <v>-6.6858030941688004E-2</v>
      </c>
      <c r="AO82">
        <v>0.152103944463682</v>
      </c>
      <c r="AP82">
        <v>6.77741797290074E-2</v>
      </c>
    </row>
    <row r="83" spans="1:42" x14ac:dyDescent="0.3">
      <c r="A83">
        <v>53</v>
      </c>
      <c r="B83">
        <v>1040.5142857142901</v>
      </c>
      <c r="C83">
        <v>700</v>
      </c>
      <c r="D83">
        <v>0</v>
      </c>
      <c r="E83">
        <v>1.56587186292651</v>
      </c>
      <c r="F83">
        <v>3.4842480000289502</v>
      </c>
      <c r="G83">
        <v>-23.869360609987559</v>
      </c>
      <c r="H83">
        <v>-19.435491727917256</v>
      </c>
      <c r="I83">
        <v>3.3751917672477698</v>
      </c>
      <c r="J83">
        <v>1.7580235868360099</v>
      </c>
      <c r="K83">
        <v>0.44941458326545702</v>
      </c>
      <c r="L83">
        <v>3.5260999351184092E-5</v>
      </c>
      <c r="M83">
        <v>8.3749094837037745E-7</v>
      </c>
      <c r="N83" s="1">
        <v>5.1660409576142699E-9</v>
      </c>
      <c r="O83" s="1">
        <v>1.6946421971484E-12</v>
      </c>
      <c r="P83" s="1">
        <v>-2.0413855844835299E-16</v>
      </c>
      <c r="Q83">
        <v>33.7615676060204</v>
      </c>
      <c r="R83">
        <v>11.436819426451001</v>
      </c>
      <c r="S83">
        <v>15.9115066589956</v>
      </c>
      <c r="T83">
        <v>3.0151939079198602</v>
      </c>
      <c r="V83">
        <v>5.5003605390833501</v>
      </c>
      <c r="X83">
        <v>8.1138695386679807</v>
      </c>
      <c r="AA83">
        <v>21.613587871784699</v>
      </c>
      <c r="AB83">
        <v>0.64709445107675601</v>
      </c>
      <c r="AJ83">
        <v>2.7987227265195598E-3</v>
      </c>
      <c r="AK83">
        <v>6.5502025752710899E-2</v>
      </c>
      <c r="AL83">
        <v>0.176086755555388</v>
      </c>
      <c r="AM83">
        <v>0.62072809154159803</v>
      </c>
      <c r="AN83">
        <v>3.7741234753904902E-2</v>
      </c>
      <c r="AO83">
        <v>4.9115217142369598E-2</v>
      </c>
      <c r="AP83">
        <v>4.8027952527508001E-2</v>
      </c>
    </row>
    <row r="84" spans="1:42" x14ac:dyDescent="0.3">
      <c r="A84">
        <v>54</v>
      </c>
      <c r="B84">
        <v>1035.4857142856999</v>
      </c>
      <c r="C84">
        <v>700</v>
      </c>
      <c r="D84">
        <v>0</v>
      </c>
      <c r="E84">
        <v>31.215176956698102</v>
      </c>
      <c r="F84">
        <v>3.3521732787067702</v>
      </c>
      <c r="G84">
        <v>-477.75230946450591</v>
      </c>
      <c r="H84">
        <v>-387.6188380885763</v>
      </c>
      <c r="I84">
        <v>68.875906711079594</v>
      </c>
      <c r="J84">
        <v>35.863195884547103</v>
      </c>
      <c r="K84">
        <v>9.3119222550275005</v>
      </c>
      <c r="L84">
        <v>3.9213354957559919E-5</v>
      </c>
      <c r="M84">
        <v>8.3555387635498322E-7</v>
      </c>
      <c r="N84" s="1">
        <v>1.2640277266950201E-7</v>
      </c>
      <c r="O84" s="1">
        <v>2.91151188173136E-11</v>
      </c>
      <c r="P84" s="1">
        <v>-9.872485451902691E-13</v>
      </c>
      <c r="Q84">
        <v>45.774395600679</v>
      </c>
      <c r="R84">
        <v>2.4495952815584001</v>
      </c>
      <c r="S84">
        <v>9.6583509236519607</v>
      </c>
      <c r="T84">
        <v>3.01967940903265</v>
      </c>
      <c r="V84">
        <v>7.5803746867082102</v>
      </c>
      <c r="X84">
        <v>11.5625030827554</v>
      </c>
      <c r="AA84">
        <v>19.007242025510799</v>
      </c>
      <c r="AB84">
        <v>0.94785899010335695</v>
      </c>
      <c r="AJ84">
        <v>0.234444487822418</v>
      </c>
      <c r="AK84">
        <v>0.17039577676068801</v>
      </c>
      <c r="AL84">
        <v>0.236874077401906</v>
      </c>
      <c r="AM84">
        <v>0.20471041974585599</v>
      </c>
      <c r="AN84">
        <v>-6.7047825125165897E-2</v>
      </c>
      <c r="AO84">
        <v>0.15195394689392899</v>
      </c>
      <c r="AP84">
        <v>6.8669116500366403E-2</v>
      </c>
    </row>
    <row r="85" spans="1:42" x14ac:dyDescent="0.3">
      <c r="A85">
        <v>54</v>
      </c>
      <c r="B85">
        <v>1035.4857142856999</v>
      </c>
      <c r="C85">
        <v>700</v>
      </c>
      <c r="D85">
        <v>0</v>
      </c>
      <c r="E85">
        <v>1.8254605001301101</v>
      </c>
      <c r="F85">
        <v>3.48580247026679</v>
      </c>
      <c r="G85">
        <v>-27.80618834308817</v>
      </c>
      <c r="H85">
        <v>-22.668847400790021</v>
      </c>
      <c r="I85">
        <v>3.92572270970172</v>
      </c>
      <c r="J85">
        <v>2.0482787528122302</v>
      </c>
      <c r="K85">
        <v>0.52368443585112101</v>
      </c>
      <c r="L85">
        <v>3.5184766264480511E-5</v>
      </c>
      <c r="M85">
        <v>8.3776818500385437E-7</v>
      </c>
      <c r="N85" s="1">
        <v>6.0130047862929403E-9</v>
      </c>
      <c r="O85" s="1">
        <v>1.9780857652749798E-12</v>
      </c>
      <c r="P85" s="1">
        <v>-2.0741626018420899E-16</v>
      </c>
      <c r="Q85">
        <v>33.692891633327399</v>
      </c>
      <c r="R85">
        <v>11.4983454661532</v>
      </c>
      <c r="S85">
        <v>15.954951681470099</v>
      </c>
      <c r="T85">
        <v>2.9930874935106102</v>
      </c>
      <c r="V85">
        <v>5.5004740112867596</v>
      </c>
      <c r="X85">
        <v>8.0720868844298792</v>
      </c>
      <c r="AA85">
        <v>21.637383100900301</v>
      </c>
      <c r="AB85">
        <v>0.65077972892153502</v>
      </c>
      <c r="AJ85">
        <v>1.47523913756806E-3</v>
      </c>
      <c r="AK85">
        <v>6.4096763093404396E-2</v>
      </c>
      <c r="AL85">
        <v>0.176119704831986</v>
      </c>
      <c r="AM85">
        <v>0.62376477091817095</v>
      </c>
      <c r="AN85">
        <v>3.83571030299871E-2</v>
      </c>
      <c r="AO85">
        <v>4.7876900181209998E-2</v>
      </c>
      <c r="AP85">
        <v>4.8309518807672501E-2</v>
      </c>
    </row>
    <row r="86" spans="1:42" x14ac:dyDescent="0.3">
      <c r="A86">
        <v>55</v>
      </c>
      <c r="B86">
        <v>1030.4571428571301</v>
      </c>
      <c r="C86">
        <v>700</v>
      </c>
      <c r="D86">
        <v>0</v>
      </c>
      <c r="E86">
        <v>30.774627512820501</v>
      </c>
      <c r="F86">
        <v>3.35136860631206</v>
      </c>
      <c r="G86">
        <v>-471.00188441872831</v>
      </c>
      <c r="H86">
        <v>-382.65494802521323</v>
      </c>
      <c r="I86">
        <v>67.771135558434693</v>
      </c>
      <c r="J86">
        <v>35.352712606560402</v>
      </c>
      <c r="K86">
        <v>9.18270447925625</v>
      </c>
      <c r="L86">
        <v>3.9154209948800544E-5</v>
      </c>
      <c r="M86">
        <v>8.3560728043698783E-7</v>
      </c>
      <c r="N86" s="1">
        <v>1.2464795576607501E-7</v>
      </c>
      <c r="O86" s="1">
        <v>2.8787845927085501E-11</v>
      </c>
      <c r="P86" s="1">
        <v>-9.6045785513030593E-13</v>
      </c>
      <c r="Q86">
        <v>45.866910033632401</v>
      </c>
      <c r="R86">
        <v>2.4337992608910302</v>
      </c>
      <c r="S86">
        <v>9.6224012983521305</v>
      </c>
      <c r="T86">
        <v>3.0035826041514899</v>
      </c>
      <c r="V86">
        <v>7.48767644300254</v>
      </c>
      <c r="X86">
        <v>11.5695969690652</v>
      </c>
      <c r="AA86">
        <v>19.038847961045299</v>
      </c>
      <c r="AB86">
        <v>0.977185429859733</v>
      </c>
      <c r="AJ86">
        <v>0.24101807835838501</v>
      </c>
      <c r="AK86">
        <v>0.16739420272469299</v>
      </c>
      <c r="AL86">
        <v>0.23386833310574401</v>
      </c>
      <c r="AM86">
        <v>0.20254452669249501</v>
      </c>
      <c r="AN86">
        <v>-6.5833401887550699E-2</v>
      </c>
      <c r="AO86">
        <v>0.15024754857553399</v>
      </c>
      <c r="AP86">
        <v>7.0760712430697398E-2</v>
      </c>
    </row>
    <row r="87" spans="1:42" x14ac:dyDescent="0.3">
      <c r="A87">
        <v>55</v>
      </c>
      <c r="B87">
        <v>1030.4571428571301</v>
      </c>
      <c r="C87">
        <v>700</v>
      </c>
      <c r="D87">
        <v>0</v>
      </c>
      <c r="E87">
        <v>2.18576957887805</v>
      </c>
      <c r="F87">
        <v>3.4864729567157999</v>
      </c>
      <c r="G87">
        <v>-33.283872558282575</v>
      </c>
      <c r="H87">
        <v>-27.169087771520712</v>
      </c>
      <c r="I87">
        <v>4.69066529764478</v>
      </c>
      <c r="J87">
        <v>2.4519455916889199</v>
      </c>
      <c r="K87">
        <v>0.62692859116194499</v>
      </c>
      <c r="L87">
        <v>3.5103722570994065E-5</v>
      </c>
      <c r="M87">
        <v>8.3782375326757064E-7</v>
      </c>
      <c r="N87" s="1">
        <v>7.1888876355016899E-9</v>
      </c>
      <c r="O87" s="1">
        <v>2.3720216131745799E-12</v>
      </c>
      <c r="P87" s="1">
        <v>-1.99228072454174E-16</v>
      </c>
      <c r="Q87">
        <v>33.676015493700703</v>
      </c>
      <c r="R87">
        <v>11.557284255218599</v>
      </c>
      <c r="S87">
        <v>15.9704655375618</v>
      </c>
      <c r="T87">
        <v>2.96524725420511</v>
      </c>
      <c r="V87">
        <v>5.4522436146771698</v>
      </c>
      <c r="X87">
        <v>8.0700905132187408</v>
      </c>
      <c r="AA87">
        <v>21.640483168048402</v>
      </c>
      <c r="AB87">
        <v>0.66817016336916801</v>
      </c>
      <c r="AJ87">
        <v>2.1458527991998501E-3</v>
      </c>
      <c r="AK87">
        <v>6.2844674783455498E-2</v>
      </c>
      <c r="AL87">
        <v>0.17454449262772501</v>
      </c>
      <c r="AM87">
        <v>0.62545653382008504</v>
      </c>
      <c r="AN87">
        <v>3.9941393091424998E-2</v>
      </c>
      <c r="AO87">
        <v>4.5475370778513699E-2</v>
      </c>
      <c r="AP87">
        <v>4.9591682099593901E-2</v>
      </c>
    </row>
    <row r="88" spans="1:42" x14ac:dyDescent="0.3">
      <c r="A88">
        <v>56</v>
      </c>
      <c r="B88">
        <v>1025.42857142856</v>
      </c>
      <c r="C88">
        <v>700</v>
      </c>
      <c r="D88">
        <v>0</v>
      </c>
      <c r="E88">
        <v>30.363486650017801</v>
      </c>
      <c r="F88">
        <v>3.35054387263401</v>
      </c>
      <c r="G88">
        <v>-464.70388533394686</v>
      </c>
      <c r="H88">
        <v>-378.04360089768556</v>
      </c>
      <c r="I88">
        <v>66.734725447476094</v>
      </c>
      <c r="J88">
        <v>34.8765016531718</v>
      </c>
      <c r="K88">
        <v>9.0622561005738103</v>
      </c>
      <c r="L88">
        <v>3.909514797178522E-5</v>
      </c>
      <c r="M88">
        <v>8.3565423062742281E-7</v>
      </c>
      <c r="N88" s="1">
        <v>1.2301243641679501E-7</v>
      </c>
      <c r="O88" s="1">
        <v>2.8483309411759599E-11</v>
      </c>
      <c r="P88" s="1">
        <v>-9.3515335391469104E-13</v>
      </c>
      <c r="Q88">
        <v>45.961681793895004</v>
      </c>
      <c r="R88">
        <v>2.4168665991986402</v>
      </c>
      <c r="S88">
        <v>9.5857573091219699</v>
      </c>
      <c r="T88">
        <v>2.9869750557735402</v>
      </c>
      <c r="V88">
        <v>7.39579635759707</v>
      </c>
      <c r="X88">
        <v>11.5784381830254</v>
      </c>
      <c r="AA88">
        <v>19.067697826434301</v>
      </c>
      <c r="AB88">
        <v>1.0067868749539599</v>
      </c>
      <c r="AJ88">
        <v>0.247511606646243</v>
      </c>
      <c r="AK88">
        <v>0.16449409239706</v>
      </c>
      <c r="AL88">
        <v>0.230888628257127</v>
      </c>
      <c r="AM88">
        <v>0.200328690838567</v>
      </c>
      <c r="AN88">
        <v>-6.4633320750971501E-2</v>
      </c>
      <c r="AO88">
        <v>0.148540766054887</v>
      </c>
      <c r="AP88">
        <v>7.2869536557086598E-2</v>
      </c>
    </row>
    <row r="89" spans="1:42" x14ac:dyDescent="0.3">
      <c r="A89">
        <v>56</v>
      </c>
      <c r="B89">
        <v>1025.42857142856</v>
      </c>
      <c r="C89">
        <v>700</v>
      </c>
      <c r="D89">
        <v>0</v>
      </c>
      <c r="E89">
        <v>2.5164543565722099</v>
      </c>
      <c r="F89">
        <v>3.4871370206073702</v>
      </c>
      <c r="G89">
        <v>-38.307332385577801</v>
      </c>
      <c r="H89">
        <v>-31.309469019313017</v>
      </c>
      <c r="I89">
        <v>5.3888640396756298</v>
      </c>
      <c r="J89">
        <v>2.82219171142318</v>
      </c>
      <c r="K89">
        <v>0.72163908148751499</v>
      </c>
      <c r="L89">
        <v>3.5022531718783069E-5</v>
      </c>
      <c r="M89">
        <v>8.3787529840206581E-7</v>
      </c>
      <c r="N89" s="1">
        <v>8.2637979801439601E-9</v>
      </c>
      <c r="O89" s="1">
        <v>2.73488624663733E-12</v>
      </c>
      <c r="P89" s="1">
        <v>-1.69472043568625E-16</v>
      </c>
      <c r="Q89">
        <v>33.659233776957301</v>
      </c>
      <c r="R89">
        <v>11.616545650307399</v>
      </c>
      <c r="S89">
        <v>15.986209305006</v>
      </c>
      <c r="T89">
        <v>2.9369798189698799</v>
      </c>
      <c r="V89">
        <v>5.4037153252810004</v>
      </c>
      <c r="X89">
        <v>8.0687370233596294</v>
      </c>
      <c r="AA89">
        <v>21.6429355363565</v>
      </c>
      <c r="AB89">
        <v>0.68564356376202096</v>
      </c>
      <c r="AJ89">
        <v>2.7939508782148501E-3</v>
      </c>
      <c r="AK89">
        <v>6.1617587752142301E-2</v>
      </c>
      <c r="AL89">
        <v>0.172959537788373</v>
      </c>
      <c r="AM89">
        <v>0.62716246502555395</v>
      </c>
      <c r="AN89">
        <v>4.1525964452481003E-2</v>
      </c>
      <c r="AO89">
        <v>4.3061171454727799E-2</v>
      </c>
      <c r="AP89">
        <v>5.0879322648505997E-2</v>
      </c>
    </row>
    <row r="90" spans="1:42" x14ac:dyDescent="0.3">
      <c r="A90">
        <v>57</v>
      </c>
      <c r="B90">
        <v>1020.39999999999</v>
      </c>
      <c r="C90">
        <v>700</v>
      </c>
      <c r="D90">
        <v>0</v>
      </c>
      <c r="E90">
        <v>29.9829268812029</v>
      </c>
      <c r="F90">
        <v>3.3497130297109501</v>
      </c>
      <c r="G90">
        <v>-458.87239686879667</v>
      </c>
      <c r="H90">
        <v>-373.7972922511351</v>
      </c>
      <c r="I90">
        <v>65.768702112528601</v>
      </c>
      <c r="J90">
        <v>34.4356801476398</v>
      </c>
      <c r="K90">
        <v>8.9508941856401893</v>
      </c>
      <c r="L90">
        <v>3.9036364240994019E-5</v>
      </c>
      <c r="M90">
        <v>8.3569890318000714E-7</v>
      </c>
      <c r="N90" s="1">
        <v>1.2150129032376899E-7</v>
      </c>
      <c r="O90" s="1">
        <v>2.8202596750377099E-11</v>
      </c>
      <c r="P90" s="1">
        <v>-9.1148757287371891E-13</v>
      </c>
      <c r="Q90">
        <v>46.0579838861334</v>
      </c>
      <c r="R90">
        <v>2.39864973220533</v>
      </c>
      <c r="S90">
        <v>9.5488139569545094</v>
      </c>
      <c r="T90">
        <v>2.9699343656607802</v>
      </c>
      <c r="V90">
        <v>7.3058370801527399</v>
      </c>
      <c r="X90">
        <v>11.5883487345577</v>
      </c>
      <c r="AA90">
        <v>19.094027283580701</v>
      </c>
      <c r="AB90">
        <v>1.0364049607546899</v>
      </c>
      <c r="AJ90">
        <v>0.25388656927952202</v>
      </c>
      <c r="AK90">
        <v>0.16169956652697201</v>
      </c>
      <c r="AL90">
        <v>0.22797080614315501</v>
      </c>
      <c r="AM90">
        <v>0.19807705333623499</v>
      </c>
      <c r="AN90">
        <v>-6.3469064231749694E-2</v>
      </c>
      <c r="AO90">
        <v>0.146857803319589</v>
      </c>
      <c r="AP90">
        <v>7.4977265626273396E-2</v>
      </c>
    </row>
    <row r="91" spans="1:42" x14ac:dyDescent="0.3">
      <c r="A91">
        <v>57</v>
      </c>
      <c r="B91">
        <v>1020.39999999999</v>
      </c>
      <c r="C91">
        <v>700</v>
      </c>
      <c r="D91">
        <v>0</v>
      </c>
      <c r="E91">
        <v>2.81886447502088</v>
      </c>
      <c r="F91">
        <v>3.4878074391278702</v>
      </c>
      <c r="G91">
        <v>-42.89737891397958</v>
      </c>
      <c r="H91">
        <v>-35.105582333003284</v>
      </c>
      <c r="I91">
        <v>6.0235758810840601</v>
      </c>
      <c r="J91">
        <v>3.16054255006026</v>
      </c>
      <c r="K91">
        <v>0.80820530497111898</v>
      </c>
      <c r="L91">
        <v>3.4941288167530666E-5</v>
      </c>
      <c r="M91">
        <v>8.3792619355062816E-7</v>
      </c>
      <c r="N91" s="1">
        <v>9.2425841637504394E-9</v>
      </c>
      <c r="O91" s="1">
        <v>3.0679853052276101E-12</v>
      </c>
      <c r="P91" s="1">
        <v>-1.1909097869389599E-16</v>
      </c>
      <c r="Q91">
        <v>33.641787204496403</v>
      </c>
      <c r="R91">
        <v>11.676130679834399</v>
      </c>
      <c r="S91">
        <v>16.002613937429601</v>
      </c>
      <c r="T91">
        <v>2.9083604349802199</v>
      </c>
      <c r="V91">
        <v>5.3556258377695896</v>
      </c>
      <c r="X91">
        <v>8.0674270238239707</v>
      </c>
      <c r="AA91">
        <v>21.645070175479098</v>
      </c>
      <c r="AB91">
        <v>0.70298470618647102</v>
      </c>
      <c r="AJ91">
        <v>3.39069251717096E-3</v>
      </c>
      <c r="AK91">
        <v>6.0413133751523601E-2</v>
      </c>
      <c r="AL91">
        <v>0.17138931954894299</v>
      </c>
      <c r="AM91">
        <v>0.62890240221595295</v>
      </c>
      <c r="AN91">
        <v>4.3094427615886402E-2</v>
      </c>
      <c r="AO91">
        <v>4.0653305019343902E-2</v>
      </c>
      <c r="AP91">
        <v>5.2156719331177603E-2</v>
      </c>
    </row>
    <row r="92" spans="1:42" x14ac:dyDescent="0.3">
      <c r="A92">
        <v>58</v>
      </c>
      <c r="B92">
        <v>1015.37142857143</v>
      </c>
      <c r="C92">
        <v>700</v>
      </c>
      <c r="D92">
        <v>0</v>
      </c>
      <c r="E92">
        <v>29.6309225805769</v>
      </c>
      <c r="F92">
        <v>3.3488762738865798</v>
      </c>
      <c r="G92">
        <v>-453.47693336527982</v>
      </c>
      <c r="H92">
        <v>-369.89285895820967</v>
      </c>
      <c r="I92">
        <v>64.868206731911897</v>
      </c>
      <c r="J92">
        <v>34.027889296926901</v>
      </c>
      <c r="K92">
        <v>8.8480195018338001</v>
      </c>
      <c r="L92">
        <v>3.8977797300574286E-5</v>
      </c>
      <c r="M92">
        <v>8.3574130534927977E-7</v>
      </c>
      <c r="N92" s="1">
        <v>1.20106072411895E-7</v>
      </c>
      <c r="O92" s="1">
        <v>2.7944425142626302E-11</v>
      </c>
      <c r="P92" s="1">
        <v>-8.8927920500811601E-13</v>
      </c>
      <c r="Q92">
        <v>46.155654571065803</v>
      </c>
      <c r="R92">
        <v>2.3792743752035199</v>
      </c>
      <c r="S92">
        <v>9.5116976496531098</v>
      </c>
      <c r="T92">
        <v>2.9524752710916302</v>
      </c>
      <c r="V92">
        <v>7.21756654739883</v>
      </c>
      <c r="X92">
        <v>11.5992206418072</v>
      </c>
      <c r="AA92">
        <v>19.118058376509801</v>
      </c>
      <c r="AB92">
        <v>1.06605256726983</v>
      </c>
      <c r="AJ92">
        <v>0.26015312573421101</v>
      </c>
      <c r="AK92">
        <v>0.159000707698813</v>
      </c>
      <c r="AL92">
        <v>0.22510757264803699</v>
      </c>
      <c r="AM92">
        <v>0.19579532210223999</v>
      </c>
      <c r="AN92">
        <v>-6.2339173872449603E-2</v>
      </c>
      <c r="AO92">
        <v>0.145197638294499</v>
      </c>
      <c r="AP92">
        <v>7.7084807394647306E-2</v>
      </c>
    </row>
    <row r="93" spans="1:42" x14ac:dyDescent="0.3">
      <c r="A93">
        <v>58</v>
      </c>
      <c r="B93">
        <v>1015.37142857143</v>
      </c>
      <c r="C93">
        <v>700</v>
      </c>
      <c r="D93">
        <v>0</v>
      </c>
      <c r="E93">
        <v>3.09591225004004</v>
      </c>
      <c r="F93">
        <v>3.4884828866961302</v>
      </c>
      <c r="G93">
        <v>-47.098755296223629</v>
      </c>
      <c r="H93">
        <v>-38.592734260485976</v>
      </c>
      <c r="I93">
        <v>6.6013811234541704</v>
      </c>
      <c r="J93">
        <v>3.4702850798843401</v>
      </c>
      <c r="K93">
        <v>0.88746665831349703</v>
      </c>
      <c r="L93">
        <v>3.4860007811978069E-5</v>
      </c>
      <c r="M93">
        <v>8.3797628752333689E-7</v>
      </c>
      <c r="N93" s="1">
        <v>1.01351969813182E-8</v>
      </c>
      <c r="O93" s="1">
        <v>3.3743463546407599E-12</v>
      </c>
      <c r="P93" s="1">
        <v>-4.8933080838193802E-17</v>
      </c>
      <c r="Q93">
        <v>33.623750552744198</v>
      </c>
      <c r="R93">
        <v>11.735999443750799</v>
      </c>
      <c r="S93">
        <v>16.019651184082601</v>
      </c>
      <c r="T93">
        <v>2.8793819120256599</v>
      </c>
      <c r="V93">
        <v>5.3079335415031004</v>
      </c>
      <c r="X93">
        <v>8.0661933163150508</v>
      </c>
      <c r="AA93">
        <v>21.6468891085721</v>
      </c>
      <c r="AB93">
        <v>0.72020094100630105</v>
      </c>
      <c r="AJ93">
        <v>3.9396807768772397E-3</v>
      </c>
      <c r="AK93">
        <v>5.9230999026770599E-2</v>
      </c>
      <c r="AL93">
        <v>0.16983243584822499</v>
      </c>
      <c r="AM93">
        <v>0.63067415584214004</v>
      </c>
      <c r="AN93">
        <v>4.46464370341366E-2</v>
      </c>
      <c r="AO93">
        <v>3.8251884557418202E-2</v>
      </c>
      <c r="AP93">
        <v>5.3424406914431802E-2</v>
      </c>
    </row>
    <row r="94" spans="1:42" x14ac:dyDescent="0.3">
      <c r="A94">
        <v>59</v>
      </c>
      <c r="B94">
        <v>1010.34285714285</v>
      </c>
      <c r="C94">
        <v>700</v>
      </c>
      <c r="D94">
        <v>0</v>
      </c>
      <c r="E94">
        <v>29.3056255882654</v>
      </c>
      <c r="F94">
        <v>3.34803383539546</v>
      </c>
      <c r="G94">
        <v>-448.48962692005654</v>
      </c>
      <c r="H94">
        <v>-366.30911015608802</v>
      </c>
      <c r="I94">
        <v>64.028807255622496</v>
      </c>
      <c r="J94">
        <v>33.650977895878398</v>
      </c>
      <c r="K94">
        <v>8.7530852521399094</v>
      </c>
      <c r="L94">
        <v>3.8919393128843218E-5</v>
      </c>
      <c r="M94">
        <v>8.3578144982751927E-7</v>
      </c>
      <c r="N94" s="1">
        <v>1.18819096593339E-7</v>
      </c>
      <c r="O94" s="1">
        <v>2.7707592249325901E-11</v>
      </c>
      <c r="P94" s="1">
        <v>-8.6836975407481703E-13</v>
      </c>
      <c r="Q94">
        <v>46.254550021209198</v>
      </c>
      <c r="R94">
        <v>2.3588512244219899</v>
      </c>
      <c r="S94">
        <v>9.4745207845456694</v>
      </c>
      <c r="T94">
        <v>2.9346104546154801</v>
      </c>
      <c r="V94">
        <v>7.1307859812088399</v>
      </c>
      <c r="X94">
        <v>11.610958152026299</v>
      </c>
      <c r="AA94">
        <v>19.1399825171207</v>
      </c>
      <c r="AB94">
        <v>1.09574086485161</v>
      </c>
      <c r="AJ94">
        <v>0.266319856848801</v>
      </c>
      <c r="AK94">
        <v>0.15638895050750401</v>
      </c>
      <c r="AL94">
        <v>0.22229268723524201</v>
      </c>
      <c r="AM94">
        <v>0.19348855938097201</v>
      </c>
      <c r="AN94">
        <v>-6.124239796191E-2</v>
      </c>
      <c r="AO94">
        <v>0.14355939861709299</v>
      </c>
      <c r="AP94">
        <v>7.91929453722965E-2</v>
      </c>
    </row>
    <row r="95" spans="1:42" x14ac:dyDescent="0.3">
      <c r="A95">
        <v>59</v>
      </c>
      <c r="B95">
        <v>1010.34285714285</v>
      </c>
      <c r="C95">
        <v>700</v>
      </c>
      <c r="D95">
        <v>0</v>
      </c>
      <c r="E95">
        <v>3.3501366824577601</v>
      </c>
      <c r="F95">
        <v>3.4891621868982399</v>
      </c>
      <c r="G95">
        <v>-50.95047321725329</v>
      </c>
      <c r="H95">
        <v>-41.801716079918478</v>
      </c>
      <c r="I95">
        <v>7.1280156226973803</v>
      </c>
      <c r="J95">
        <v>3.7542850444691398</v>
      </c>
      <c r="K95">
        <v>0.96015504668641904</v>
      </c>
      <c r="L95">
        <v>3.4778705754349708E-5</v>
      </c>
      <c r="M95">
        <v>8.3802545286357387E-7</v>
      </c>
      <c r="N95" s="1">
        <v>1.09503149329281E-8</v>
      </c>
      <c r="O95" s="1">
        <v>3.6566103485773801E-12</v>
      </c>
      <c r="P95" s="1">
        <v>4.0286405633752902E-17</v>
      </c>
      <c r="Q95">
        <v>33.6051906983446</v>
      </c>
      <c r="R95">
        <v>11.7961154442182</v>
      </c>
      <c r="S95">
        <v>16.0372942825691</v>
      </c>
      <c r="T95">
        <v>2.85003923914591</v>
      </c>
      <c r="V95">
        <v>5.2606018504149201</v>
      </c>
      <c r="X95">
        <v>8.0650642167404296</v>
      </c>
      <c r="AA95">
        <v>21.6483957788742</v>
      </c>
      <c r="AB95">
        <v>0.73729848969245304</v>
      </c>
      <c r="AJ95">
        <v>4.4442082476161097E-3</v>
      </c>
      <c r="AK95">
        <v>5.8070851352477297E-2</v>
      </c>
      <c r="AL95">
        <v>0.16828765679876201</v>
      </c>
      <c r="AM95">
        <v>0.63247570830873301</v>
      </c>
      <c r="AN95">
        <v>4.6181701264842098E-2</v>
      </c>
      <c r="AO95">
        <v>3.5857037109104498E-2</v>
      </c>
      <c r="AP95">
        <v>5.4682836918463498E-2</v>
      </c>
    </row>
    <row r="96" spans="1:42" x14ac:dyDescent="0.3">
      <c r="A96">
        <v>60</v>
      </c>
      <c r="B96">
        <v>1005.31428571428</v>
      </c>
      <c r="C96">
        <v>700</v>
      </c>
      <c r="D96">
        <v>0</v>
      </c>
      <c r="E96">
        <v>29.005345313929102</v>
      </c>
      <c r="F96">
        <v>3.3471859882928299</v>
      </c>
      <c r="G96">
        <v>-443.88493809425262</v>
      </c>
      <c r="H96">
        <v>-363.02661040305577</v>
      </c>
      <c r="I96">
        <v>63.246450131393701</v>
      </c>
      <c r="J96">
        <v>33.302978679353899</v>
      </c>
      <c r="K96">
        <v>8.6655911608672493</v>
      </c>
      <c r="L96">
        <v>3.8861103994119881E-5</v>
      </c>
      <c r="M96">
        <v>8.3581935793706411E-7</v>
      </c>
      <c r="N96" s="1">
        <v>1.17633346011826E-7</v>
      </c>
      <c r="O96" s="1">
        <v>2.74909718525435E-11</v>
      </c>
      <c r="P96" s="1">
        <v>-8.4861989844236702E-13</v>
      </c>
      <c r="Q96">
        <v>46.354540981203101</v>
      </c>
      <c r="R96">
        <v>2.3374783830582802</v>
      </c>
      <c r="S96">
        <v>9.4373838898779994</v>
      </c>
      <c r="T96">
        <v>2.9163514225567502</v>
      </c>
      <c r="V96">
        <v>7.0453252817563001</v>
      </c>
      <c r="X96">
        <v>11.623474910492201</v>
      </c>
      <c r="AA96">
        <v>19.159965515608</v>
      </c>
      <c r="AB96">
        <v>1.12547961544719</v>
      </c>
      <c r="AJ96">
        <v>0.27239399775128598</v>
      </c>
      <c r="AK96">
        <v>0.15385685248815001</v>
      </c>
      <c r="AL96">
        <v>0.219520817786647</v>
      </c>
      <c r="AM96">
        <v>0.19116127550145701</v>
      </c>
      <c r="AN96">
        <v>-6.0177647095430803E-2</v>
      </c>
      <c r="AO96">
        <v>0.14194234224008401</v>
      </c>
      <c r="AP96">
        <v>8.1302361327804301E-2</v>
      </c>
    </row>
    <row r="97" spans="1:42" x14ac:dyDescent="0.3">
      <c r="A97">
        <v>60</v>
      </c>
      <c r="B97">
        <v>1005.31428571428</v>
      </c>
      <c r="C97">
        <v>700</v>
      </c>
      <c r="D97">
        <v>0</v>
      </c>
      <c r="E97">
        <v>3.5837644351429798</v>
      </c>
      <c r="F97">
        <v>3.4898443007690898</v>
      </c>
      <c r="G97">
        <v>-54.486746777315773</v>
      </c>
      <c r="H97">
        <v>-44.759540793310755</v>
      </c>
      <c r="I97">
        <v>7.6085081864999697</v>
      </c>
      <c r="J97">
        <v>4.0150556512621796</v>
      </c>
      <c r="K97">
        <v>1.02691241393009</v>
      </c>
      <c r="L97">
        <v>3.4697396517916486E-5</v>
      </c>
      <c r="M97">
        <v>8.3807358508573082E-7</v>
      </c>
      <c r="N97" s="1">
        <v>1.16955510450522E-8</v>
      </c>
      <c r="O97" s="1">
        <v>3.9170948752042702E-12</v>
      </c>
      <c r="P97" s="1">
        <v>1.4795288136989201E-16</v>
      </c>
      <c r="Q97">
        <v>33.586167799692298</v>
      </c>
      <c r="R97">
        <v>11.856444846890801</v>
      </c>
      <c r="S97">
        <v>16.055517355825899</v>
      </c>
      <c r="T97">
        <v>2.8203297714522</v>
      </c>
      <c r="V97">
        <v>5.2135991901332197</v>
      </c>
      <c r="X97">
        <v>8.0640637814296703</v>
      </c>
      <c r="AA97">
        <v>21.649594611400801</v>
      </c>
      <c r="AB97">
        <v>0.75428264317489202</v>
      </c>
      <c r="AJ97">
        <v>4.9072795496594504E-3</v>
      </c>
      <c r="AK97">
        <v>5.6932345626806997E-2</v>
      </c>
      <c r="AL97">
        <v>0.166753923224812</v>
      </c>
      <c r="AM97">
        <v>0.63430516747090704</v>
      </c>
      <c r="AN97">
        <v>4.7699985600974201E-2</v>
      </c>
      <c r="AO97">
        <v>3.3468905946806203E-2</v>
      </c>
      <c r="AP97">
        <v>5.5932392580032901E-2</v>
      </c>
    </row>
    <row r="98" spans="1:42" x14ac:dyDescent="0.3">
      <c r="A98">
        <v>61</v>
      </c>
      <c r="B98">
        <v>1000.28571428571</v>
      </c>
      <c r="C98">
        <v>700</v>
      </c>
      <c r="D98">
        <v>0</v>
      </c>
      <c r="E98">
        <v>28.728531846750698</v>
      </c>
      <c r="F98">
        <v>3.34633305835098</v>
      </c>
      <c r="G98">
        <v>-439.63940959027173</v>
      </c>
      <c r="H98">
        <v>-360.02749501966633</v>
      </c>
      <c r="I98">
        <v>62.517419354192498</v>
      </c>
      <c r="J98">
        <v>32.982088299424802</v>
      </c>
      <c r="K98">
        <v>8.5850784562692706</v>
      </c>
      <c r="L98">
        <v>3.8802887488824163E-5</v>
      </c>
      <c r="M98">
        <v>8.3585506184383587E-7</v>
      </c>
      <c r="N98" s="1">
        <v>1.16542397225174E-7</v>
      </c>
      <c r="O98" s="1">
        <v>2.7293509515629701E-11</v>
      </c>
      <c r="P98" s="1">
        <v>-8.2990656611224703E-13</v>
      </c>
      <c r="Q98">
        <v>46.455510090163898</v>
      </c>
      <c r="R98">
        <v>2.3152433312044902</v>
      </c>
      <c r="S98">
        <v>9.4003773805136692</v>
      </c>
      <c r="T98">
        <v>2.8977092223933498</v>
      </c>
      <c r="V98">
        <v>6.96103929241389</v>
      </c>
      <c r="X98">
        <v>11.6366917119396</v>
      </c>
      <c r="AA98">
        <v>19.1781515279934</v>
      </c>
      <c r="AB98">
        <v>1.15527744337745</v>
      </c>
      <c r="AJ98">
        <v>0.27838162203738798</v>
      </c>
      <c r="AK98">
        <v>0.151397911968215</v>
      </c>
      <c r="AL98">
        <v>0.21678742265748999</v>
      </c>
      <c r="AM98">
        <v>0.188817504241232</v>
      </c>
      <c r="AN98">
        <v>-5.9143957436397401E-2</v>
      </c>
      <c r="AO98">
        <v>0.14034584104186501</v>
      </c>
      <c r="AP98">
        <v>8.3413655490205296E-2</v>
      </c>
    </row>
    <row r="99" spans="1:42" x14ac:dyDescent="0.3">
      <c r="A99">
        <v>61</v>
      </c>
      <c r="B99">
        <v>1000.28571428571</v>
      </c>
      <c r="C99">
        <v>700</v>
      </c>
      <c r="D99">
        <v>0</v>
      </c>
      <c r="E99">
        <v>3.7987589844473102</v>
      </c>
      <c r="F99">
        <v>3.49052831644231</v>
      </c>
      <c r="G99">
        <v>-57.737745385549026</v>
      </c>
      <c r="H99">
        <v>-47.490037148672897</v>
      </c>
      <c r="I99">
        <v>8.0472913723989699</v>
      </c>
      <c r="J99">
        <v>4.2548129523777298</v>
      </c>
      <c r="K99">
        <v>1.0883048753832001</v>
      </c>
      <c r="L99">
        <v>3.4616094210966558E-5</v>
      </c>
      <c r="M99">
        <v>8.3812060186206296E-7</v>
      </c>
      <c r="N99" s="1">
        <v>1.2377619663637701E-8</v>
      </c>
      <c r="O99" s="1">
        <v>4.1578451117701501E-12</v>
      </c>
      <c r="P99" s="1">
        <v>2.73525334548279E-16</v>
      </c>
      <c r="Q99">
        <v>33.566736310169098</v>
      </c>
      <c r="R99">
        <v>11.916955869966699</v>
      </c>
      <c r="S99">
        <v>16.074294910548701</v>
      </c>
      <c r="T99">
        <v>2.7902533784353398</v>
      </c>
      <c r="V99">
        <v>5.1668989413684798</v>
      </c>
      <c r="X99">
        <v>8.0632120156325495</v>
      </c>
      <c r="AA99">
        <v>21.6504906318787</v>
      </c>
      <c r="AB99">
        <v>0.77115794200033105</v>
      </c>
      <c r="AJ99">
        <v>5.3316314159879002E-3</v>
      </c>
      <c r="AK99">
        <v>5.5815128332759902E-2</v>
      </c>
      <c r="AL99">
        <v>0.16523034387406599</v>
      </c>
      <c r="AM99">
        <v>0.63616072748430297</v>
      </c>
      <c r="AN99">
        <v>4.9201114830234802E-2</v>
      </c>
      <c r="AO99">
        <v>3.1087651632304401E-2</v>
      </c>
      <c r="AP99">
        <v>5.7173402430342898E-2</v>
      </c>
    </row>
    <row r="100" spans="1:42" x14ac:dyDescent="0.3">
      <c r="A100">
        <v>62</v>
      </c>
      <c r="B100">
        <v>995.25714285714196</v>
      </c>
      <c r="C100">
        <v>700</v>
      </c>
      <c r="D100">
        <v>0</v>
      </c>
      <c r="E100">
        <v>28.473761458656401</v>
      </c>
      <c r="F100">
        <v>3.34547542892884</v>
      </c>
      <c r="G100">
        <v>-435.73145427758396</v>
      </c>
      <c r="H100">
        <v>-357.29531114333963</v>
      </c>
      <c r="I100">
        <v>61.838301349804297</v>
      </c>
      <c r="J100">
        <v>32.686650184623197</v>
      </c>
      <c r="K100">
        <v>8.5111255675170803</v>
      </c>
      <c r="L100">
        <v>3.8744705706555917E-5</v>
      </c>
      <c r="M100">
        <v>8.3588860596714113E-7</v>
      </c>
      <c r="N100" s="1">
        <v>1.15540355476889E-7</v>
      </c>
      <c r="O100" s="1">
        <v>2.71142183179699E-11</v>
      </c>
      <c r="P100" s="1">
        <v>-8.1212055900026103E-13</v>
      </c>
      <c r="Q100">
        <v>46.557349728205203</v>
      </c>
      <c r="R100">
        <v>2.29222453733682</v>
      </c>
      <c r="S100">
        <v>9.3635830162758609</v>
      </c>
      <c r="T100">
        <v>2.87869502600635</v>
      </c>
      <c r="V100">
        <v>6.8778047132261904</v>
      </c>
      <c r="X100">
        <v>11.650534711647801</v>
      </c>
      <c r="AA100">
        <v>19.1946661862622</v>
      </c>
      <c r="AB100">
        <v>1.1851420810394</v>
      </c>
      <c r="AJ100">
        <v>0.28428779001906102</v>
      </c>
      <c r="AK100">
        <v>0.14900642162420299</v>
      </c>
      <c r="AL100">
        <v>0.21408865296924001</v>
      </c>
      <c r="AM100">
        <v>0.18646086399735901</v>
      </c>
      <c r="AN100">
        <v>-5.8140460305130801E-2</v>
      </c>
      <c r="AO100">
        <v>0.138769366855998</v>
      </c>
      <c r="AP100">
        <v>8.5527364839265901E-2</v>
      </c>
    </row>
    <row r="101" spans="1:42" x14ac:dyDescent="0.3">
      <c r="A101">
        <v>62</v>
      </c>
      <c r="B101">
        <v>995.25714285714196</v>
      </c>
      <c r="C101">
        <v>700</v>
      </c>
      <c r="D101">
        <v>0</v>
      </c>
      <c r="E101">
        <v>3.9968604932658098</v>
      </c>
      <c r="F101">
        <v>3.49121343979261</v>
      </c>
      <c r="G101">
        <v>-60.73020467300023</v>
      </c>
      <c r="H101">
        <v>-50.014331490649724</v>
      </c>
      <c r="I101">
        <v>8.4482914202237307</v>
      </c>
      <c r="J101">
        <v>4.47552078103777</v>
      </c>
      <c r="K101">
        <v>1.1448341850744099</v>
      </c>
      <c r="L101">
        <v>3.4534812647897209E-5</v>
      </c>
      <c r="M101">
        <v>8.3816644212214226E-7</v>
      </c>
      <c r="N101" s="1">
        <v>1.3002471837458E-8</v>
      </c>
      <c r="O101" s="1">
        <v>4.3806751370645099E-12</v>
      </c>
      <c r="P101" s="1">
        <v>4.16513601391697E-16</v>
      </c>
      <c r="Q101">
        <v>33.546945848506397</v>
      </c>
      <c r="R101">
        <v>11.9776182847569</v>
      </c>
      <c r="S101">
        <v>16.093601427585401</v>
      </c>
      <c r="T101">
        <v>2.75981255097809</v>
      </c>
      <c r="V101">
        <v>5.1204793361201997</v>
      </c>
      <c r="X101">
        <v>8.0625250749165893</v>
      </c>
      <c r="AA101">
        <v>21.651089137191601</v>
      </c>
      <c r="AB101">
        <v>0.787928339944579</v>
      </c>
      <c r="AJ101">
        <v>5.7197510274766801E-3</v>
      </c>
      <c r="AK101">
        <v>5.47188410671475E-2</v>
      </c>
      <c r="AL101">
        <v>0.16371619117330799</v>
      </c>
      <c r="AM101">
        <v>0.63804063623294105</v>
      </c>
      <c r="AN101">
        <v>5.0684975888024501E-2</v>
      </c>
      <c r="AO101">
        <v>2.87134520018648E-2</v>
      </c>
      <c r="AP101">
        <v>5.84061526092369E-2</v>
      </c>
    </row>
    <row r="102" spans="1:42" x14ac:dyDescent="0.3">
      <c r="A102">
        <v>63</v>
      </c>
      <c r="B102">
        <v>990.22857142857094</v>
      </c>
      <c r="C102">
        <v>700</v>
      </c>
      <c r="D102">
        <v>0</v>
      </c>
      <c r="E102">
        <v>28.239724042959299</v>
      </c>
      <c r="F102">
        <v>3.34461354474504</v>
      </c>
      <c r="G102">
        <v>-432.14117115055916</v>
      </c>
      <c r="H102">
        <v>-354.81487969115824</v>
      </c>
      <c r="I102">
        <v>61.205954579365503</v>
      </c>
      <c r="J102">
        <v>32.415139727811898</v>
      </c>
      <c r="K102">
        <v>8.4433443999318403</v>
      </c>
      <c r="L102">
        <v>3.8686524536316443E-5</v>
      </c>
      <c r="M102">
        <v>8.3592004769853568E-7</v>
      </c>
      <c r="N102" s="1">
        <v>1.14621798933633E-7</v>
      </c>
      <c r="O102" s="1">
        <v>2.69521747166624E-11</v>
      </c>
      <c r="P102" s="1">
        <v>-7.9516460583627797E-13</v>
      </c>
      <c r="Q102">
        <v>46.659960287351097</v>
      </c>
      <c r="R102">
        <v>2.2684927837075399</v>
      </c>
      <c r="S102">
        <v>9.3270751283272801</v>
      </c>
      <c r="T102">
        <v>2.8593205951268201</v>
      </c>
      <c r="V102">
        <v>6.7955174949273296</v>
      </c>
      <c r="X102">
        <v>11.6649340099012</v>
      </c>
      <c r="AA102">
        <v>19.209619107754602</v>
      </c>
      <c r="AB102">
        <v>1.2150805929039401</v>
      </c>
      <c r="AJ102">
        <v>0.29011667063472102</v>
      </c>
      <c r="AK102">
        <v>0.14667734950487099</v>
      </c>
      <c r="AL102">
        <v>0.211421269885368</v>
      </c>
      <c r="AM102">
        <v>0.18409460794692001</v>
      </c>
      <c r="AN102">
        <v>-5.7166357147784203E-2</v>
      </c>
      <c r="AO102">
        <v>0.13721247945128501</v>
      </c>
      <c r="AP102">
        <v>8.76439797246166E-2</v>
      </c>
    </row>
    <row r="103" spans="1:42" x14ac:dyDescent="0.3">
      <c r="A103">
        <v>63</v>
      </c>
      <c r="B103">
        <v>990.22857142857094</v>
      </c>
      <c r="C103">
        <v>700</v>
      </c>
      <c r="D103">
        <v>0</v>
      </c>
      <c r="E103">
        <v>4.1796183537837699</v>
      </c>
      <c r="F103">
        <v>3.4918989857382701</v>
      </c>
      <c r="G103">
        <v>-63.487925259826262</v>
      </c>
      <c r="H103">
        <v>-52.351241001061588</v>
      </c>
      <c r="I103">
        <v>8.8150017030697292</v>
      </c>
      <c r="J103">
        <v>4.6789274367554698</v>
      </c>
      <c r="K103">
        <v>1.1969470969390199</v>
      </c>
      <c r="L103">
        <v>3.4453565432307411E-5</v>
      </c>
      <c r="M103">
        <v>8.3821106502482281E-7</v>
      </c>
      <c r="N103" s="1">
        <v>1.3575405884484799E-8</v>
      </c>
      <c r="O103" s="1">
        <v>4.5872016283597401E-12</v>
      </c>
      <c r="P103" s="1">
        <v>5.7645925417793401E-16</v>
      </c>
      <c r="Q103">
        <v>33.526841945153897</v>
      </c>
      <c r="R103">
        <v>12.038403016349699</v>
      </c>
      <c r="S103">
        <v>16.1134110390893</v>
      </c>
      <c r="T103">
        <v>2.7290124623938801</v>
      </c>
      <c r="V103">
        <v>5.0743233011838003</v>
      </c>
      <c r="X103">
        <v>8.0620154697867097</v>
      </c>
      <c r="AA103">
        <v>21.651395414230201</v>
      </c>
      <c r="AB103">
        <v>0.80459735181232805</v>
      </c>
      <c r="AJ103">
        <v>6.0738931997913002E-3</v>
      </c>
      <c r="AK103">
        <v>5.3643123294950197E-2</v>
      </c>
      <c r="AL103">
        <v>0.16221089533472</v>
      </c>
      <c r="AM103">
        <v>0.63994316885977798</v>
      </c>
      <c r="AN103">
        <v>5.2151520149212802E-2</v>
      </c>
      <c r="AO103">
        <v>2.6346501193361301E-2</v>
      </c>
      <c r="AP103">
        <v>5.9630897968185E-2</v>
      </c>
    </row>
    <row r="104" spans="1:42" x14ac:dyDescent="0.3">
      <c r="A104">
        <v>64</v>
      </c>
      <c r="B104">
        <v>985.19999999999902</v>
      </c>
      <c r="C104">
        <v>700</v>
      </c>
      <c r="D104">
        <v>0</v>
      </c>
      <c r="E104">
        <v>28.025212141633201</v>
      </c>
      <c r="F104">
        <v>3.3437479134764598</v>
      </c>
      <c r="G104">
        <v>-428.85018436213221</v>
      </c>
      <c r="H104">
        <v>-352.57217460357731</v>
      </c>
      <c r="I104">
        <v>60.617483020268502</v>
      </c>
      <c r="J104">
        <v>32.166151384133897</v>
      </c>
      <c r="K104">
        <v>8.38137708548002</v>
      </c>
      <c r="L104">
        <v>3.8628313055188397E-5</v>
      </c>
      <c r="M104">
        <v>8.3594945751014122E-7</v>
      </c>
      <c r="N104" s="1">
        <v>1.13781730285011E-7</v>
      </c>
      <c r="O104" s="1">
        <v>2.6806514570656698E-11</v>
      </c>
      <c r="P104" s="1">
        <v>-7.7895175282072903E-13</v>
      </c>
      <c r="Q104">
        <v>46.763248792669799</v>
      </c>
      <c r="R104">
        <v>2.2441122600436398</v>
      </c>
      <c r="S104">
        <v>9.2909216622400006</v>
      </c>
      <c r="T104">
        <v>2.8395986385154002</v>
      </c>
      <c r="V104">
        <v>6.7140905877471697</v>
      </c>
      <c r="X104">
        <v>11.679822547816</v>
      </c>
      <c r="AA104">
        <v>19.2231059316141</v>
      </c>
      <c r="AB104">
        <v>1.2450995793537301</v>
      </c>
      <c r="AJ104">
        <v>0.29587164421171103</v>
      </c>
      <c r="AK104">
        <v>0.14440624141049099</v>
      </c>
      <c r="AL104">
        <v>0.20878257294074601</v>
      </c>
      <c r="AM104">
        <v>0.18172166565439399</v>
      </c>
      <c r="AN104">
        <v>-5.62208992337348E-2</v>
      </c>
      <c r="AO104">
        <v>0.13567481609585899</v>
      </c>
      <c r="AP104">
        <v>8.9763958920531101E-2</v>
      </c>
    </row>
    <row r="105" spans="1:42" x14ac:dyDescent="0.3">
      <c r="A105">
        <v>64</v>
      </c>
      <c r="B105">
        <v>985.19999999999902</v>
      </c>
      <c r="C105">
        <v>700</v>
      </c>
      <c r="D105">
        <v>0</v>
      </c>
      <c r="E105">
        <v>4.3484179012166502</v>
      </c>
      <c r="F105">
        <v>3.4925843699324099</v>
      </c>
      <c r="G105">
        <v>-66.032182369460514</v>
      </c>
      <c r="H105">
        <v>-54.517596491370014</v>
      </c>
      <c r="I105">
        <v>9.1505430747331609</v>
      </c>
      <c r="J105">
        <v>4.8665958094428099</v>
      </c>
      <c r="K105">
        <v>1.2450430514011599</v>
      </c>
      <c r="L105">
        <v>3.4372366006051078E-5</v>
      </c>
      <c r="M105">
        <v>8.3825444876900217E-7</v>
      </c>
      <c r="N105" s="1">
        <v>1.4101158223196101E-8</v>
      </c>
      <c r="O105" s="1">
        <v>4.7788715048063999E-12</v>
      </c>
      <c r="P105" s="1">
        <v>7.5291961257844096E-16</v>
      </c>
      <c r="Q105">
        <v>33.5064666781862</v>
      </c>
      <c r="R105">
        <v>12.099281835971899</v>
      </c>
      <c r="S105">
        <v>16.133697289824699</v>
      </c>
      <c r="T105">
        <v>2.69786097839697</v>
      </c>
      <c r="V105">
        <v>5.0284182440479199</v>
      </c>
      <c r="X105">
        <v>8.0616922822647403</v>
      </c>
      <c r="AA105">
        <v>21.651414506005299</v>
      </c>
      <c r="AB105">
        <v>0.82116818530199198</v>
      </c>
      <c r="AJ105">
        <v>6.39609690859158E-3</v>
      </c>
      <c r="AK105">
        <v>5.2587614454667302E-2</v>
      </c>
      <c r="AL105">
        <v>0.16071403664370601</v>
      </c>
      <c r="AM105">
        <v>0.64186660711841703</v>
      </c>
      <c r="AN105">
        <v>5.3600765095119997E-2</v>
      </c>
      <c r="AO105">
        <v>2.3987007828590898E-2</v>
      </c>
      <c r="AP105">
        <v>6.0847871950906102E-2</v>
      </c>
    </row>
    <row r="106" spans="1:42" x14ac:dyDescent="0.3">
      <c r="A106">
        <v>65</v>
      </c>
      <c r="B106">
        <v>980.17142857142801</v>
      </c>
      <c r="C106">
        <v>700</v>
      </c>
      <c r="D106">
        <v>0</v>
      </c>
      <c r="E106">
        <v>27.8291112927817</v>
      </c>
      <c r="F106">
        <v>3.3428791051422801</v>
      </c>
      <c r="G106">
        <v>-425.84150156615556</v>
      </c>
      <c r="H106">
        <v>-350.55421655884112</v>
      </c>
      <c r="I106">
        <v>60.070212868800098</v>
      </c>
      <c r="J106">
        <v>31.938387355365599</v>
      </c>
      <c r="K106">
        <v>8.3248931287921106</v>
      </c>
      <c r="L106">
        <v>3.8570043005648249E-5</v>
      </c>
      <c r="M106">
        <v>8.3597691851807726E-7</v>
      </c>
      <c r="N106" s="1">
        <v>1.13015534466867E-7</v>
      </c>
      <c r="O106" s="1">
        <v>2.6676429349316501E-11</v>
      </c>
      <c r="P106" s="1">
        <v>-7.6340402250714204E-13</v>
      </c>
      <c r="Q106">
        <v>46.867127816545697</v>
      </c>
      <c r="R106">
        <v>2.2191414674014198</v>
      </c>
      <c r="S106">
        <v>9.2551850741829593</v>
      </c>
      <c r="T106">
        <v>2.8195430671777801</v>
      </c>
      <c r="V106">
        <v>6.6334519513608701</v>
      </c>
      <c r="X106">
        <v>11.695135267862399</v>
      </c>
      <c r="AA106">
        <v>19.235209994606301</v>
      </c>
      <c r="AB106">
        <v>1.2752053608624101</v>
      </c>
      <c r="AJ106">
        <v>0.30155539146219201</v>
      </c>
      <c r="AK106">
        <v>0.14218914002969199</v>
      </c>
      <c r="AL106">
        <v>0.206170336505584</v>
      </c>
      <c r="AM106">
        <v>0.17934467803704701</v>
      </c>
      <c r="AN106">
        <v>-5.5303371596604901E-2</v>
      </c>
      <c r="AO106">
        <v>0.134156082414049</v>
      </c>
      <c r="AP106">
        <v>9.1887743148038298E-2</v>
      </c>
    </row>
    <row r="107" spans="1:42" x14ac:dyDescent="0.3">
      <c r="A107">
        <v>65</v>
      </c>
      <c r="B107">
        <v>980.17142857142801</v>
      </c>
      <c r="C107">
        <v>700</v>
      </c>
      <c r="D107">
        <v>0</v>
      </c>
      <c r="E107">
        <v>4.5045024661425304</v>
      </c>
      <c r="F107">
        <v>3.49326910063284</v>
      </c>
      <c r="G107">
        <v>-68.382064170035932</v>
      </c>
      <c r="H107">
        <v>-56.52850887476297</v>
      </c>
      <c r="I107">
        <v>9.4577137397099804</v>
      </c>
      <c r="J107">
        <v>5.0399282568992296</v>
      </c>
      <c r="K107">
        <v>1.28948052279353</v>
      </c>
      <c r="L107">
        <v>3.4291227667982239E-5</v>
      </c>
      <c r="M107">
        <v>8.3829658922062349E-7</v>
      </c>
      <c r="N107" s="1">
        <v>1.4583978421725599E-8</v>
      </c>
      <c r="O107" s="1">
        <v>4.9569847321606304E-12</v>
      </c>
      <c r="P107" s="1">
        <v>9.4545451061781396E-16</v>
      </c>
      <c r="Q107">
        <v>33.485859209437301</v>
      </c>
      <c r="R107">
        <v>12.1602271376443</v>
      </c>
      <c r="S107">
        <v>16.1544329802981</v>
      </c>
      <c r="T107">
        <v>2.6663686122109298</v>
      </c>
      <c r="V107">
        <v>4.9827557784153997</v>
      </c>
      <c r="X107">
        <v>8.0615614010151209</v>
      </c>
      <c r="AA107">
        <v>21.651151024519901</v>
      </c>
      <c r="AB107">
        <v>0.83764385645878003</v>
      </c>
      <c r="AJ107">
        <v>6.6882015289566402E-3</v>
      </c>
      <c r="AK107">
        <v>5.1551955520741197E-2</v>
      </c>
      <c r="AL107">
        <v>0.15922533583267601</v>
      </c>
      <c r="AM107">
        <v>0.64380922430688703</v>
      </c>
      <c r="AN107">
        <v>5.5032795120747102E-2</v>
      </c>
      <c r="AO107">
        <v>2.16351924753676E-2</v>
      </c>
      <c r="AP107">
        <v>6.2057295214623102E-2</v>
      </c>
    </row>
    <row r="108" spans="1:42" x14ac:dyDescent="0.3">
      <c r="A108">
        <v>66</v>
      </c>
      <c r="B108">
        <v>975.14285714285597</v>
      </c>
      <c r="C108">
        <v>700</v>
      </c>
      <c r="D108">
        <v>0</v>
      </c>
      <c r="E108">
        <v>27.650391489623001</v>
      </c>
      <c r="F108">
        <v>3.3420077493076601</v>
      </c>
      <c r="G108">
        <v>-423.09938862433489</v>
      </c>
      <c r="H108">
        <v>-348.74897896449897</v>
      </c>
      <c r="I108">
        <v>59.561671954137502</v>
      </c>
      <c r="J108">
        <v>31.730647608782601</v>
      </c>
      <c r="K108">
        <v>8.2735868866106603</v>
      </c>
      <c r="L108">
        <v>3.8511688347427538E-5</v>
      </c>
      <c r="M108">
        <v>8.3600252556611465E-7</v>
      </c>
      <c r="N108" s="1">
        <v>1.12318941545558E-7</v>
      </c>
      <c r="O108" s="1">
        <v>2.65611625385764E-11</v>
      </c>
      <c r="P108" s="1">
        <v>-7.4845128750382101E-13</v>
      </c>
      <c r="Q108">
        <v>46.971514640282599</v>
      </c>
      <c r="R108">
        <v>2.1936339649455801</v>
      </c>
      <c r="S108">
        <v>9.2199231072663501</v>
      </c>
      <c r="T108">
        <v>2.7991691525336702</v>
      </c>
      <c r="V108">
        <v>6.5535427588419504</v>
      </c>
      <c r="X108">
        <v>11.710808501991799</v>
      </c>
      <c r="AA108">
        <v>19.2460037320254</v>
      </c>
      <c r="AB108">
        <v>1.3054041421123901</v>
      </c>
      <c r="AJ108">
        <v>0.307169972644808</v>
      </c>
      <c r="AK108">
        <v>0.14002251736223501</v>
      </c>
      <c r="AL108">
        <v>0.20358275230065301</v>
      </c>
      <c r="AM108">
        <v>0.17696602718673601</v>
      </c>
      <c r="AN108">
        <v>-5.44130808353381E-2</v>
      </c>
      <c r="AO108">
        <v>0.13265604430800601</v>
      </c>
      <c r="AP108">
        <v>9.4015767032897907E-2</v>
      </c>
    </row>
    <row r="109" spans="1:42" x14ac:dyDescent="0.3">
      <c r="A109">
        <v>66</v>
      </c>
      <c r="B109">
        <v>975.14285714285597</v>
      </c>
      <c r="C109">
        <v>700</v>
      </c>
      <c r="D109">
        <v>0</v>
      </c>
      <c r="E109">
        <v>4.6489916806781499</v>
      </c>
      <c r="F109">
        <v>3.4939527706132498</v>
      </c>
      <c r="G109">
        <v>-70.554752855298347</v>
      </c>
      <c r="H109">
        <v>-58.39759039295199</v>
      </c>
      <c r="I109">
        <v>9.7390307032375105</v>
      </c>
      <c r="J109">
        <v>5.2001872659348196</v>
      </c>
      <c r="K109">
        <v>1.3305822905734801</v>
      </c>
      <c r="L109">
        <v>3.4210163566267924E-5</v>
      </c>
      <c r="M109">
        <v>8.3833749834981461E-7</v>
      </c>
      <c r="N109" s="1">
        <v>1.5027691563647501E-8</v>
      </c>
      <c r="O109" s="1">
        <v>5.1227132411747502E-12</v>
      </c>
      <c r="P109" s="1">
        <v>1.1536155465635401E-15</v>
      </c>
      <c r="Q109">
        <v>33.4650562292804</v>
      </c>
      <c r="R109">
        <v>12.2212117919865</v>
      </c>
      <c r="S109">
        <v>16.175590088825</v>
      </c>
      <c r="T109">
        <v>2.6345484229627001</v>
      </c>
      <c r="V109">
        <v>4.93733139013802</v>
      </c>
      <c r="X109">
        <v>8.0616257787286294</v>
      </c>
      <c r="AA109">
        <v>21.650609010086299</v>
      </c>
      <c r="AB109">
        <v>0.85402728799227601</v>
      </c>
      <c r="AJ109">
        <v>6.9518630255841303E-3</v>
      </c>
      <c r="AK109">
        <v>5.0535790114182598E-2</v>
      </c>
      <c r="AL109">
        <v>0.15774464256446499</v>
      </c>
      <c r="AM109">
        <v>0.64576927553804297</v>
      </c>
      <c r="AN109">
        <v>5.6447761287656099E-2</v>
      </c>
      <c r="AO109">
        <v>1.9291284532242499E-2</v>
      </c>
      <c r="AP109">
        <v>6.3259382937825195E-2</v>
      </c>
    </row>
    <row r="110" spans="1:42" x14ac:dyDescent="0.3">
      <c r="A110">
        <v>67</v>
      </c>
      <c r="B110">
        <v>970.11428571428496</v>
      </c>
      <c r="C110">
        <v>700</v>
      </c>
      <c r="D110">
        <v>0</v>
      </c>
      <c r="E110">
        <v>27.488099584757901</v>
      </c>
      <c r="F110">
        <v>3.3411345302372402</v>
      </c>
      <c r="G110">
        <v>-420.60925830729491</v>
      </c>
      <c r="H110">
        <v>-347.14530445751933</v>
      </c>
      <c r="I110">
        <v>59.089571456296298</v>
      </c>
      <c r="J110">
        <v>31.541821029389901</v>
      </c>
      <c r="K110">
        <v>8.2271753310112992</v>
      </c>
      <c r="L110">
        <v>3.8453224876071356E-5</v>
      </c>
      <c r="M110">
        <v>8.3602638390033664E-7</v>
      </c>
      <c r="N110" s="1">
        <v>1.11687993993863E-7</v>
      </c>
      <c r="O110" s="1">
        <v>2.6460006249881701E-11</v>
      </c>
      <c r="P110" s="1">
        <v>-7.3403031735251898E-13</v>
      </c>
      <c r="Q110">
        <v>47.076330624168001</v>
      </c>
      <c r="R110">
        <v>2.16763898626838</v>
      </c>
      <c r="S110">
        <v>9.1851894680701491</v>
      </c>
      <c r="T110">
        <v>2.7784935932811501</v>
      </c>
      <c r="V110">
        <v>6.4743157482600298</v>
      </c>
      <c r="X110">
        <v>11.7267795554316</v>
      </c>
      <c r="AA110">
        <v>19.255549869140498</v>
      </c>
      <c r="AB110">
        <v>1.3357021553800801</v>
      </c>
      <c r="AJ110">
        <v>0.31271689967314398</v>
      </c>
      <c r="AK110">
        <v>0.137903217772299</v>
      </c>
      <c r="AL110">
        <v>0.20101837653688301</v>
      </c>
      <c r="AM110">
        <v>0.17458786221674499</v>
      </c>
      <c r="AN110">
        <v>-5.3549346409624901E-2</v>
      </c>
      <c r="AO110">
        <v>0.131174520758462</v>
      </c>
      <c r="AP110">
        <v>9.6148469452089505E-2</v>
      </c>
    </row>
    <row r="111" spans="1:42" x14ac:dyDescent="0.3">
      <c r="A111">
        <v>67</v>
      </c>
      <c r="B111">
        <v>970.11428571428496</v>
      </c>
      <c r="C111">
        <v>700</v>
      </c>
      <c r="D111">
        <v>0</v>
      </c>
      <c r="E111">
        <v>4.7828967621358602</v>
      </c>
      <c r="F111">
        <v>3.4946350490440299</v>
      </c>
      <c r="G111">
        <v>-72.565759538065407</v>
      </c>
      <c r="H111">
        <v>-60.137139353383461</v>
      </c>
      <c r="I111">
        <v>9.9967644269145897</v>
      </c>
      <c r="J111">
        <v>5.3485127115204003</v>
      </c>
      <c r="K111">
        <v>1.36863984221878</v>
      </c>
      <c r="L111">
        <v>3.4129186668577464E-5</v>
      </c>
      <c r="M111">
        <v>8.3837720248915262E-7</v>
      </c>
      <c r="N111" s="1">
        <v>1.54357503802505E-8</v>
      </c>
      <c r="O111" s="1">
        <v>5.2771167125777002E-12</v>
      </c>
      <c r="P111" s="1">
        <v>1.3769376033042E-15</v>
      </c>
      <c r="Q111">
        <v>33.444092318015301</v>
      </c>
      <c r="R111">
        <v>12.2822090691086</v>
      </c>
      <c r="S111">
        <v>16.1971397675619</v>
      </c>
      <c r="T111">
        <v>2.6024158585405899</v>
      </c>
      <c r="V111">
        <v>4.8921440482769096</v>
      </c>
      <c r="X111">
        <v>8.0618857125636101</v>
      </c>
      <c r="AA111">
        <v>21.649791836012501</v>
      </c>
      <c r="AB111">
        <v>0.87032138992032404</v>
      </c>
      <c r="AJ111">
        <v>7.1885702098112604E-3</v>
      </c>
      <c r="AK111">
        <v>4.9538765244040897E-2</v>
      </c>
      <c r="AL111">
        <v>0.15627192217928601</v>
      </c>
      <c r="AM111">
        <v>0.64774499299492005</v>
      </c>
      <c r="AN111">
        <v>5.78458799005937E-2</v>
      </c>
      <c r="AO111">
        <v>1.6955518695662398E-2</v>
      </c>
      <c r="AP111">
        <v>6.44543507756839E-2</v>
      </c>
    </row>
    <row r="112" spans="1:42" x14ac:dyDescent="0.3">
      <c r="A112">
        <v>68</v>
      </c>
      <c r="B112">
        <v>965.08571428571395</v>
      </c>
      <c r="C112">
        <v>700</v>
      </c>
      <c r="D112">
        <v>0</v>
      </c>
      <c r="E112">
        <v>26.953616398603799</v>
      </c>
      <c r="F112">
        <v>3.3398491394137202</v>
      </c>
      <c r="G112">
        <v>-412.52607981511011</v>
      </c>
      <c r="H112">
        <v>-340.93076569463608</v>
      </c>
      <c r="I112">
        <v>57.820424087649798</v>
      </c>
      <c r="J112">
        <v>30.9294179577596</v>
      </c>
      <c r="K112">
        <v>8.0703095479741496</v>
      </c>
      <c r="L112">
        <v>3.8396933780306248E-5</v>
      </c>
      <c r="M112">
        <v>8.359750328509135E-7</v>
      </c>
      <c r="N112" s="1">
        <v>1.0958119372946301E-7</v>
      </c>
      <c r="O112" s="1">
        <v>2.60046159538035E-11</v>
      </c>
      <c r="P112" s="1">
        <v>-7.0845408963152702E-13</v>
      </c>
      <c r="Q112">
        <v>47.190626962573901</v>
      </c>
      <c r="R112">
        <v>2.1401215952622401</v>
      </c>
      <c r="S112">
        <v>9.1522634963778504</v>
      </c>
      <c r="T112">
        <v>2.7447530894066898</v>
      </c>
      <c r="V112">
        <v>6.3734000512909503</v>
      </c>
      <c r="X112">
        <v>11.759996945355701</v>
      </c>
      <c r="AA112">
        <v>19.275521382290499</v>
      </c>
      <c r="AB112">
        <v>1.3633164774419599</v>
      </c>
      <c r="AJ112">
        <v>0.319392509934872</v>
      </c>
      <c r="AK112">
        <v>0.13567833168520499</v>
      </c>
      <c r="AL112">
        <v>0.19775757191562099</v>
      </c>
      <c r="AM112">
        <v>0.17246545654461201</v>
      </c>
      <c r="AN112">
        <v>-5.3040486283937899E-2</v>
      </c>
      <c r="AO112">
        <v>0.12967360984576101</v>
      </c>
      <c r="AP112">
        <v>9.8073006357864895E-2</v>
      </c>
    </row>
    <row r="113" spans="1:42" x14ac:dyDescent="0.3">
      <c r="A113">
        <v>68</v>
      </c>
      <c r="B113">
        <v>965.08571428571395</v>
      </c>
      <c r="C113">
        <v>700</v>
      </c>
      <c r="D113">
        <v>0</v>
      </c>
      <c r="E113">
        <v>5.02379219321642</v>
      </c>
      <c r="F113">
        <v>3.4951222892129201</v>
      </c>
      <c r="G113">
        <v>-76.212684126725577</v>
      </c>
      <c r="H113">
        <v>-63.24078554946162</v>
      </c>
      <c r="I113">
        <v>10.4761140610024</v>
      </c>
      <c r="J113">
        <v>5.6167072467688</v>
      </c>
      <c r="K113">
        <v>1.4373723656884501</v>
      </c>
      <c r="L113">
        <v>3.4045328295647669E-5</v>
      </c>
      <c r="M113">
        <v>8.3835134020865151E-7</v>
      </c>
      <c r="N113" s="1">
        <v>1.61878632143191E-8</v>
      </c>
      <c r="O113" s="1">
        <v>5.5510443466064502E-12</v>
      </c>
      <c r="P113" s="1">
        <v>1.7061805871928599E-15</v>
      </c>
      <c r="Q113">
        <v>33.417277720310402</v>
      </c>
      <c r="R113">
        <v>12.3503480885146</v>
      </c>
      <c r="S113">
        <v>16.230403918723599</v>
      </c>
      <c r="T113">
        <v>2.5591579681121899</v>
      </c>
      <c r="V113">
        <v>4.8305197073789801</v>
      </c>
      <c r="X113">
        <v>8.0724326637597006</v>
      </c>
      <c r="AA113">
        <v>21.6556120349655</v>
      </c>
      <c r="AB113">
        <v>0.88424789823484595</v>
      </c>
      <c r="AJ113">
        <v>7.8245235066720601E-3</v>
      </c>
      <c r="AK113">
        <v>4.8528182302146602E-2</v>
      </c>
      <c r="AL113">
        <v>0.15426144090414701</v>
      </c>
      <c r="AM113">
        <v>0.65037993268778205</v>
      </c>
      <c r="AN113">
        <v>5.8932340293116198E-2</v>
      </c>
      <c r="AO113">
        <v>1.46056781443846E-2</v>
      </c>
      <c r="AP113">
        <v>6.5467902161750496E-2</v>
      </c>
    </row>
    <row r="114" spans="1:42" x14ac:dyDescent="0.3">
      <c r="A114">
        <v>69</v>
      </c>
      <c r="B114">
        <v>960.05714285714305</v>
      </c>
      <c r="C114">
        <v>700</v>
      </c>
      <c r="D114">
        <v>0</v>
      </c>
      <c r="E114">
        <v>26.685538900290901</v>
      </c>
      <c r="F114">
        <v>3.3387984311032302</v>
      </c>
      <c r="G114">
        <v>-408.46031177184784</v>
      </c>
      <c r="H114">
        <v>-338.01265606703384</v>
      </c>
      <c r="I114">
        <v>57.125565735532497</v>
      </c>
      <c r="J114">
        <v>30.6207375718752</v>
      </c>
      <c r="K114">
        <v>7.9925576374112701</v>
      </c>
      <c r="L114">
        <v>3.8339339587877566E-5</v>
      </c>
      <c r="M114">
        <v>8.3596503672649109E-7</v>
      </c>
      <c r="N114" s="1">
        <v>1.08534045552269E-7</v>
      </c>
      <c r="O114" s="1">
        <v>2.5799935796771901E-11</v>
      </c>
      <c r="P114" s="1">
        <v>-6.90944322925298E-13</v>
      </c>
      <c r="Q114">
        <v>47.2999871819422</v>
      </c>
      <c r="R114">
        <v>2.1127847680161</v>
      </c>
      <c r="S114">
        <v>9.1190974170057402</v>
      </c>
      <c r="T114">
        <v>2.7178660317533101</v>
      </c>
      <c r="V114">
        <v>6.2861022755243203</v>
      </c>
      <c r="X114">
        <v>11.7837895913511</v>
      </c>
      <c r="AA114">
        <v>19.287893885485399</v>
      </c>
      <c r="AB114">
        <v>1.39247884892166</v>
      </c>
      <c r="AJ114">
        <v>0.32531891427644399</v>
      </c>
      <c r="AK114">
        <v>0.13358483938217999</v>
      </c>
      <c r="AL114">
        <v>0.19493720408163701</v>
      </c>
      <c r="AM114">
        <v>0.170206508334273</v>
      </c>
      <c r="AN114">
        <v>-5.2374495054026998E-2</v>
      </c>
      <c r="AO114">
        <v>0.12821350231716599</v>
      </c>
      <c r="AP114">
        <v>0.100113526662323</v>
      </c>
    </row>
    <row r="115" spans="1:42" x14ac:dyDescent="0.3">
      <c r="A115">
        <v>69</v>
      </c>
      <c r="B115">
        <v>960.05714285714305</v>
      </c>
      <c r="C115">
        <v>700</v>
      </c>
      <c r="D115">
        <v>0</v>
      </c>
      <c r="E115">
        <v>5.1755868930175204</v>
      </c>
      <c r="F115">
        <v>3.4957194874305801</v>
      </c>
      <c r="G115">
        <v>-78.499129891217507</v>
      </c>
      <c r="H115">
        <v>-65.220277779301071</v>
      </c>
      <c r="I115">
        <v>10.7677385659245</v>
      </c>
      <c r="J115">
        <v>5.7849656901103996</v>
      </c>
      <c r="K115">
        <v>1.48054983004991</v>
      </c>
      <c r="L115">
        <v>3.3963332162141027E-5</v>
      </c>
      <c r="M115">
        <v>8.3836154970875678E-7</v>
      </c>
      <c r="N115" s="1">
        <v>1.6650554397573901E-8</v>
      </c>
      <c r="O115" s="1">
        <v>5.7264843081944701E-12</v>
      </c>
      <c r="P115" s="1">
        <v>2.0050361143749999E-15</v>
      </c>
      <c r="Q115">
        <v>33.393443816222202</v>
      </c>
      <c r="R115">
        <v>12.414365709485899</v>
      </c>
      <c r="S115">
        <v>16.2576222891825</v>
      </c>
      <c r="T115">
        <v>2.5217790502176598</v>
      </c>
      <c r="V115">
        <v>4.7787659405911</v>
      </c>
      <c r="X115">
        <v>8.0773704987701507</v>
      </c>
      <c r="AA115">
        <v>21.657354571524799</v>
      </c>
      <c r="AB115">
        <v>0.89929812400539499</v>
      </c>
      <c r="AJ115">
        <v>8.19008843861572E-3</v>
      </c>
      <c r="AK115">
        <v>4.7555241699383202E-2</v>
      </c>
      <c r="AL115">
        <v>0.152574633872744</v>
      </c>
      <c r="AM115">
        <v>0.65266495583504702</v>
      </c>
      <c r="AN115">
        <v>6.0164869357833703E-2</v>
      </c>
      <c r="AO115">
        <v>1.2282882409077701E-2</v>
      </c>
      <c r="AP115">
        <v>6.65673283872973E-2</v>
      </c>
    </row>
    <row r="116" spans="1:42" x14ac:dyDescent="0.3">
      <c r="A116">
        <v>70</v>
      </c>
      <c r="B116">
        <v>955.02857142857204</v>
      </c>
      <c r="C116">
        <v>700</v>
      </c>
      <c r="D116">
        <v>0</v>
      </c>
      <c r="E116">
        <v>25.023660820851902</v>
      </c>
      <c r="F116">
        <v>3.3385966938105498</v>
      </c>
      <c r="G116">
        <v>-382.86206226526815</v>
      </c>
      <c r="H116">
        <v>-317.21092178521923</v>
      </c>
      <c r="I116">
        <v>53.4540676798212</v>
      </c>
      <c r="J116">
        <v>28.705982608354699</v>
      </c>
      <c r="K116">
        <v>7.4952631646833696</v>
      </c>
      <c r="L116">
        <v>3.8278022746861193E-5</v>
      </c>
      <c r="M116">
        <v>8.3610896196114324E-7</v>
      </c>
      <c r="N116" s="1">
        <v>1.01747933797482E-7</v>
      </c>
      <c r="O116" s="1">
        <v>2.4231015380207699E-11</v>
      </c>
      <c r="P116" s="1">
        <v>-6.4092765322867398E-13</v>
      </c>
      <c r="Q116">
        <v>47.389638834311299</v>
      </c>
      <c r="R116">
        <v>2.0878662692536301</v>
      </c>
      <c r="S116">
        <v>9.0821019196998201</v>
      </c>
      <c r="T116">
        <v>2.7171571647290298</v>
      </c>
      <c r="V116">
        <v>6.2455733556713202</v>
      </c>
      <c r="X116">
        <v>11.7734875838555</v>
      </c>
      <c r="AA116">
        <v>19.277963969220998</v>
      </c>
      <c r="AB116">
        <v>1.42621090325813</v>
      </c>
      <c r="AJ116">
        <v>0.32880857864949198</v>
      </c>
      <c r="AK116">
        <v>0.13181402696785399</v>
      </c>
      <c r="AL116">
        <v>0.19362241243064801</v>
      </c>
      <c r="AM116">
        <v>0.16745040305141901</v>
      </c>
      <c r="AN116">
        <v>-5.1042962054241199E-2</v>
      </c>
      <c r="AO116">
        <v>0.126839501194594</v>
      </c>
      <c r="AP116">
        <v>0.102508039760232</v>
      </c>
    </row>
    <row r="117" spans="1:42" x14ac:dyDescent="0.3">
      <c r="A117">
        <v>70</v>
      </c>
      <c r="B117">
        <v>955.02857142857204</v>
      </c>
      <c r="C117">
        <v>700</v>
      </c>
      <c r="D117">
        <v>0</v>
      </c>
      <c r="E117">
        <v>5.5979392060963198</v>
      </c>
      <c r="F117">
        <v>3.4967136155685501</v>
      </c>
      <c r="G117">
        <v>-84.85462140786575</v>
      </c>
      <c r="H117">
        <v>-70.583620015044986</v>
      </c>
      <c r="I117">
        <v>11.619646951030299</v>
      </c>
      <c r="J117">
        <v>6.2546173848870303</v>
      </c>
      <c r="K117">
        <v>1.6009144075089199</v>
      </c>
      <c r="L117">
        <v>3.388828084567612E-5</v>
      </c>
      <c r="M117">
        <v>8.3850632044675181E-7</v>
      </c>
      <c r="N117" s="1">
        <v>1.7979940034205901E-8</v>
      </c>
      <c r="O117" s="1">
        <v>6.1997154180237897E-12</v>
      </c>
      <c r="P117" s="1">
        <v>2.3107684167824901E-15</v>
      </c>
      <c r="Q117">
        <v>33.380795927274001</v>
      </c>
      <c r="R117">
        <v>12.4629067132231</v>
      </c>
      <c r="S117">
        <v>16.2615177691446</v>
      </c>
      <c r="T117">
        <v>2.5069783871513001</v>
      </c>
      <c r="V117">
        <v>4.7620001223465396</v>
      </c>
      <c r="X117">
        <v>8.0616061831592507</v>
      </c>
      <c r="AA117">
        <v>21.6459051805593</v>
      </c>
      <c r="AB117">
        <v>0.91828971714167595</v>
      </c>
      <c r="AJ117">
        <v>7.6909839063823496E-3</v>
      </c>
      <c r="AK117">
        <v>4.6657292813245398E-2</v>
      </c>
      <c r="AL117">
        <v>0.15203304077709501</v>
      </c>
      <c r="AM117">
        <v>0.653628824546159</v>
      </c>
      <c r="AN117">
        <v>6.19585585665293E-2</v>
      </c>
      <c r="AO117">
        <v>1.00610029708307E-2</v>
      </c>
      <c r="AP117">
        <v>6.7970296419757298E-2</v>
      </c>
    </row>
    <row r="118" spans="1:42" x14ac:dyDescent="0.3">
      <c r="A118">
        <v>71</v>
      </c>
      <c r="B118">
        <v>950</v>
      </c>
      <c r="C118">
        <v>700</v>
      </c>
      <c r="D118">
        <v>0</v>
      </c>
      <c r="E118">
        <v>21.0845049769007</v>
      </c>
      <c r="F118">
        <v>3.3407499296277399</v>
      </c>
      <c r="G118">
        <v>-321.98697416814281</v>
      </c>
      <c r="H118">
        <v>-267.01999914219016</v>
      </c>
      <c r="I118">
        <v>44.938866881373997</v>
      </c>
      <c r="J118">
        <v>24.164013466954799</v>
      </c>
      <c r="K118">
        <v>6.3113089638679396</v>
      </c>
      <c r="L118">
        <v>3.8214750481385502E-5</v>
      </c>
      <c r="M118">
        <v>8.3673032909838741E-7</v>
      </c>
      <c r="N118" s="1">
        <v>8.55831663343826E-8</v>
      </c>
      <c r="O118" s="1">
        <v>2.0415292962440199E-11</v>
      </c>
      <c r="P118" s="1">
        <v>-5.4294664816263699E-13</v>
      </c>
      <c r="Q118">
        <v>47.4292622671895</v>
      </c>
      <c r="R118">
        <v>2.0704625366512199</v>
      </c>
      <c r="S118">
        <v>9.0199745927066708</v>
      </c>
      <c r="T118">
        <v>2.7806315552189198</v>
      </c>
      <c r="V118">
        <v>6.3455162830135903</v>
      </c>
      <c r="X118">
        <v>11.6714511368481</v>
      </c>
      <c r="AA118">
        <v>19.214416405631699</v>
      </c>
      <c r="AB118">
        <v>1.4682852227401499</v>
      </c>
      <c r="AJ118">
        <v>0.32581821362305102</v>
      </c>
      <c r="AK118">
        <v>0.130879285601739</v>
      </c>
      <c r="AL118">
        <v>0.196819225842089</v>
      </c>
      <c r="AM118">
        <v>0.16329236522340401</v>
      </c>
      <c r="AN118">
        <v>-4.7797498002346901E-2</v>
      </c>
      <c r="AO118">
        <v>0.12540349932488401</v>
      </c>
      <c r="AP118">
        <v>0.105584908387176</v>
      </c>
    </row>
    <row r="119" spans="1:42" x14ac:dyDescent="0.3">
      <c r="A119">
        <v>71</v>
      </c>
      <c r="B119">
        <v>950</v>
      </c>
      <c r="C119">
        <v>700</v>
      </c>
      <c r="D119">
        <v>0</v>
      </c>
      <c r="E119">
        <v>6.4808356747476301</v>
      </c>
      <c r="F119">
        <v>3.4988799857874602</v>
      </c>
      <c r="G119">
        <v>-98.071025485762902</v>
      </c>
      <c r="H119">
        <v>-81.654413976887639</v>
      </c>
      <c r="I119">
        <v>13.421584849671101</v>
      </c>
      <c r="J119">
        <v>7.2352705662549299</v>
      </c>
      <c r="K119">
        <v>1.85226006638494</v>
      </c>
      <c r="L119">
        <v>3.3835156838231926E-5</v>
      </c>
      <c r="M119">
        <v>8.3906772916166098E-7</v>
      </c>
      <c r="N119" s="1">
        <v>2.07811545627398E-8</v>
      </c>
      <c r="O119" s="1">
        <v>7.1764055239933801E-12</v>
      </c>
      <c r="P119" s="1">
        <v>2.37346189007545E-15</v>
      </c>
      <c r="Q119">
        <v>33.398106726353497</v>
      </c>
      <c r="R119">
        <v>12.469958355986901</v>
      </c>
      <c r="S119">
        <v>16.1994191483811</v>
      </c>
      <c r="T119">
        <v>2.5488322019468601</v>
      </c>
      <c r="V119">
        <v>4.8505451441524903</v>
      </c>
      <c r="X119">
        <v>7.9847216806277101</v>
      </c>
      <c r="AA119">
        <v>21.6015891775669</v>
      </c>
      <c r="AB119">
        <v>0.94682756498431797</v>
      </c>
      <c r="AJ119">
        <v>4.7033079587384501E-3</v>
      </c>
      <c r="AK119">
        <v>4.5885943389916597E-2</v>
      </c>
      <c r="AL119">
        <v>0.15493654777569901</v>
      </c>
      <c r="AM119">
        <v>0.65109878020927703</v>
      </c>
      <c r="AN119">
        <v>6.5247612115934106E-2</v>
      </c>
      <c r="AO119">
        <v>8.0105253693304405E-3</v>
      </c>
      <c r="AP119">
        <v>7.0117283181102802E-2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58F1-2DF6-4E05-B7BC-A81F371C8467}">
  <dimension ref="A1:AP41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2</v>
      </c>
      <c r="B2">
        <v>1296.9714285714199</v>
      </c>
      <c r="C2">
        <v>700</v>
      </c>
      <c r="D2">
        <v>0</v>
      </c>
      <c r="E2">
        <v>0.78770580369457699</v>
      </c>
      <c r="F2">
        <v>3.2153145672021601</v>
      </c>
      <c r="G2">
        <v>-13.084831672311369</v>
      </c>
      <c r="H2">
        <v>-9.9640811001548997</v>
      </c>
      <c r="I2">
        <v>1.9875854920315801</v>
      </c>
      <c r="J2">
        <v>1.0126648665911699</v>
      </c>
      <c r="K2">
        <v>0.24498561096620899</v>
      </c>
      <c r="L2">
        <v>4.2691948653030291E-5</v>
      </c>
      <c r="M2">
        <v>7.7017166775247313E-7</v>
      </c>
      <c r="N2" s="1">
        <v>3.2620766111240301E-9</v>
      </c>
      <c r="O2" s="1">
        <v>2.60393426746308E-13</v>
      </c>
      <c r="P2" s="1">
        <v>1.5572393029462301E-12</v>
      </c>
      <c r="Q2">
        <v>53.958535987588299</v>
      </c>
      <c r="R2">
        <v>0.20491666434672701</v>
      </c>
      <c r="S2">
        <v>4.58991974329978</v>
      </c>
      <c r="T2">
        <v>1.09136233193042</v>
      </c>
      <c r="V2">
        <v>8.0875676449639506</v>
      </c>
      <c r="X2">
        <v>30.741815145188401</v>
      </c>
      <c r="AA2">
        <v>1.2903296726503899</v>
      </c>
      <c r="AB2">
        <v>3.55528100318174E-2</v>
      </c>
      <c r="AJ2">
        <v>-0.30129579436913501</v>
      </c>
      <c r="AK2">
        <v>0.94924567968779106</v>
      </c>
      <c r="AL2">
        <v>0.23651393378836799</v>
      </c>
      <c r="AM2">
        <v>8.4407377960515603E-2</v>
      </c>
      <c r="AN2">
        <v>-7.36300565749268E-2</v>
      </c>
      <c r="AO2">
        <v>0.10234837912825</v>
      </c>
      <c r="AP2">
        <v>2.41048037913495E-3</v>
      </c>
    </row>
    <row r="3" spans="1:42" x14ac:dyDescent="0.3">
      <c r="A3">
        <v>3</v>
      </c>
      <c r="B3">
        <v>1291.94285714285</v>
      </c>
      <c r="C3">
        <v>700</v>
      </c>
      <c r="D3">
        <v>0</v>
      </c>
      <c r="E3">
        <v>1.6252533146474899</v>
      </c>
      <c r="F3">
        <v>3.2179214883580398</v>
      </c>
      <c r="G3">
        <v>-26.952028255805448</v>
      </c>
      <c r="H3">
        <v>-20.545514846778868</v>
      </c>
      <c r="I3">
        <v>4.0933759168270196</v>
      </c>
      <c r="J3">
        <v>2.0870808707121302</v>
      </c>
      <c r="K3">
        <v>0.50506307270932904</v>
      </c>
      <c r="L3">
        <v>4.264474103970322E-5</v>
      </c>
      <c r="M3">
        <v>7.710436049672806E-7</v>
      </c>
      <c r="N3" s="1">
        <v>6.7147513934701397E-9</v>
      </c>
      <c r="O3" s="1">
        <v>5.3924338893222695E-13</v>
      </c>
      <c r="P3" s="1">
        <v>3.23523970631108E-12</v>
      </c>
      <c r="Q3">
        <v>53.877283715894798</v>
      </c>
      <c r="R3">
        <v>0.20830894726726101</v>
      </c>
      <c r="S3">
        <v>4.64810464573433</v>
      </c>
      <c r="T3">
        <v>1.10377266120986</v>
      </c>
      <c r="V3">
        <v>8.2027366344283692</v>
      </c>
      <c r="X3">
        <v>30.594277752250299</v>
      </c>
      <c r="AA3">
        <v>1.3290848219714599</v>
      </c>
      <c r="AB3">
        <v>3.6430821243488801E-2</v>
      </c>
      <c r="AJ3">
        <v>-0.30484990581149202</v>
      </c>
      <c r="AK3">
        <v>0.94769701541962603</v>
      </c>
      <c r="AL3">
        <v>0.24005233860806999</v>
      </c>
      <c r="AM3">
        <v>8.5563266953036801E-2</v>
      </c>
      <c r="AN3">
        <v>-7.4599751114360596E-2</v>
      </c>
      <c r="AO3">
        <v>0.10366527197186</v>
      </c>
      <c r="AP3">
        <v>2.4717639732590902E-3</v>
      </c>
    </row>
    <row r="4" spans="1:42" x14ac:dyDescent="0.3">
      <c r="A4">
        <v>4</v>
      </c>
      <c r="B4">
        <v>1286.9142857142799</v>
      </c>
      <c r="C4">
        <v>700</v>
      </c>
      <c r="D4">
        <v>0</v>
      </c>
      <c r="E4">
        <v>2.4522432390539199</v>
      </c>
      <c r="F4">
        <v>3.22054783393004</v>
      </c>
      <c r="G4">
        <v>-40.59695369911789</v>
      </c>
      <c r="H4">
        <v>-30.979499980288761</v>
      </c>
      <c r="I4">
        <v>6.1647803919988302</v>
      </c>
      <c r="J4">
        <v>3.1455145827309998</v>
      </c>
      <c r="K4">
        <v>0.76143667646179602</v>
      </c>
      <c r="L4">
        <v>4.2598597855082777E-5</v>
      </c>
      <c r="M4">
        <v>7.7192317035555971E-7</v>
      </c>
      <c r="N4" s="1">
        <v>1.01073956101951E-8</v>
      </c>
      <c r="O4" s="1">
        <v>8.1667195854489004E-13</v>
      </c>
      <c r="P4" s="1">
        <v>4.9110336289299896E-12</v>
      </c>
      <c r="Q4">
        <v>53.795895128634498</v>
      </c>
      <c r="R4">
        <v>0.211589239382763</v>
      </c>
      <c r="S4">
        <v>4.7057232585484901</v>
      </c>
      <c r="T4">
        <v>1.1159237221057201</v>
      </c>
      <c r="V4">
        <v>8.3196973216818595</v>
      </c>
      <c r="X4">
        <v>30.444297226898499</v>
      </c>
      <c r="AA4">
        <v>1.3695386477864</v>
      </c>
      <c r="AB4">
        <v>3.7335454961569203E-2</v>
      </c>
      <c r="AJ4">
        <v>-0.30838251112185</v>
      </c>
      <c r="AK4">
        <v>0.94607996872593003</v>
      </c>
      <c r="AL4">
        <v>0.24365113552006201</v>
      </c>
      <c r="AM4">
        <v>8.6709705048684804E-2</v>
      </c>
      <c r="AN4">
        <v>-7.5565496226211407E-2</v>
      </c>
      <c r="AO4">
        <v>0.10497222571767099</v>
      </c>
      <c r="AP4">
        <v>2.5349723357124799E-3</v>
      </c>
    </row>
    <row r="5" spans="1:42" x14ac:dyDescent="0.3">
      <c r="A5">
        <v>5</v>
      </c>
      <c r="B5">
        <v>1281.88571428571</v>
      </c>
      <c r="C5">
        <v>700</v>
      </c>
      <c r="D5">
        <v>0</v>
      </c>
      <c r="E5">
        <v>3.2692907105592699</v>
      </c>
      <c r="F5">
        <v>3.2231935871523301</v>
      </c>
      <c r="G5">
        <v>-54.030126667543392</v>
      </c>
      <c r="H5">
        <v>-41.273494346931685</v>
      </c>
      <c r="I5">
        <v>8.2034336597030002</v>
      </c>
      <c r="J5">
        <v>4.18875410337413</v>
      </c>
      <c r="K5">
        <v>1.01430169245517</v>
      </c>
      <c r="L5">
        <v>4.2553568216882614E-5</v>
      </c>
      <c r="M5">
        <v>7.7281035174965211E-7</v>
      </c>
      <c r="N5" s="1">
        <v>1.34426470471112E-8</v>
      </c>
      <c r="O5" s="1">
        <v>1.0929024960742999E-12</v>
      </c>
      <c r="P5" s="1">
        <v>6.5810305968296197E-12</v>
      </c>
      <c r="Q5">
        <v>53.714397298800698</v>
      </c>
      <c r="R5">
        <v>0.214746277255116</v>
      </c>
      <c r="S5">
        <v>4.7627219341284199</v>
      </c>
      <c r="T5">
        <v>1.1277923325141599</v>
      </c>
      <c r="V5">
        <v>8.4384854628152297</v>
      </c>
      <c r="X5">
        <v>30.2917729674455</v>
      </c>
      <c r="AA5">
        <v>1.4118156549046501</v>
      </c>
      <c r="AB5">
        <v>3.8268072136096398E-2</v>
      </c>
      <c r="AJ5">
        <v>-0.31188843188431897</v>
      </c>
      <c r="AK5">
        <v>0.94438954385769003</v>
      </c>
      <c r="AL5">
        <v>0.24731173156205999</v>
      </c>
      <c r="AM5">
        <v>8.7845602762416097E-2</v>
      </c>
      <c r="AN5">
        <v>-7.6526797024138601E-2</v>
      </c>
      <c r="AO5">
        <v>0.106268145309421</v>
      </c>
      <c r="AP5">
        <v>2.6002054168692201E-3</v>
      </c>
    </row>
    <row r="6" spans="1:42" x14ac:dyDescent="0.3">
      <c r="A6">
        <v>6</v>
      </c>
      <c r="B6">
        <v>1276.8571428571299</v>
      </c>
      <c r="C6">
        <v>700</v>
      </c>
      <c r="D6">
        <v>0</v>
      </c>
      <c r="E6">
        <v>4.0770129140628599</v>
      </c>
      <c r="F6">
        <v>3.2258586880815798</v>
      </c>
      <c r="G6">
        <v>-67.262025432410283</v>
      </c>
      <c r="H6">
        <v>-51.434959283884155</v>
      </c>
      <c r="I6">
        <v>10.2109633632732</v>
      </c>
      <c r="J6">
        <v>5.2175859080486102</v>
      </c>
      <c r="K6">
        <v>1.26385353739331</v>
      </c>
      <c r="L6">
        <v>4.2509701936052268E-5</v>
      </c>
      <c r="M6">
        <v>7.7370513402841392E-7</v>
      </c>
      <c r="N6" s="1">
        <v>1.67231599232247E-8</v>
      </c>
      <c r="O6" s="1">
        <v>1.3681645423413301E-12</v>
      </c>
      <c r="P6" s="1">
        <v>8.2413175733238793E-12</v>
      </c>
      <c r="Q6">
        <v>53.6328178645213</v>
      </c>
      <c r="R6">
        <v>0.21776852588284701</v>
      </c>
      <c r="S6">
        <v>4.8190453758513199</v>
      </c>
      <c r="T6">
        <v>1.13935425178632</v>
      </c>
      <c r="V6">
        <v>8.5591345599898592</v>
      </c>
      <c r="X6">
        <v>30.136597172414199</v>
      </c>
      <c r="AA6">
        <v>1.45605212183466</v>
      </c>
      <c r="AB6">
        <v>3.9230127719350603E-2</v>
      </c>
      <c r="AJ6">
        <v>-0.31536191745025599</v>
      </c>
      <c r="AK6">
        <v>0.94262027248937297</v>
      </c>
      <c r="AL6">
        <v>0.25103548704213002</v>
      </c>
      <c r="AM6">
        <v>8.8969839742280302E-2</v>
      </c>
      <c r="AN6">
        <v>-7.7483143756098299E-2</v>
      </c>
      <c r="AO6">
        <v>0.10755189177704499</v>
      </c>
      <c r="AP6">
        <v>2.6675701555248202E-3</v>
      </c>
    </row>
    <row r="7" spans="1:42" x14ac:dyDescent="0.3">
      <c r="A7">
        <v>7</v>
      </c>
      <c r="B7">
        <v>1271.8285714285601</v>
      </c>
      <c r="C7">
        <v>700</v>
      </c>
      <c r="D7">
        <v>0</v>
      </c>
      <c r="E7">
        <v>4.8760319086046904</v>
      </c>
      <c r="F7">
        <v>3.22854302476415</v>
      </c>
      <c r="G7">
        <v>-80.303133610558831</v>
      </c>
      <c r="H7">
        <v>-61.471394737965284</v>
      </c>
      <c r="I7">
        <v>12.1889968060726</v>
      </c>
      <c r="J7">
        <v>6.2327982585462003</v>
      </c>
      <c r="K7">
        <v>1.5102886568968299</v>
      </c>
      <c r="L7">
        <v>4.2467049254920704E-5</v>
      </c>
      <c r="M7">
        <v>7.7460750049034627E-7</v>
      </c>
      <c r="N7" s="1">
        <v>1.9951621458853101E-8</v>
      </c>
      <c r="O7" s="1">
        <v>1.6426957699360399E-12</v>
      </c>
      <c r="P7" s="1">
        <v>9.8876628190216894E-12</v>
      </c>
      <c r="Q7">
        <v>53.551184950169002</v>
      </c>
      <c r="R7">
        <v>0.22064422770983499</v>
      </c>
      <c r="S7">
        <v>4.8746366942611203</v>
      </c>
      <c r="T7">
        <v>1.1505841786351101</v>
      </c>
      <c r="V7">
        <v>8.6816750785052204</v>
      </c>
      <c r="X7">
        <v>29.978654313949001</v>
      </c>
      <c r="AA7">
        <v>1.5023973787531999</v>
      </c>
      <c r="AB7">
        <v>4.0223178017455799E-2</v>
      </c>
      <c r="AJ7">
        <v>-0.31879657355698199</v>
      </c>
      <c r="AK7">
        <v>0.94076616223218701</v>
      </c>
      <c r="AL7">
        <v>0.25482369324974502</v>
      </c>
      <c r="AM7">
        <v>9.0081266837563595E-2</v>
      </c>
      <c r="AN7">
        <v>-7.8434011427669995E-2</v>
      </c>
      <c r="AO7">
        <v>0.10882228163093</v>
      </c>
      <c r="AP7">
        <v>2.73718103422551E-3</v>
      </c>
    </row>
    <row r="8" spans="1:42" x14ac:dyDescent="0.3">
      <c r="A8">
        <v>8</v>
      </c>
      <c r="B8">
        <v>1266.79999999999</v>
      </c>
      <c r="C8">
        <v>700</v>
      </c>
      <c r="D8">
        <v>0</v>
      </c>
      <c r="E8">
        <v>5.6669776298358796</v>
      </c>
      <c r="F8">
        <v>3.23124642267183</v>
      </c>
      <c r="G8">
        <v>-93.163988615402786</v>
      </c>
      <c r="H8">
        <v>-71.390376760025077</v>
      </c>
      <c r="I8">
        <v>14.139168060896599</v>
      </c>
      <c r="J8">
        <v>7.2351848063364796</v>
      </c>
      <c r="K8">
        <v>1.75380546345023</v>
      </c>
      <c r="L8">
        <v>4.2425660527388246E-5</v>
      </c>
      <c r="M8">
        <v>7.7551743460104755E-7</v>
      </c>
      <c r="N8" s="1">
        <v>2.3130769875956899E-8</v>
      </c>
      <c r="O8" s="1">
        <v>1.9167442487162098E-12</v>
      </c>
      <c r="P8" s="1">
        <v>1.15155271456111E-11</v>
      </c>
      <c r="Q8">
        <v>53.469527074566997</v>
      </c>
      <c r="R8">
        <v>0.22336146295913001</v>
      </c>
      <c r="S8">
        <v>4.92943748812392</v>
      </c>
      <c r="T8">
        <v>1.1614557599194899</v>
      </c>
      <c r="V8">
        <v>8.8061335007532602</v>
      </c>
      <c r="X8">
        <v>29.817820592902098</v>
      </c>
      <c r="AA8">
        <v>1.55101523217656</v>
      </c>
      <c r="AB8">
        <v>4.12488885984445E-2</v>
      </c>
      <c r="AJ8">
        <v>-0.32218528099703703</v>
      </c>
      <c r="AK8">
        <v>0.93882063919726599</v>
      </c>
      <c r="AL8">
        <v>0.258677545236569</v>
      </c>
      <c r="AM8">
        <v>9.1178708788659898E-2</v>
      </c>
      <c r="AN8">
        <v>-7.9378859450394496E-2</v>
      </c>
      <c r="AO8">
        <v>0.110078086547496</v>
      </c>
      <c r="AP8">
        <v>2.8091606774402599E-3</v>
      </c>
    </row>
    <row r="9" spans="1:42" x14ac:dyDescent="0.3">
      <c r="A9">
        <v>9</v>
      </c>
      <c r="B9">
        <v>1261.7714285714301</v>
      </c>
      <c r="C9">
        <v>700</v>
      </c>
      <c r="D9">
        <v>0</v>
      </c>
      <c r="E9">
        <v>6.4504911004604004</v>
      </c>
      <c r="F9">
        <v>3.2339686320427798</v>
      </c>
      <c r="G9">
        <v>-105.85523331786861</v>
      </c>
      <c r="H9">
        <v>-81.199597789955305</v>
      </c>
      <c r="I9">
        <v>16.0631254922674</v>
      </c>
      <c r="J9">
        <v>8.2255484200062607</v>
      </c>
      <c r="K9">
        <v>1.99460533925644</v>
      </c>
      <c r="L9">
        <v>4.2385585835530343E-5</v>
      </c>
      <c r="M9">
        <v>7.7643492216232067E-7</v>
      </c>
      <c r="N9" s="1">
        <v>2.62634140156142E-8</v>
      </c>
      <c r="O9" s="1">
        <v>2.1905710898855201E-12</v>
      </c>
      <c r="P9" s="1">
        <v>1.31200843208337E-11</v>
      </c>
      <c r="Q9">
        <v>53.387873048374701</v>
      </c>
      <c r="R9">
        <v>0.225908222477953</v>
      </c>
      <c r="S9">
        <v>4.9833879511971801</v>
      </c>
      <c r="T9">
        <v>1.1719416117982</v>
      </c>
      <c r="V9">
        <v>8.9325311864187693</v>
      </c>
      <c r="X9">
        <v>29.653963379348099</v>
      </c>
      <c r="AA9">
        <v>1.6020855575578601</v>
      </c>
      <c r="AB9">
        <v>4.2309042827092302E-2</v>
      </c>
      <c r="AJ9">
        <v>-0.32552010258564001</v>
      </c>
      <c r="AK9">
        <v>0.93677648375228695</v>
      </c>
      <c r="AL9">
        <v>0.26259810870788303</v>
      </c>
      <c r="AM9">
        <v>9.2260967559609997E-2</v>
      </c>
      <c r="AN9">
        <v>-8.0317131271127995E-2</v>
      </c>
      <c r="AO9">
        <v>0.11131803333934399</v>
      </c>
      <c r="AP9">
        <v>2.8836404976432298E-3</v>
      </c>
    </row>
    <row r="10" spans="1:42" x14ac:dyDescent="0.3">
      <c r="A10">
        <v>10</v>
      </c>
      <c r="B10">
        <v>1256.74285714285</v>
      </c>
      <c r="C10">
        <v>700</v>
      </c>
      <c r="D10">
        <v>0</v>
      </c>
      <c r="E10">
        <v>3.51538790557347</v>
      </c>
      <c r="F10">
        <v>3.2370479966589198</v>
      </c>
      <c r="G10">
        <v>-57.600443448886963</v>
      </c>
      <c r="H10">
        <v>-44.232035158572742</v>
      </c>
      <c r="I10">
        <v>8.7381336724980105</v>
      </c>
      <c r="J10">
        <v>4.4782587934126301</v>
      </c>
      <c r="K10">
        <v>1.08598572192993</v>
      </c>
      <c r="L10">
        <v>4.2299363893558328E-5</v>
      </c>
      <c r="M10">
        <v>7.7732145785907137E-7</v>
      </c>
      <c r="N10" s="1">
        <v>1.4260241051733301E-8</v>
      </c>
      <c r="O10" s="1">
        <v>1.19803918584845E-12</v>
      </c>
      <c r="P10" s="1">
        <v>7.3796013078278304E-12</v>
      </c>
      <c r="Q10">
        <v>53.249063598247901</v>
      </c>
      <c r="R10">
        <v>0.24056053301548699</v>
      </c>
      <c r="S10">
        <v>5.1286510083112899</v>
      </c>
      <c r="T10">
        <v>1.19826355945306</v>
      </c>
      <c r="V10">
        <v>9.0253260500330796</v>
      </c>
      <c r="X10">
        <v>29.5163152699192</v>
      </c>
      <c r="AA10">
        <v>1.5985969001760101</v>
      </c>
      <c r="AB10">
        <v>4.32230808438578E-2</v>
      </c>
      <c r="AJ10">
        <v>-0.332286679683506</v>
      </c>
      <c r="AK10">
        <v>0.93680873721270397</v>
      </c>
      <c r="AL10">
        <v>0.265480874456828</v>
      </c>
      <c r="AM10">
        <v>9.5333733547241395E-2</v>
      </c>
      <c r="AN10">
        <v>-8.2607805381215399E-2</v>
      </c>
      <c r="AO10">
        <v>0.114323483014291</v>
      </c>
      <c r="AP10">
        <v>2.9476568336554401E-3</v>
      </c>
    </row>
    <row r="11" spans="1:42" x14ac:dyDescent="0.3">
      <c r="A11">
        <v>41</v>
      </c>
      <c r="B11">
        <v>1100.8571428571299</v>
      </c>
      <c r="C11">
        <v>700</v>
      </c>
      <c r="D11">
        <v>0</v>
      </c>
      <c r="E11">
        <v>2.4863830068818098</v>
      </c>
      <c r="F11">
        <v>3.3431486060926199</v>
      </c>
      <c r="G11">
        <v>-37.96001021733327</v>
      </c>
      <c r="H11">
        <v>-30.017334233736158</v>
      </c>
      <c r="I11">
        <v>5.7806657155223604</v>
      </c>
      <c r="J11">
        <v>3.0425258214067998</v>
      </c>
      <c r="K11">
        <v>0.74372494311218196</v>
      </c>
      <c r="L11">
        <v>4.1767717840299011E-5</v>
      </c>
      <c r="M11">
        <v>8.1864664797602336E-7</v>
      </c>
      <c r="N11" s="1">
        <v>8.6382840318107398E-9</v>
      </c>
      <c r="O11" s="1">
        <v>8.4262894899607003E-13</v>
      </c>
      <c r="P11" s="1">
        <v>1.05182312893067E-11</v>
      </c>
      <c r="Q11">
        <v>51.271224126156604</v>
      </c>
      <c r="R11">
        <v>0.427300417794575</v>
      </c>
      <c r="S11">
        <v>5.3849008954973998</v>
      </c>
      <c r="T11">
        <v>1.3575708373542199</v>
      </c>
      <c r="V11">
        <v>15.278607155468199</v>
      </c>
      <c r="X11">
        <v>24.904632950370399</v>
      </c>
      <c r="AA11">
        <v>1.29939182724971</v>
      </c>
      <c r="AB11">
        <v>7.6371790108774706E-2</v>
      </c>
      <c r="AJ11">
        <v>-0.55491848411141398</v>
      </c>
      <c r="AK11">
        <v>0.94419598340919597</v>
      </c>
      <c r="AL11">
        <v>0.46292497944954503</v>
      </c>
      <c r="AM11">
        <v>0.105420918251855</v>
      </c>
      <c r="AN11">
        <v>-8.2137061441808601E-2</v>
      </c>
      <c r="AO11">
        <v>0.119148899661999</v>
      </c>
      <c r="AP11">
        <v>5.3647647806253501E-3</v>
      </c>
    </row>
    <row r="12" spans="1:42" x14ac:dyDescent="0.3">
      <c r="A12">
        <v>42</v>
      </c>
      <c r="B12">
        <v>1095.8285714285601</v>
      </c>
      <c r="C12">
        <v>700</v>
      </c>
      <c r="D12">
        <v>0</v>
      </c>
      <c r="E12">
        <v>6.7408419844752796</v>
      </c>
      <c r="F12">
        <v>3.3474431813694001</v>
      </c>
      <c r="G12">
        <v>-102.59089786928365</v>
      </c>
      <c r="H12">
        <v>-81.190586066923515</v>
      </c>
      <c r="I12">
        <v>15.6323205118019</v>
      </c>
      <c r="J12">
        <v>8.2347856769066095</v>
      </c>
      <c r="K12">
        <v>2.01372857409268</v>
      </c>
      <c r="L12">
        <v>4.1813475971318133E-5</v>
      </c>
      <c r="M12">
        <v>8.2040115586744535E-7</v>
      </c>
      <c r="N12" s="1">
        <v>2.3223633203990001E-8</v>
      </c>
      <c r="O12" s="1">
        <v>2.277425966277E-12</v>
      </c>
      <c r="P12" s="1">
        <v>2.8620003475103301E-11</v>
      </c>
      <c r="Q12">
        <v>51.231831760020597</v>
      </c>
      <c r="R12">
        <v>0.40816432172203099</v>
      </c>
      <c r="S12">
        <v>5.3441545025675801</v>
      </c>
      <c r="T12">
        <v>1.3552483281799399</v>
      </c>
      <c r="V12">
        <v>15.5923825020725</v>
      </c>
      <c r="X12">
        <v>24.689200819589701</v>
      </c>
      <c r="AA12">
        <v>1.30211780121429</v>
      </c>
      <c r="AB12">
        <v>7.6899964633168796E-2</v>
      </c>
      <c r="AJ12">
        <v>-0.56368672960648802</v>
      </c>
      <c r="AK12">
        <v>0.94397270295246705</v>
      </c>
      <c r="AL12">
        <v>0.473110634692336</v>
      </c>
      <c r="AM12">
        <v>0.104192173716026</v>
      </c>
      <c r="AN12">
        <v>-8.1919106854028201E-2</v>
      </c>
      <c r="AO12">
        <v>0.11892069919060801</v>
      </c>
      <c r="AP12">
        <v>5.4096259090770198E-3</v>
      </c>
    </row>
    <row r="13" spans="1:42" x14ac:dyDescent="0.3">
      <c r="A13">
        <v>43</v>
      </c>
      <c r="B13">
        <v>1090.79999999999</v>
      </c>
      <c r="C13">
        <v>700</v>
      </c>
      <c r="D13">
        <v>0</v>
      </c>
      <c r="E13">
        <v>11.3480462208476</v>
      </c>
      <c r="F13">
        <v>3.3518411270521402</v>
      </c>
      <c r="G13">
        <v>-172.15842623338389</v>
      </c>
      <c r="H13">
        <v>-136.35561743362791</v>
      </c>
      <c r="I13">
        <v>26.249355767994398</v>
      </c>
      <c r="J13">
        <v>13.8395257492406</v>
      </c>
      <c r="K13">
        <v>3.3856157826990998</v>
      </c>
      <c r="L13">
        <v>4.186130900544076E-5</v>
      </c>
      <c r="M13">
        <v>8.2219015671463007E-7</v>
      </c>
      <c r="N13" s="1">
        <v>3.8754242540218597E-8</v>
      </c>
      <c r="O13" s="1">
        <v>3.8217026579448598E-12</v>
      </c>
      <c r="P13" s="1">
        <v>4.8362072356513799E-11</v>
      </c>
      <c r="Q13">
        <v>51.189836865470603</v>
      </c>
      <c r="R13">
        <v>0.389180145518632</v>
      </c>
      <c r="S13">
        <v>5.3047765114221397</v>
      </c>
      <c r="T13">
        <v>1.35289770040416</v>
      </c>
      <c r="V13">
        <v>15.9124203187568</v>
      </c>
      <c r="X13">
        <v>24.469058235914201</v>
      </c>
      <c r="AA13">
        <v>1.30448408108609</v>
      </c>
      <c r="AB13">
        <v>7.7346141427162104E-2</v>
      </c>
      <c r="AJ13">
        <v>-0.57273723292931</v>
      </c>
      <c r="AK13">
        <v>0.94376691145227498</v>
      </c>
      <c r="AL13">
        <v>0.48353005466216098</v>
      </c>
      <c r="AM13">
        <v>0.102999635417391</v>
      </c>
      <c r="AN13">
        <v>-8.1731341245872793E-2</v>
      </c>
      <c r="AO13">
        <v>0.118722973399103</v>
      </c>
      <c r="AP13">
        <v>5.4489992442513704E-3</v>
      </c>
    </row>
    <row r="14" spans="1:42" x14ac:dyDescent="0.3">
      <c r="A14">
        <v>44</v>
      </c>
      <c r="B14">
        <v>1085.7714285714301</v>
      </c>
      <c r="C14">
        <v>700</v>
      </c>
      <c r="D14">
        <v>0</v>
      </c>
      <c r="E14">
        <v>16.362249948898899</v>
      </c>
      <c r="F14">
        <v>3.3563482569215699</v>
      </c>
      <c r="G14">
        <v>-247.42172778067891</v>
      </c>
      <c r="H14">
        <v>-196.12240620712515</v>
      </c>
      <c r="I14">
        <v>37.750027702103601</v>
      </c>
      <c r="J14">
        <v>19.9202484439299</v>
      </c>
      <c r="K14">
        <v>4.8750155515465599</v>
      </c>
      <c r="L14">
        <v>4.1911240771168511E-5</v>
      </c>
      <c r="M14">
        <v>8.2401548982698181E-7</v>
      </c>
      <c r="N14" s="1">
        <v>5.5365009074079899E-8</v>
      </c>
      <c r="O14" s="1">
        <v>5.4919818151716997E-12</v>
      </c>
      <c r="P14" s="1">
        <v>7.00051632379371E-11</v>
      </c>
      <c r="Q14">
        <v>51.145005721318697</v>
      </c>
      <c r="R14">
        <v>0.37040479070954102</v>
      </c>
      <c r="S14">
        <v>5.2669521087952402</v>
      </c>
      <c r="T14">
        <v>1.35054440129369</v>
      </c>
      <c r="V14">
        <v>16.2389419751097</v>
      </c>
      <c r="X14">
        <v>24.244017569808999</v>
      </c>
      <c r="AA14">
        <v>1.3064316538830201</v>
      </c>
      <c r="AB14">
        <v>7.7701779080952799E-2</v>
      </c>
      <c r="AJ14">
        <v>-0.58208792870811199</v>
      </c>
      <c r="AK14">
        <v>0.94358150575661004</v>
      </c>
      <c r="AL14">
        <v>0.49419249950643601</v>
      </c>
      <c r="AM14">
        <v>0.101848957736018</v>
      </c>
      <c r="AN14">
        <v>-8.1576343066053505E-2</v>
      </c>
      <c r="AO14">
        <v>0.118559040985634</v>
      </c>
      <c r="AP14">
        <v>5.4822677894664999E-3</v>
      </c>
    </row>
    <row r="15" spans="1:42" x14ac:dyDescent="0.3">
      <c r="A15">
        <v>45</v>
      </c>
      <c r="B15">
        <v>1080.74285714285</v>
      </c>
      <c r="C15">
        <v>700</v>
      </c>
      <c r="D15">
        <v>0</v>
      </c>
      <c r="E15">
        <v>18.2098300380678</v>
      </c>
      <c r="F15">
        <v>3.3589988618811701</v>
      </c>
      <c r="G15">
        <v>-274.78950969712093</v>
      </c>
      <c r="H15">
        <v>-218.03983200771677</v>
      </c>
      <c r="I15">
        <v>41.915929602556503</v>
      </c>
      <c r="J15">
        <v>22.145125244293901</v>
      </c>
      <c r="K15">
        <v>5.4212075641697597</v>
      </c>
      <c r="L15">
        <v>4.1920239071036708E-5</v>
      </c>
      <c r="M15">
        <v>8.2511688434119079E-7</v>
      </c>
      <c r="N15" s="1">
        <v>6.1236215266913494E-8</v>
      </c>
      <c r="O15" s="1">
        <v>6.1029045285057198E-12</v>
      </c>
      <c r="P15" s="1">
        <v>7.8096254830188994E-11</v>
      </c>
      <c r="Q15">
        <v>51.131705264391798</v>
      </c>
      <c r="R15">
        <v>0.35988785537412998</v>
      </c>
      <c r="S15">
        <v>5.2377711700586902</v>
      </c>
      <c r="T15">
        <v>1.34119686368669</v>
      </c>
      <c r="V15">
        <v>16.4181338293482</v>
      </c>
      <c r="X15">
        <v>24.1316594023539</v>
      </c>
      <c r="AA15">
        <v>1.3015011176767399</v>
      </c>
      <c r="AB15">
        <v>7.8144497109627703E-2</v>
      </c>
      <c r="AJ15">
        <v>-0.58712869926508104</v>
      </c>
      <c r="AK15">
        <v>0.94369912093275798</v>
      </c>
      <c r="AL15">
        <v>0.50003108120571405</v>
      </c>
      <c r="AM15">
        <v>0.10112568936112799</v>
      </c>
      <c r="AN15">
        <v>-8.1413486899599596E-2</v>
      </c>
      <c r="AO15">
        <v>0.11816853890677401</v>
      </c>
      <c r="AP15">
        <v>5.5177557583052199E-3</v>
      </c>
    </row>
    <row r="16" spans="1:42" x14ac:dyDescent="0.3">
      <c r="A16">
        <v>46</v>
      </c>
      <c r="B16">
        <v>1075.7142857142801</v>
      </c>
      <c r="C16">
        <v>700</v>
      </c>
      <c r="D16">
        <v>0</v>
      </c>
      <c r="E16">
        <v>18.512882021726899</v>
      </c>
      <c r="F16">
        <v>3.3607607849383099</v>
      </c>
      <c r="G16">
        <v>-278.9401464347207</v>
      </c>
      <c r="H16">
        <v>-221.58526936884488</v>
      </c>
      <c r="I16">
        <v>42.520865644762402</v>
      </c>
      <c r="J16">
        <v>22.4954008367882</v>
      </c>
      <c r="K16">
        <v>5.5085390500551998</v>
      </c>
      <c r="L16">
        <v>4.191018893186053E-5</v>
      </c>
      <c r="M16">
        <v>8.2587382930317929E-7</v>
      </c>
      <c r="N16" s="1">
        <v>6.1961267722126806E-8</v>
      </c>
      <c r="O16" s="1">
        <v>6.2006307773616799E-12</v>
      </c>
      <c r="P16" s="1">
        <v>7.9497725905941605E-11</v>
      </c>
      <c r="Q16">
        <v>51.133894072903999</v>
      </c>
      <c r="R16">
        <v>0.352909112334647</v>
      </c>
      <c r="S16">
        <v>5.2122555270592201</v>
      </c>
      <c r="T16">
        <v>1.3284977296578999</v>
      </c>
      <c r="V16">
        <v>16.5276419406073</v>
      </c>
      <c r="X16">
        <v>24.072621035009899</v>
      </c>
      <c r="AA16">
        <v>1.2935476287913701</v>
      </c>
      <c r="AB16">
        <v>7.8632953635547398E-2</v>
      </c>
      <c r="AJ16">
        <v>-0.59009512147047105</v>
      </c>
      <c r="AK16">
        <v>0.94395113978025602</v>
      </c>
      <c r="AL16">
        <v>0.50358034666860496</v>
      </c>
      <c r="AM16">
        <v>0.100586507578431</v>
      </c>
      <c r="AN16">
        <v>-8.1248331958574602E-2</v>
      </c>
      <c r="AO16">
        <v>0.117670852504831</v>
      </c>
      <c r="AP16">
        <v>5.5546068969198302E-3</v>
      </c>
    </row>
    <row r="17" spans="1:42" x14ac:dyDescent="0.3">
      <c r="A17">
        <v>47</v>
      </c>
      <c r="B17">
        <v>1070.6857142857</v>
      </c>
      <c r="C17">
        <v>700</v>
      </c>
      <c r="D17">
        <v>0</v>
      </c>
      <c r="E17">
        <v>18.795387606228701</v>
      </c>
      <c r="F17">
        <v>3.3624833550319</v>
      </c>
      <c r="G17">
        <v>-282.77561733644256</v>
      </c>
      <c r="H17">
        <v>-224.88896858453765</v>
      </c>
      <c r="I17">
        <v>43.075688595367801</v>
      </c>
      <c r="J17">
        <v>22.820441395861501</v>
      </c>
      <c r="K17">
        <v>5.5897340214641398</v>
      </c>
      <c r="L17">
        <v>4.1899735876048295E-5</v>
      </c>
      <c r="M17">
        <v>8.2661554028750945E-7</v>
      </c>
      <c r="N17" s="1">
        <v>6.2608591540318003E-8</v>
      </c>
      <c r="O17" s="1">
        <v>6.2917102680148396E-12</v>
      </c>
      <c r="P17" s="1">
        <v>8.0780096805197701E-11</v>
      </c>
      <c r="Q17">
        <v>51.136805965319702</v>
      </c>
      <c r="R17">
        <v>0.345911905765036</v>
      </c>
      <c r="S17">
        <v>5.1871542733876801</v>
      </c>
      <c r="T17">
        <v>1.3155223670746199</v>
      </c>
      <c r="V17">
        <v>16.634151072904999</v>
      </c>
      <c r="X17">
        <v>24.015905253395601</v>
      </c>
      <c r="AA17">
        <v>1.28545160674905</v>
      </c>
      <c r="AB17">
        <v>7.9097555403057698E-2</v>
      </c>
      <c r="AJ17">
        <v>-0.592974239013773</v>
      </c>
      <c r="AK17">
        <v>0.94421151229202804</v>
      </c>
      <c r="AL17">
        <v>0.50703315465407905</v>
      </c>
      <c r="AM17">
        <v>0.100058301442051</v>
      </c>
      <c r="AN17">
        <v>-8.1095784667923707E-2</v>
      </c>
      <c r="AO17">
        <v>0.11717734059877701</v>
      </c>
      <c r="AP17">
        <v>5.5897146947591902E-3</v>
      </c>
    </row>
    <row r="18" spans="1:42" x14ac:dyDescent="0.3">
      <c r="A18">
        <v>48</v>
      </c>
      <c r="B18">
        <v>1065.6571428571301</v>
      </c>
      <c r="C18">
        <v>700</v>
      </c>
      <c r="D18">
        <v>0</v>
      </c>
      <c r="E18">
        <v>19.061761686245202</v>
      </c>
      <c r="F18">
        <v>3.3641773095384999</v>
      </c>
      <c r="G18">
        <v>-286.36117496137109</v>
      </c>
      <c r="H18">
        <v>-228.00164997659851</v>
      </c>
      <c r="I18">
        <v>43.590688394616699</v>
      </c>
      <c r="J18">
        <v>23.1255677527034</v>
      </c>
      <c r="K18">
        <v>5.66609899906262</v>
      </c>
      <c r="L18">
        <v>4.1889395038909297E-5</v>
      </c>
      <c r="M18">
        <v>8.2734644243486853E-7</v>
      </c>
      <c r="N18" s="1">
        <v>6.3193224272052101E-8</v>
      </c>
      <c r="O18" s="1">
        <v>6.3773973616992403E-12</v>
      </c>
      <c r="P18" s="1">
        <v>8.1949866030991303E-11</v>
      </c>
      <c r="Q18">
        <v>51.140545990529297</v>
      </c>
      <c r="R18">
        <v>0.338631882224739</v>
      </c>
      <c r="S18">
        <v>5.1620727002356803</v>
      </c>
      <c r="T18">
        <v>1.3022899395827701</v>
      </c>
      <c r="V18">
        <v>16.738908132911199</v>
      </c>
      <c r="X18">
        <v>23.960607273509599</v>
      </c>
      <c r="AA18">
        <v>1.2774037089386301</v>
      </c>
      <c r="AB18">
        <v>7.9540372067899698E-2</v>
      </c>
      <c r="AJ18">
        <v>-0.59578432948522697</v>
      </c>
      <c r="AK18">
        <v>0.94447231650531105</v>
      </c>
      <c r="AL18">
        <v>0.510430232781932</v>
      </c>
      <c r="AM18">
        <v>9.9525626528369104E-2</v>
      </c>
      <c r="AN18">
        <v>-8.0954773229780896E-2</v>
      </c>
      <c r="AO18">
        <v>0.116687672325635</v>
      </c>
      <c r="AP18">
        <v>5.6232545737592001E-3</v>
      </c>
    </row>
    <row r="19" spans="1:42" x14ac:dyDescent="0.3">
      <c r="A19">
        <v>49</v>
      </c>
      <c r="B19">
        <v>1060.62857142857</v>
      </c>
      <c r="C19">
        <v>700</v>
      </c>
      <c r="D19">
        <v>0</v>
      </c>
      <c r="E19">
        <v>19.305181202558</v>
      </c>
      <c r="F19">
        <v>3.3658598617496298</v>
      </c>
      <c r="G19">
        <v>-289.58197280635835</v>
      </c>
      <c r="H19">
        <v>-230.82912592407536</v>
      </c>
      <c r="I19">
        <v>44.049925632974102</v>
      </c>
      <c r="J19">
        <v>23.4021157106042</v>
      </c>
      <c r="K19">
        <v>5.7355867432112397</v>
      </c>
      <c r="L19">
        <v>4.1883128801439517E-5</v>
      </c>
      <c r="M19">
        <v>8.2807706147614461E-7</v>
      </c>
      <c r="N19" s="1">
        <v>6.3697827686001105E-8</v>
      </c>
      <c r="O19" s="1">
        <v>6.4528563295898801E-12</v>
      </c>
      <c r="P19" s="1">
        <v>8.2842291779794E-11</v>
      </c>
      <c r="Q19">
        <v>51.148507313604398</v>
      </c>
      <c r="R19">
        <v>0.32811323397409697</v>
      </c>
      <c r="S19">
        <v>5.1327595021504298</v>
      </c>
      <c r="T19">
        <v>1.28846202738807</v>
      </c>
      <c r="V19">
        <v>16.848431847246601</v>
      </c>
      <c r="X19">
        <v>23.902390917794801</v>
      </c>
      <c r="AA19">
        <v>1.2713478955559101</v>
      </c>
      <c r="AB19">
        <v>7.9987262285494798E-2</v>
      </c>
      <c r="AJ19">
        <v>-0.59848631796686302</v>
      </c>
      <c r="AK19">
        <v>0.944654240510167</v>
      </c>
      <c r="AL19">
        <v>0.51398421090970703</v>
      </c>
      <c r="AM19">
        <v>9.8822439257525596E-2</v>
      </c>
      <c r="AN19">
        <v>-8.0820935278387296E-2</v>
      </c>
      <c r="AO19">
        <v>0.116189156634411</v>
      </c>
      <c r="AP19">
        <v>5.6572059334380797E-3</v>
      </c>
    </row>
    <row r="20" spans="1:42" x14ac:dyDescent="0.3">
      <c r="A20">
        <v>50</v>
      </c>
      <c r="B20">
        <v>1055.5999999999899</v>
      </c>
      <c r="C20">
        <v>700</v>
      </c>
      <c r="D20">
        <v>0</v>
      </c>
      <c r="E20">
        <v>19.532487757191898</v>
      </c>
      <c r="F20">
        <v>3.3675171967205602</v>
      </c>
      <c r="G20">
        <v>-292.55734143191955</v>
      </c>
      <c r="H20">
        <v>-233.46784208156262</v>
      </c>
      <c r="I20">
        <v>44.469990103749304</v>
      </c>
      <c r="J20">
        <v>23.658925598326</v>
      </c>
      <c r="K20">
        <v>5.8002637005724997</v>
      </c>
      <c r="L20">
        <v>4.1876204159770338E-5</v>
      </c>
      <c r="M20">
        <v>8.2879696229763383E-7</v>
      </c>
      <c r="N20" s="1">
        <v>6.4140789120817902E-8</v>
      </c>
      <c r="O20" s="1">
        <v>6.5233514227118501E-12</v>
      </c>
      <c r="P20" s="1">
        <v>8.3645189103912094E-11</v>
      </c>
      <c r="Q20">
        <v>51.156418702131703</v>
      </c>
      <c r="R20">
        <v>0.31797286462465602</v>
      </c>
      <c r="S20">
        <v>5.1042978610268701</v>
      </c>
      <c r="T20">
        <v>1.2745242733881901</v>
      </c>
      <c r="V20">
        <v>16.9552823144654</v>
      </c>
      <c r="X20">
        <v>23.8461213152227</v>
      </c>
      <c r="AA20">
        <v>1.26497128950927</v>
      </c>
      <c r="AB20">
        <v>8.0411379630963897E-2</v>
      </c>
      <c r="AJ20">
        <v>-0.60114164404869797</v>
      </c>
      <c r="AK20">
        <v>0.94485119207351997</v>
      </c>
      <c r="AL20">
        <v>0.51745279803468403</v>
      </c>
      <c r="AM20">
        <v>9.8148389045669401E-2</v>
      </c>
      <c r="AN20">
        <v>-8.0696175252288296E-2</v>
      </c>
      <c r="AO20">
        <v>0.115695940290497</v>
      </c>
      <c r="AP20">
        <v>5.68949985661572E-3</v>
      </c>
    </row>
    <row r="21" spans="1:42" x14ac:dyDescent="0.3">
      <c r="A21">
        <v>51</v>
      </c>
      <c r="B21">
        <v>1050.57142857142</v>
      </c>
      <c r="C21">
        <v>700</v>
      </c>
      <c r="D21">
        <v>0</v>
      </c>
      <c r="E21">
        <v>19.745127556163201</v>
      </c>
      <c r="F21">
        <v>3.36915327952011</v>
      </c>
      <c r="G21">
        <v>-295.30941188147222</v>
      </c>
      <c r="H21">
        <v>-235.93471190706259</v>
      </c>
      <c r="I21">
        <v>44.854376980575999</v>
      </c>
      <c r="J21">
        <v>23.8977680303786</v>
      </c>
      <c r="K21">
        <v>5.8605607753695503</v>
      </c>
      <c r="L21">
        <v>4.1868729226960087E-5</v>
      </c>
      <c r="M21">
        <v>8.2950769231556627E-7</v>
      </c>
      <c r="N21" s="1">
        <v>6.4527159400715803E-8</v>
      </c>
      <c r="O21" s="1">
        <v>6.5893772449743398E-12</v>
      </c>
      <c r="P21" s="1">
        <v>8.4362944393128094E-11</v>
      </c>
      <c r="Q21">
        <v>51.164230837855797</v>
      </c>
      <c r="R21">
        <v>0.30818354031010597</v>
      </c>
      <c r="S21">
        <v>5.0766406824027897</v>
      </c>
      <c r="T21">
        <v>1.26049397907199</v>
      </c>
      <c r="V21">
        <v>17.059796773539698</v>
      </c>
      <c r="X21">
        <v>23.791545571169301</v>
      </c>
      <c r="AA21">
        <v>1.2582953190069399</v>
      </c>
      <c r="AB21">
        <v>8.0813296643208798E-2</v>
      </c>
      <c r="AJ21">
        <v>-0.60375907086598402</v>
      </c>
      <c r="AK21">
        <v>0.94506221115033795</v>
      </c>
      <c r="AL21">
        <v>0.52084692135962296</v>
      </c>
      <c r="AM21">
        <v>9.7501681971830997E-2</v>
      </c>
      <c r="AN21">
        <v>-8.05801203857925E-2</v>
      </c>
      <c r="AO21">
        <v>0.115208193614784</v>
      </c>
      <c r="AP21">
        <v>5.7201831551994004E-3</v>
      </c>
    </row>
    <row r="22" spans="1:42" x14ac:dyDescent="0.3">
      <c r="A22">
        <v>52</v>
      </c>
      <c r="B22">
        <v>1045.5428571428499</v>
      </c>
      <c r="C22">
        <v>700</v>
      </c>
      <c r="D22">
        <v>0</v>
      </c>
      <c r="E22">
        <v>19.9443977948685</v>
      </c>
      <c r="F22">
        <v>3.3707716099458098</v>
      </c>
      <c r="G22">
        <v>-297.85799731445474</v>
      </c>
      <c r="H22">
        <v>-238.24488181047926</v>
      </c>
      <c r="I22">
        <v>45.206217036115603</v>
      </c>
      <c r="J22">
        <v>24.120229689686798</v>
      </c>
      <c r="K22">
        <v>5.9168641791157004</v>
      </c>
      <c r="L22">
        <v>4.186080026289837E-5</v>
      </c>
      <c r="M22">
        <v>8.302106094083268E-7</v>
      </c>
      <c r="N22" s="1">
        <v>6.48614522334503E-8</v>
      </c>
      <c r="O22" s="1">
        <v>6.65137710603034E-12</v>
      </c>
      <c r="P22" s="1">
        <v>8.4999251025448694E-11</v>
      </c>
      <c r="Q22">
        <v>51.171900040009099</v>
      </c>
      <c r="R22">
        <v>0.29872150410111098</v>
      </c>
      <c r="S22">
        <v>5.0497467187818099</v>
      </c>
      <c r="T22">
        <v>1.2463864201924599</v>
      </c>
      <c r="V22">
        <v>17.162271859113499</v>
      </c>
      <c r="X22">
        <v>23.738441193700801</v>
      </c>
      <c r="AA22">
        <v>1.2513387441088</v>
      </c>
      <c r="AB22">
        <v>8.1193519992122098E-2</v>
      </c>
      <c r="AJ22">
        <v>-0.60634633407718597</v>
      </c>
      <c r="AK22">
        <v>0.94528645661933197</v>
      </c>
      <c r="AL22">
        <v>0.52417620817088395</v>
      </c>
      <c r="AM22">
        <v>9.6880746992522096E-2</v>
      </c>
      <c r="AN22">
        <v>-8.0472440264225301E-2</v>
      </c>
      <c r="AO22">
        <v>0.114726065340681</v>
      </c>
      <c r="AP22">
        <v>5.7492972179896797E-3</v>
      </c>
    </row>
    <row r="23" spans="1:42" x14ac:dyDescent="0.3">
      <c r="A23">
        <v>53</v>
      </c>
      <c r="B23">
        <v>1040.5142857142901</v>
      </c>
      <c r="C23">
        <v>700</v>
      </c>
      <c r="D23">
        <v>0</v>
      </c>
      <c r="E23">
        <v>20.1314633172627</v>
      </c>
      <c r="F23">
        <v>3.3723752674299101</v>
      </c>
      <c r="G23">
        <v>-300.22086016108221</v>
      </c>
      <c r="H23">
        <v>-240.41193482555383</v>
      </c>
      <c r="I23">
        <v>45.528317992604798</v>
      </c>
      <c r="J23">
        <v>24.3277342422688</v>
      </c>
      <c r="K23">
        <v>5.9695205073084496</v>
      </c>
      <c r="L23">
        <v>4.1852503346897459E-5</v>
      </c>
      <c r="M23">
        <v>8.3090690135412277E-7</v>
      </c>
      <c r="N23" s="1">
        <v>6.5147711466482702E-8</v>
      </c>
      <c r="O23" s="1">
        <v>6.7097488122787804E-12</v>
      </c>
      <c r="P23" s="1">
        <v>8.5557167023872199E-11</v>
      </c>
      <c r="Q23">
        <v>51.179388312786003</v>
      </c>
      <c r="R23">
        <v>0.28956591794386899</v>
      </c>
      <c r="S23">
        <v>5.0235787754204502</v>
      </c>
      <c r="T23">
        <v>1.2322151316900201</v>
      </c>
      <c r="V23">
        <v>17.262968298281699</v>
      </c>
      <c r="X23">
        <v>23.686612906065101</v>
      </c>
      <c r="AA23">
        <v>1.2441182012949099</v>
      </c>
      <c r="AB23">
        <v>8.1552456517806002E-2</v>
      </c>
      <c r="AJ23">
        <v>-0.60891022355997604</v>
      </c>
      <c r="AK23">
        <v>0.94552318640308697</v>
      </c>
      <c r="AL23">
        <v>0.52744913372772095</v>
      </c>
      <c r="AM23">
        <v>9.6284183184595307E-2</v>
      </c>
      <c r="AN23">
        <v>-8.0372823068572602E-2</v>
      </c>
      <c r="AO23">
        <v>0.114249667641452</v>
      </c>
      <c r="AP23">
        <v>5.7768756716916501E-3</v>
      </c>
    </row>
    <row r="24" spans="1:42" x14ac:dyDescent="0.3">
      <c r="A24">
        <v>54</v>
      </c>
      <c r="B24">
        <v>1035.4857142856999</v>
      </c>
      <c r="C24">
        <v>700</v>
      </c>
      <c r="D24">
        <v>0</v>
      </c>
      <c r="E24">
        <v>20.307367971200101</v>
      </c>
      <c r="F24">
        <v>3.3739668889160099</v>
      </c>
      <c r="G24">
        <v>-302.41390433914103</v>
      </c>
      <c r="H24">
        <v>-242.44803660309984</v>
      </c>
      <c r="I24">
        <v>45.823193637025497</v>
      </c>
      <c r="J24">
        <v>24.521557059354102</v>
      </c>
      <c r="K24">
        <v>6.0188403264753001</v>
      </c>
      <c r="L24">
        <v>4.1843915518138181E-5</v>
      </c>
      <c r="M24">
        <v>8.3159758121964636E-7</v>
      </c>
      <c r="N24" s="1">
        <v>6.5389569661828403E-8</v>
      </c>
      <c r="O24" s="1">
        <v>6.7648481222132801E-12</v>
      </c>
      <c r="P24" s="1">
        <v>8.6039135658881404E-11</v>
      </c>
      <c r="Q24">
        <v>51.186665658201797</v>
      </c>
      <c r="R24">
        <v>0.280698397388573</v>
      </c>
      <c r="S24">
        <v>4.9980996099446902</v>
      </c>
      <c r="T24">
        <v>1.2179920805492399</v>
      </c>
      <c r="V24">
        <v>17.362111582001599</v>
      </c>
      <c r="X24">
        <v>23.635893376037998</v>
      </c>
      <c r="AA24">
        <v>1.2366490299875199</v>
      </c>
      <c r="AB24">
        <v>8.1890265888336894E-2</v>
      </c>
      <c r="AJ24">
        <v>-0.61145647570938</v>
      </c>
      <c r="AK24">
        <v>0.94577173552821703</v>
      </c>
      <c r="AL24">
        <v>0.53067303741400296</v>
      </c>
      <c r="AM24">
        <v>9.5710663252868602E-2</v>
      </c>
      <c r="AN24">
        <v>-8.0280903522128605E-2</v>
      </c>
      <c r="AO24">
        <v>0.113779009134511</v>
      </c>
      <c r="AP24">
        <v>5.8029339019068701E-3</v>
      </c>
    </row>
    <row r="25" spans="1:42" x14ac:dyDescent="0.3">
      <c r="A25">
        <v>55</v>
      </c>
      <c r="B25">
        <v>1030.4571428571301</v>
      </c>
      <c r="C25">
        <v>700</v>
      </c>
      <c r="D25">
        <v>0</v>
      </c>
      <c r="E25">
        <v>19.078021065059598</v>
      </c>
      <c r="F25">
        <v>3.37308407276246</v>
      </c>
      <c r="G25">
        <v>-284.0947768801056</v>
      </c>
      <c r="H25">
        <v>-228.08236436497793</v>
      </c>
      <c r="I25">
        <v>42.967248854101904</v>
      </c>
      <c r="J25">
        <v>23.036286591842501</v>
      </c>
      <c r="K25">
        <v>5.6559577684748401</v>
      </c>
      <c r="L25">
        <v>4.1791658151286312E-5</v>
      </c>
      <c r="M25">
        <v>8.3135966532663264E-7</v>
      </c>
      <c r="N25" s="1">
        <v>6.1448818649748794E-8</v>
      </c>
      <c r="O25" s="1">
        <v>6.3585874363361201E-12</v>
      </c>
      <c r="P25" s="1">
        <v>8.0251543572616994E-11</v>
      </c>
      <c r="Q25">
        <v>51.256847058974401</v>
      </c>
      <c r="R25">
        <v>0.27714647311471702</v>
      </c>
      <c r="S25">
        <v>4.9452253234295398</v>
      </c>
      <c r="T25">
        <v>1.1988060492044501</v>
      </c>
      <c r="V25">
        <v>17.2865025716643</v>
      </c>
      <c r="X25">
        <v>23.726534501691301</v>
      </c>
      <c r="AA25">
        <v>1.22494399897522</v>
      </c>
      <c r="AB25">
        <v>8.3994022945812499E-2</v>
      </c>
      <c r="AJ25">
        <v>-0.60772816439968702</v>
      </c>
      <c r="AK25">
        <v>0.94610769328879396</v>
      </c>
      <c r="AL25">
        <v>0.52810057294522905</v>
      </c>
      <c r="AM25">
        <v>9.4616711622125302E-2</v>
      </c>
      <c r="AN25">
        <v>-7.9389737465883806E-2</v>
      </c>
      <c r="AO25">
        <v>0.11234385852812501</v>
      </c>
      <c r="AP25">
        <v>5.94906548129599E-3</v>
      </c>
    </row>
    <row r="26" spans="1:42" x14ac:dyDescent="0.3">
      <c r="A26">
        <v>56</v>
      </c>
      <c r="B26">
        <v>1025.42857142856</v>
      </c>
      <c r="C26">
        <v>700</v>
      </c>
      <c r="D26">
        <v>0</v>
      </c>
      <c r="E26">
        <v>17.927482324887698</v>
      </c>
      <c r="F26">
        <v>3.3721642016069402</v>
      </c>
      <c r="G26">
        <v>-266.9570421425712</v>
      </c>
      <c r="H26">
        <v>-214.62581275050164</v>
      </c>
      <c r="I26">
        <v>40.298854873679097</v>
      </c>
      <c r="J26">
        <v>21.646461518880599</v>
      </c>
      <c r="K26">
        <v>5.3163135758172002</v>
      </c>
      <c r="L26">
        <v>4.1738373602326023E-5</v>
      </c>
      <c r="M26">
        <v>8.3110532844294278E-7</v>
      </c>
      <c r="N26" s="1">
        <v>5.7765673998075698E-8</v>
      </c>
      <c r="O26" s="1">
        <v>5.9784011590979296E-12</v>
      </c>
      <c r="P26" s="1">
        <v>7.4847855581455704E-11</v>
      </c>
      <c r="Q26">
        <v>51.327713253159402</v>
      </c>
      <c r="R26">
        <v>0.27372139564888598</v>
      </c>
      <c r="S26">
        <v>4.8923157095214602</v>
      </c>
      <c r="T26">
        <v>1.17964924963912</v>
      </c>
      <c r="V26">
        <v>17.207971911704401</v>
      </c>
      <c r="X26">
        <v>23.819441818912601</v>
      </c>
      <c r="AA26">
        <v>1.21308675228829</v>
      </c>
      <c r="AB26">
        <v>8.6099909125780194E-2</v>
      </c>
      <c r="AJ26">
        <v>-0.60391486250626203</v>
      </c>
      <c r="AK26">
        <v>0.94644987371780198</v>
      </c>
      <c r="AL26">
        <v>0.52543407160480604</v>
      </c>
      <c r="AM26">
        <v>9.35247762384811E-2</v>
      </c>
      <c r="AN26">
        <v>-7.8493632110502698E-2</v>
      </c>
      <c r="AO26">
        <v>0.110904655323864</v>
      </c>
      <c r="AP26">
        <v>6.0951177318118296E-3</v>
      </c>
    </row>
    <row r="27" spans="1:42" x14ac:dyDescent="0.3">
      <c r="A27">
        <v>57</v>
      </c>
      <c r="B27">
        <v>1020.39999999999</v>
      </c>
      <c r="C27">
        <v>700</v>
      </c>
      <c r="D27">
        <v>0</v>
      </c>
      <c r="E27">
        <v>16.867104841921599</v>
      </c>
      <c r="F27">
        <v>3.3712454301363701</v>
      </c>
      <c r="G27">
        <v>-251.16317115048702</v>
      </c>
      <c r="H27">
        <v>-202.21227708135703</v>
      </c>
      <c r="I27">
        <v>37.842289876023301</v>
      </c>
      <c r="J27">
        <v>20.365516354867399</v>
      </c>
      <c r="K27">
        <v>5.0032266091167603</v>
      </c>
      <c r="L27">
        <v>4.168472323603452E-5</v>
      </c>
      <c r="M27">
        <v>8.3084883689427395E-7</v>
      </c>
      <c r="N27" s="1">
        <v>5.4371452012677697E-8</v>
      </c>
      <c r="O27" s="1">
        <v>5.6279994466139203E-12</v>
      </c>
      <c r="P27" s="1">
        <v>6.9875609978959105E-11</v>
      </c>
      <c r="Q27">
        <v>51.398274252359897</v>
      </c>
      <c r="R27">
        <v>0.27034256397150003</v>
      </c>
      <c r="S27">
        <v>4.8398313430484503</v>
      </c>
      <c r="T27">
        <v>1.1605979295402999</v>
      </c>
      <c r="V27">
        <v>17.1291972168424</v>
      </c>
      <c r="X27">
        <v>23.9124352468891</v>
      </c>
      <c r="AA27">
        <v>1.2011415653411299</v>
      </c>
      <c r="AB27">
        <v>8.8179882007087707E-2</v>
      </c>
      <c r="AJ27">
        <v>-0.60011371519677603</v>
      </c>
      <c r="AK27">
        <v>0.94679702179657699</v>
      </c>
      <c r="AL27">
        <v>0.52276240480400704</v>
      </c>
      <c r="AM27">
        <v>9.2443757730734294E-2</v>
      </c>
      <c r="AN27">
        <v>-7.7605718440831306E-2</v>
      </c>
      <c r="AO27">
        <v>0.109477066450358</v>
      </c>
      <c r="AP27">
        <v>6.2391828559300901E-3</v>
      </c>
    </row>
    <row r="28" spans="1:42" x14ac:dyDescent="0.3">
      <c r="A28">
        <v>58</v>
      </c>
      <c r="B28">
        <v>1015.37142857143</v>
      </c>
      <c r="C28">
        <v>700</v>
      </c>
      <c r="D28">
        <v>0</v>
      </c>
      <c r="E28">
        <v>15.886544250556099</v>
      </c>
      <c r="F28">
        <v>3.37032614524243</v>
      </c>
      <c r="G28">
        <v>-236.55917400116638</v>
      </c>
      <c r="H28">
        <v>-190.72222120177193</v>
      </c>
      <c r="I28">
        <v>35.573294927825401</v>
      </c>
      <c r="J28">
        <v>19.1809704716859</v>
      </c>
      <c r="K28">
        <v>4.7136519036834699</v>
      </c>
      <c r="L28">
        <v>4.1630670327671747E-5</v>
      </c>
      <c r="M28">
        <v>8.3058955840062653E-7</v>
      </c>
      <c r="N28" s="1">
        <v>5.12331308980116E-8</v>
      </c>
      <c r="O28" s="1">
        <v>5.3039646551579798E-12</v>
      </c>
      <c r="P28" s="1">
        <v>6.5286052144041597E-11</v>
      </c>
      <c r="Q28">
        <v>51.468558725568002</v>
      </c>
      <c r="R28">
        <v>0.267012315491297</v>
      </c>
      <c r="S28">
        <v>4.7877794304603496</v>
      </c>
      <c r="T28">
        <v>1.1416484800161699</v>
      </c>
      <c r="V28">
        <v>17.050056527559999</v>
      </c>
      <c r="X28">
        <v>24.005602486712899</v>
      </c>
      <c r="AA28">
        <v>1.1891073625566999</v>
      </c>
      <c r="AB28">
        <v>9.0234671634399105E-2</v>
      </c>
      <c r="AJ28">
        <v>-0.59632082418893195</v>
      </c>
      <c r="AK28">
        <v>0.94714915091983698</v>
      </c>
      <c r="AL28">
        <v>0.52008155756427499</v>
      </c>
      <c r="AM28">
        <v>9.1373830473358897E-2</v>
      </c>
      <c r="AN28">
        <v>-7.6726055002032001E-2</v>
      </c>
      <c r="AO28">
        <v>0.108061028867043</v>
      </c>
      <c r="AP28">
        <v>6.3813113664498303E-3</v>
      </c>
    </row>
    <row r="29" spans="1:42" x14ac:dyDescent="0.3">
      <c r="A29">
        <v>59</v>
      </c>
      <c r="B29">
        <v>1010.34285714285</v>
      </c>
      <c r="C29">
        <v>700</v>
      </c>
      <c r="D29">
        <v>0</v>
      </c>
      <c r="E29">
        <v>14.9769650771772</v>
      </c>
      <c r="F29">
        <v>3.3694049410931699</v>
      </c>
      <c r="G29">
        <v>-223.01347428319937</v>
      </c>
      <c r="H29">
        <v>-180.05349275667035</v>
      </c>
      <c r="I29">
        <v>33.471149673680799</v>
      </c>
      <c r="J29">
        <v>18.0821618597613</v>
      </c>
      <c r="K29">
        <v>4.4449881623068004</v>
      </c>
      <c r="L29">
        <v>4.1576182174522324E-5</v>
      </c>
      <c r="M29">
        <v>8.3032693576885244E-7</v>
      </c>
      <c r="N29" s="1">
        <v>4.8322471070002802E-8</v>
      </c>
      <c r="O29" s="1">
        <v>5.00337542467124E-12</v>
      </c>
      <c r="P29" s="1">
        <v>6.1037615581807904E-11</v>
      </c>
      <c r="Q29">
        <v>51.5385916684926</v>
      </c>
      <c r="R29">
        <v>0.26373255759069097</v>
      </c>
      <c r="S29">
        <v>4.7361657723389898</v>
      </c>
      <c r="T29">
        <v>1.12279825140121</v>
      </c>
      <c r="V29">
        <v>16.970443440337998</v>
      </c>
      <c r="X29">
        <v>24.099019880785999</v>
      </c>
      <c r="AA29">
        <v>1.1769835815946299</v>
      </c>
      <c r="AB29">
        <v>9.2264847457681196E-2</v>
      </c>
      <c r="AJ29">
        <v>-0.59253278570034196</v>
      </c>
      <c r="AK29">
        <v>0.94750626076344402</v>
      </c>
      <c r="AL29">
        <v>0.51738804443177</v>
      </c>
      <c r="AM29">
        <v>9.0315128568168201E-2</v>
      </c>
      <c r="AN29">
        <v>-7.5854682313805696E-2</v>
      </c>
      <c r="AO29">
        <v>0.10665649174047501</v>
      </c>
      <c r="AP29">
        <v>6.5215425102898702E-3</v>
      </c>
    </row>
    <row r="30" spans="1:42" x14ac:dyDescent="0.3">
      <c r="A30">
        <v>60</v>
      </c>
      <c r="B30">
        <v>1005.31428571428</v>
      </c>
      <c r="C30">
        <v>700</v>
      </c>
      <c r="D30">
        <v>0</v>
      </c>
      <c r="E30">
        <v>14.130780568295499</v>
      </c>
      <c r="F30">
        <v>3.3684806189541301</v>
      </c>
      <c r="G30">
        <v>-210.41304763164547</v>
      </c>
      <c r="H30">
        <v>-170.11833128716052</v>
      </c>
      <c r="I30">
        <v>31.518061782986599</v>
      </c>
      <c r="J30">
        <v>17.0599337045821</v>
      </c>
      <c r="K30">
        <v>4.1950012978501201</v>
      </c>
      <c r="L30">
        <v>4.1521230162463217E-5</v>
      </c>
      <c r="M30">
        <v>8.3006048789566167E-7</v>
      </c>
      <c r="N30" s="1">
        <v>4.5615191617171102E-8</v>
      </c>
      <c r="O30" s="1">
        <v>4.72372134750489E-12</v>
      </c>
      <c r="P30" s="1">
        <v>5.7094677769443501E-11</v>
      </c>
      <c r="Q30">
        <v>51.608394383958498</v>
      </c>
      <c r="R30">
        <v>0.26050478118237402</v>
      </c>
      <c r="S30">
        <v>4.6849948293247099</v>
      </c>
      <c r="T30">
        <v>1.10404554328868</v>
      </c>
      <c r="V30">
        <v>16.8902670926276</v>
      </c>
      <c r="X30">
        <v>24.192752366497999</v>
      </c>
      <c r="AA30">
        <v>1.16477016341947</v>
      </c>
      <c r="AB30">
        <v>9.4270839700436398E-2</v>
      </c>
      <c r="AJ30">
        <v>-0.58874668849174405</v>
      </c>
      <c r="AK30">
        <v>0.94786833631480605</v>
      </c>
      <c r="AL30">
        <v>0.51467890668251304</v>
      </c>
      <c r="AM30">
        <v>8.9267746628229505E-2</v>
      </c>
      <c r="AN30">
        <v>-7.4991622946994699E-2</v>
      </c>
      <c r="AO30">
        <v>0.10526341594194</v>
      </c>
      <c r="AP30">
        <v>6.6599058712490701E-3</v>
      </c>
    </row>
    <row r="31" spans="1:42" x14ac:dyDescent="0.3">
      <c r="A31">
        <v>61</v>
      </c>
      <c r="B31">
        <v>1000.28571428571</v>
      </c>
      <c r="C31">
        <v>700</v>
      </c>
      <c r="D31">
        <v>0</v>
      </c>
      <c r="E31">
        <v>13.3414433070377</v>
      </c>
      <c r="F31">
        <v>3.3675521860316699</v>
      </c>
      <c r="G31">
        <v>-198.66031406876678</v>
      </c>
      <c r="H31">
        <v>-160.84095973813456</v>
      </c>
      <c r="I31">
        <v>29.698675721409</v>
      </c>
      <c r="J31">
        <v>16.106382143429499</v>
      </c>
      <c r="K31">
        <v>3.9617628978036201</v>
      </c>
      <c r="L31">
        <v>4.1465789817183908E-5</v>
      </c>
      <c r="M31">
        <v>8.297898103660713E-7</v>
      </c>
      <c r="N31" s="1">
        <v>4.3090307650968702E-8</v>
      </c>
      <c r="O31" s="1">
        <v>4.4628342832775499E-12</v>
      </c>
      <c r="P31" s="1">
        <v>5.3426558592926501E-11</v>
      </c>
      <c r="Q31">
        <v>51.677984482132999</v>
      </c>
      <c r="R31">
        <v>0.25733007619189302</v>
      </c>
      <c r="S31">
        <v>4.6342697863909397</v>
      </c>
      <c r="T31">
        <v>1.0853895879096001</v>
      </c>
      <c r="V31">
        <v>16.8094520785192</v>
      </c>
      <c r="X31">
        <v>24.2868534884864</v>
      </c>
      <c r="AA31">
        <v>1.1524675414866401</v>
      </c>
      <c r="AB31">
        <v>9.6252958882160802E-2</v>
      </c>
      <c r="AJ31">
        <v>-0.58496010964682699</v>
      </c>
      <c r="AK31">
        <v>0.94823534709561696</v>
      </c>
      <c r="AL31">
        <v>0.51195170724549499</v>
      </c>
      <c r="AM31">
        <v>8.8231740715313103E-2</v>
      </c>
      <c r="AN31">
        <v>-7.4136881652064099E-2</v>
      </c>
      <c r="AO31">
        <v>0.10388177340973501</v>
      </c>
      <c r="AP31">
        <v>6.7964228327298398E-3</v>
      </c>
    </row>
    <row r="32" spans="1:42" x14ac:dyDescent="0.3">
      <c r="A32">
        <v>62</v>
      </c>
      <c r="B32">
        <v>995.25714285714196</v>
      </c>
      <c r="C32">
        <v>700</v>
      </c>
      <c r="D32">
        <v>0</v>
      </c>
      <c r="E32">
        <v>12.6032756439258</v>
      </c>
      <c r="F32">
        <v>3.3666188529565702</v>
      </c>
      <c r="G32">
        <v>-187.67062133028324</v>
      </c>
      <c r="H32">
        <v>-152.155633511964</v>
      </c>
      <c r="I32">
        <v>27.9996750399246</v>
      </c>
      <c r="J32">
        <v>15.214651986364</v>
      </c>
      <c r="K32">
        <v>3.7436003879255901</v>
      </c>
      <c r="L32">
        <v>4.1409840830778169E-5</v>
      </c>
      <c r="M32">
        <v>8.2951457549161029E-7</v>
      </c>
      <c r="N32" s="1">
        <v>4.07295938412333E-8</v>
      </c>
      <c r="O32" s="1">
        <v>4.2188327261858499E-12</v>
      </c>
      <c r="P32" s="1">
        <v>5.0006708861755298E-11</v>
      </c>
      <c r="Q32">
        <v>51.747375907932799</v>
      </c>
      <c r="R32">
        <v>0.254209149159771</v>
      </c>
      <c r="S32">
        <v>4.58399261727872</v>
      </c>
      <c r="T32">
        <v>1.0668305255647701</v>
      </c>
      <c r="V32">
        <v>16.727938266606799</v>
      </c>
      <c r="X32">
        <v>24.3813654900509</v>
      </c>
      <c r="AA32">
        <v>1.14007662962028</v>
      </c>
      <c r="AB32">
        <v>9.8211413785728299E-2</v>
      </c>
      <c r="AJ32">
        <v>-0.58117110717352105</v>
      </c>
      <c r="AK32">
        <v>0.94860724657890305</v>
      </c>
      <c r="AL32">
        <v>0.509204522402946</v>
      </c>
      <c r="AM32">
        <v>8.7207129472919601E-2</v>
      </c>
      <c r="AN32">
        <v>-7.3290445572320895E-2</v>
      </c>
      <c r="AO32">
        <v>0.102511546370792</v>
      </c>
      <c r="AP32">
        <v>6.9311079202812303E-3</v>
      </c>
    </row>
    <row r="33" spans="1:42" x14ac:dyDescent="0.3">
      <c r="A33">
        <v>63</v>
      </c>
      <c r="B33">
        <v>990.22857142857094</v>
      </c>
      <c r="C33">
        <v>700</v>
      </c>
      <c r="D33">
        <v>0</v>
      </c>
      <c r="E33">
        <v>11.9113315361109</v>
      </c>
      <c r="F33">
        <v>3.3656800294606399</v>
      </c>
      <c r="G33">
        <v>-177.37019446006423</v>
      </c>
      <c r="H33">
        <v>-144.00505060812921</v>
      </c>
      <c r="I33">
        <v>26.409458420849401</v>
      </c>
      <c r="J33">
        <v>14.378770277581101</v>
      </c>
      <c r="K33">
        <v>3.53905642599653</v>
      </c>
      <c r="L33">
        <v>4.1353367052653221E-5</v>
      </c>
      <c r="M33">
        <v>8.2923453160436621E-7</v>
      </c>
      <c r="N33" s="1">
        <v>3.8517147542281799E-8</v>
      </c>
      <c r="O33" s="1">
        <v>3.9900764709125002E-12</v>
      </c>
      <c r="P33" s="1">
        <v>4.6812048739907898E-11</v>
      </c>
      <c r="Q33">
        <v>51.816579004148302</v>
      </c>
      <c r="R33">
        <v>0.25114234336236102</v>
      </c>
      <c r="S33">
        <v>4.5341641510260597</v>
      </c>
      <c r="T33">
        <v>1.0483693705361301</v>
      </c>
      <c r="V33">
        <v>16.645680486474902</v>
      </c>
      <c r="X33">
        <v>24.476319508470802</v>
      </c>
      <c r="AA33">
        <v>1.12759880792482</v>
      </c>
      <c r="AB33">
        <v>0.1001463280564</v>
      </c>
      <c r="AJ33">
        <v>-0.57737820837104303</v>
      </c>
      <c r="AK33">
        <v>0.948983971819507</v>
      </c>
      <c r="AL33">
        <v>0.506435929170308</v>
      </c>
      <c r="AM33">
        <v>8.6193895511102597E-2</v>
      </c>
      <c r="AN33">
        <v>-7.2452284578019499E-2</v>
      </c>
      <c r="AO33">
        <v>0.101152726412125</v>
      </c>
      <c r="AP33">
        <v>7.0639700360184696E-3</v>
      </c>
    </row>
    <row r="34" spans="1:42" x14ac:dyDescent="0.3">
      <c r="A34">
        <v>64</v>
      </c>
      <c r="B34">
        <v>985.19999999999902</v>
      </c>
      <c r="C34">
        <v>700</v>
      </c>
      <c r="D34">
        <v>0</v>
      </c>
      <c r="E34">
        <v>11.2612833275674</v>
      </c>
      <c r="F34">
        <v>3.3647353178425101</v>
      </c>
      <c r="G34">
        <v>-167.6944556913439</v>
      </c>
      <c r="H34">
        <v>-136.33904859132809</v>
      </c>
      <c r="I34">
        <v>24.917874279823401</v>
      </c>
      <c r="J34">
        <v>13.593509906690601</v>
      </c>
      <c r="K34">
        <v>3.3468556257162798</v>
      </c>
      <c r="L34">
        <v>4.1296356434208299E-5</v>
      </c>
      <c r="M34">
        <v>8.2894950143683036E-7</v>
      </c>
      <c r="N34" s="1">
        <v>3.6439031029328601E-8</v>
      </c>
      <c r="O34" s="1">
        <v>3.7751294571430503E-12</v>
      </c>
      <c r="P34" s="1">
        <v>4.3822425244298702E-11</v>
      </c>
      <c r="Q34">
        <v>51.885600617880499</v>
      </c>
      <c r="R34">
        <v>0.248129661825846</v>
      </c>
      <c r="S34">
        <v>4.4847841424796204</v>
      </c>
      <c r="T34">
        <v>1.0300079660693799</v>
      </c>
      <c r="V34">
        <v>16.562648053230099</v>
      </c>
      <c r="X34">
        <v>24.571735896954799</v>
      </c>
      <c r="AA34">
        <v>1.1150359060531601</v>
      </c>
      <c r="AB34">
        <v>0.10205775550634701</v>
      </c>
      <c r="AJ34">
        <v>-0.57358039302436403</v>
      </c>
      <c r="AK34">
        <v>0.94936544332430395</v>
      </c>
      <c r="AL34">
        <v>0.50364498736885499</v>
      </c>
      <c r="AM34">
        <v>8.5191987101306002E-2</v>
      </c>
      <c r="AN34">
        <v>-7.1622351760682698E-2</v>
      </c>
      <c r="AO34">
        <v>9.9805313401703594E-2</v>
      </c>
      <c r="AP34">
        <v>7.1950135888770601E-3</v>
      </c>
    </row>
    <row r="35" spans="1:42" x14ac:dyDescent="0.3">
      <c r="A35">
        <v>65</v>
      </c>
      <c r="B35">
        <v>980.17142857142801</v>
      </c>
      <c r="C35">
        <v>700</v>
      </c>
      <c r="D35">
        <v>0</v>
      </c>
      <c r="E35">
        <v>10.649328458516701</v>
      </c>
      <c r="F35">
        <v>3.3637845039221901</v>
      </c>
      <c r="G35">
        <v>-158.58664021144355</v>
      </c>
      <c r="H35">
        <v>-129.11353080717774</v>
      </c>
      <c r="I35">
        <v>23.5160021462811</v>
      </c>
      <c r="J35">
        <v>12.8542772319185</v>
      </c>
      <c r="K35">
        <v>3.1658771381161799</v>
      </c>
      <c r="L35">
        <v>4.1238800918532383E-5</v>
      </c>
      <c r="M35">
        <v>8.2865937945542043E-7</v>
      </c>
      <c r="N35" s="1">
        <v>3.4482976953953702E-8</v>
      </c>
      <c r="O35" s="1">
        <v>3.5727291488538901E-12</v>
      </c>
      <c r="P35" s="1">
        <v>4.1020164957432099E-11</v>
      </c>
      <c r="Q35">
        <v>51.954444255846902</v>
      </c>
      <c r="R35">
        <v>0.24517079349770499</v>
      </c>
      <c r="S35">
        <v>4.4358513482923003</v>
      </c>
      <c r="T35">
        <v>1.01174892760001</v>
      </c>
      <c r="V35">
        <v>16.478824106914601</v>
      </c>
      <c r="X35">
        <v>24.667624690497</v>
      </c>
      <c r="AA35">
        <v>1.1023901832168499</v>
      </c>
      <c r="AB35">
        <v>0.103945694134512</v>
      </c>
      <c r="AJ35">
        <v>-0.56977707074287898</v>
      </c>
      <c r="AK35">
        <v>0.94975156518787196</v>
      </c>
      <c r="AL35">
        <v>0.50083121565932798</v>
      </c>
      <c r="AM35">
        <v>8.4201320226197404E-2</v>
      </c>
      <c r="AN35">
        <v>-7.08005841193068E-2</v>
      </c>
      <c r="AO35">
        <v>9.8469314268546895E-2</v>
      </c>
      <c r="AP35">
        <v>7.3242395202420601E-3</v>
      </c>
    </row>
    <row r="36" spans="1:42" x14ac:dyDescent="0.3">
      <c r="A36">
        <v>66</v>
      </c>
      <c r="B36">
        <v>975.14285714285597</v>
      </c>
      <c r="C36">
        <v>700</v>
      </c>
      <c r="D36">
        <v>0</v>
      </c>
      <c r="E36">
        <v>10.0721122025199</v>
      </c>
      <c r="F36">
        <v>3.3628275453512799</v>
      </c>
      <c r="G36">
        <v>-149.99664986226668</v>
      </c>
      <c r="H36">
        <v>-122.28957698932587</v>
      </c>
      <c r="I36">
        <v>22.195971653925699</v>
      </c>
      <c r="J36">
        <v>12.1570190136419</v>
      </c>
      <c r="K36">
        <v>2.9951319437844801</v>
      </c>
      <c r="L36">
        <v>4.1180696269777533E-5</v>
      </c>
      <c r="M36">
        <v>8.2836412807972378E-7</v>
      </c>
      <c r="N36" s="1">
        <v>3.2638144625480598E-8</v>
      </c>
      <c r="O36" s="1">
        <v>3.38176116779602E-12</v>
      </c>
      <c r="P36" s="1">
        <v>3.8389703421973503E-11</v>
      </c>
      <c r="Q36">
        <v>52.023110290957497</v>
      </c>
      <c r="R36">
        <v>0.24226514259000001</v>
      </c>
      <c r="S36">
        <v>4.3873636092981201</v>
      </c>
      <c r="T36">
        <v>0.99359557407053101</v>
      </c>
      <c r="V36">
        <v>16.394204755978102</v>
      </c>
      <c r="X36">
        <v>24.763986223740201</v>
      </c>
      <c r="AA36">
        <v>1.0896643045572201</v>
      </c>
      <c r="AB36">
        <v>0.105810098808131</v>
      </c>
      <c r="AJ36">
        <v>-0.56596805216187096</v>
      </c>
      <c r="AK36">
        <v>0.95014222551100402</v>
      </c>
      <c r="AL36">
        <v>0.49799456122007102</v>
      </c>
      <c r="AM36">
        <v>8.3221781007915899E-2</v>
      </c>
      <c r="AN36">
        <v>-6.9986903461482397E-2</v>
      </c>
      <c r="AO36">
        <v>9.7144741663982098E-2</v>
      </c>
      <c r="AP36">
        <v>7.4516462203805204E-3</v>
      </c>
    </row>
    <row r="37" spans="1:42" x14ac:dyDescent="0.3">
      <c r="A37">
        <v>67</v>
      </c>
      <c r="B37">
        <v>970.11428571428496</v>
      </c>
      <c r="C37">
        <v>700</v>
      </c>
      <c r="D37">
        <v>0</v>
      </c>
      <c r="E37">
        <v>9.5266633717199891</v>
      </c>
      <c r="F37">
        <v>3.3618645573297901</v>
      </c>
      <c r="G37">
        <v>-141.88009931295841</v>
      </c>
      <c r="H37">
        <v>-115.83270305679781</v>
      </c>
      <c r="I37">
        <v>20.950811951616299</v>
      </c>
      <c r="J37">
        <v>11.4981449704567</v>
      </c>
      <c r="K37">
        <v>2.83374395644501</v>
      </c>
      <c r="L37">
        <v>4.1122041840791523E-5</v>
      </c>
      <c r="M37">
        <v>8.2806377279203842E-7</v>
      </c>
      <c r="N37" s="1">
        <v>3.0894917379991E-8</v>
      </c>
      <c r="O37" s="1">
        <v>3.2012381763662499E-12</v>
      </c>
      <c r="P37" s="1">
        <v>3.59172767147934E-11</v>
      </c>
      <c r="Q37">
        <v>52.091596219125996</v>
      </c>
      <c r="R37">
        <v>0.23941186086622701</v>
      </c>
      <c r="S37">
        <v>4.3393179392468202</v>
      </c>
      <c r="T37">
        <v>0.97555184811307905</v>
      </c>
      <c r="V37">
        <v>16.308798027630299</v>
      </c>
      <c r="X37">
        <v>24.860811898741499</v>
      </c>
      <c r="AA37">
        <v>1.07686131374366</v>
      </c>
      <c r="AB37">
        <v>0.10765089253221299</v>
      </c>
      <c r="AJ37">
        <v>-0.56215351416164505</v>
      </c>
      <c r="AK37">
        <v>0.95053729710737001</v>
      </c>
      <c r="AL37">
        <v>0.49513536320748303</v>
      </c>
      <c r="AM37">
        <v>8.2253228505620002E-2</v>
      </c>
      <c r="AN37">
        <v>-6.9181217522392896E-2</v>
      </c>
      <c r="AO37">
        <v>9.5831612533345906E-2</v>
      </c>
      <c r="AP37">
        <v>7.5772303302175997E-3</v>
      </c>
    </row>
    <row r="38" spans="1:42" x14ac:dyDescent="0.3">
      <c r="A38">
        <v>68</v>
      </c>
      <c r="B38">
        <v>965.08571428571395</v>
      </c>
      <c r="C38">
        <v>700</v>
      </c>
      <c r="D38">
        <v>0</v>
      </c>
      <c r="E38">
        <v>8.2247189028080907</v>
      </c>
      <c r="F38">
        <v>3.36015671607678</v>
      </c>
      <c r="G38">
        <v>-122.55298117552704</v>
      </c>
      <c r="H38">
        <v>-100.20028275038329</v>
      </c>
      <c r="I38">
        <v>18.052054360294399</v>
      </c>
      <c r="J38">
        <v>9.9285635575017501</v>
      </c>
      <c r="K38">
        <v>2.4477188410459099</v>
      </c>
      <c r="L38">
        <v>4.1046165103798132E-5</v>
      </c>
      <c r="M38">
        <v>8.2746458662172312E-7</v>
      </c>
      <c r="N38" s="1">
        <v>2.6738396469400501E-8</v>
      </c>
      <c r="O38" s="1">
        <v>2.7676040988149301E-12</v>
      </c>
      <c r="P38" s="1">
        <v>3.0620032389298602E-11</v>
      </c>
      <c r="Q38">
        <v>52.173000657391398</v>
      </c>
      <c r="R38">
        <v>0.23789715530021399</v>
      </c>
      <c r="S38">
        <v>4.2954473024233701</v>
      </c>
      <c r="T38">
        <v>0.95473939277428499</v>
      </c>
      <c r="V38">
        <v>16.1665848489654</v>
      </c>
      <c r="X38">
        <v>25.000399115376698</v>
      </c>
      <c r="AA38">
        <v>1.0626470736682101</v>
      </c>
      <c r="AB38">
        <v>0.109284454100263</v>
      </c>
      <c r="AJ38">
        <v>-0.556612506275314</v>
      </c>
      <c r="AK38">
        <v>0.95101520175558896</v>
      </c>
      <c r="AL38">
        <v>0.49041719573343501</v>
      </c>
      <c r="AM38">
        <v>8.1433626401523199E-2</v>
      </c>
      <c r="AN38">
        <v>-6.8454920140126899E-2</v>
      </c>
      <c r="AO38">
        <v>9.4515468467899794E-2</v>
      </c>
      <c r="AP38">
        <v>7.6859340569940997E-3</v>
      </c>
    </row>
    <row r="39" spans="1:42" x14ac:dyDescent="0.3">
      <c r="A39">
        <v>69</v>
      </c>
      <c r="B39">
        <v>960.05714285714305</v>
      </c>
      <c r="C39">
        <v>700</v>
      </c>
      <c r="D39">
        <v>0</v>
      </c>
      <c r="E39">
        <v>7.4430293534054597</v>
      </c>
      <c r="F39">
        <v>3.3588647171820698</v>
      </c>
      <c r="G39">
        <v>-110.93380792666362</v>
      </c>
      <c r="H39">
        <v>-90.828777803318815</v>
      </c>
      <c r="I39">
        <v>16.303043847738799</v>
      </c>
      <c r="J39">
        <v>8.9853750887767294</v>
      </c>
      <c r="K39">
        <v>2.21593603199649</v>
      </c>
      <c r="L39">
        <v>4.0979118173856404E-5</v>
      </c>
      <c r="M39">
        <v>8.2702698325653084E-7</v>
      </c>
      <c r="N39" s="1">
        <v>2.42354038286474E-8</v>
      </c>
      <c r="O39" s="1">
        <v>2.5072830436651099E-12</v>
      </c>
      <c r="P39" s="1">
        <v>2.7375655156946799E-11</v>
      </c>
      <c r="Q39">
        <v>52.246720358595901</v>
      </c>
      <c r="R39">
        <v>0.235696494428524</v>
      </c>
      <c r="S39">
        <v>4.24991485903029</v>
      </c>
      <c r="T39">
        <v>0.93572199719243498</v>
      </c>
      <c r="V39">
        <v>16.0554865117033</v>
      </c>
      <c r="X39">
        <v>25.116366072460501</v>
      </c>
      <c r="AA39">
        <v>1.0491062970299201</v>
      </c>
      <c r="AB39">
        <v>0.11098740955889901</v>
      </c>
      <c r="AJ39">
        <v>-0.552051095258277</v>
      </c>
      <c r="AK39">
        <v>0.95145375722578096</v>
      </c>
      <c r="AL39">
        <v>0.48672543636036197</v>
      </c>
      <c r="AM39">
        <v>8.0546766463771E-2</v>
      </c>
      <c r="AN39">
        <v>-6.7696609069134106E-2</v>
      </c>
      <c r="AO39">
        <v>9.3221195599825099E-2</v>
      </c>
      <c r="AP39">
        <v>7.8005486776712403E-3</v>
      </c>
    </row>
    <row r="40" spans="1:42" x14ac:dyDescent="0.3">
      <c r="A40">
        <v>70</v>
      </c>
      <c r="B40">
        <v>955.02857142857204</v>
      </c>
      <c r="C40">
        <v>700</v>
      </c>
      <c r="D40">
        <v>0</v>
      </c>
      <c r="E40">
        <v>6.3318662298937296</v>
      </c>
      <c r="F40">
        <v>3.3591159752858699</v>
      </c>
      <c r="G40">
        <v>-94.306211617471206</v>
      </c>
      <c r="H40">
        <v>-77.311057413733792</v>
      </c>
      <c r="I40">
        <v>13.837689892251699</v>
      </c>
      <c r="J40">
        <v>7.64066661117318</v>
      </c>
      <c r="K40">
        <v>1.8849799401031</v>
      </c>
      <c r="L40">
        <v>4.094717313642337E-5</v>
      </c>
      <c r="M40">
        <v>8.272029923944526E-7</v>
      </c>
      <c r="N40" s="1">
        <v>2.0580393739344198E-8</v>
      </c>
      <c r="O40" s="1">
        <v>2.1328375527851699E-12</v>
      </c>
      <c r="P40" s="1">
        <v>2.3059546111294901E-11</v>
      </c>
      <c r="Q40">
        <v>52.293040813056002</v>
      </c>
      <c r="R40">
        <v>0.23076764546886899</v>
      </c>
      <c r="S40">
        <v>4.1962439135158904</v>
      </c>
      <c r="T40">
        <v>0.92274417853902702</v>
      </c>
      <c r="V40">
        <v>16.061692779249999</v>
      </c>
      <c r="X40">
        <v>25.143954197562401</v>
      </c>
      <c r="AA40">
        <v>1.03862940656374</v>
      </c>
      <c r="AB40">
        <v>0.11292706604392</v>
      </c>
      <c r="AJ40">
        <v>-0.55107794915930897</v>
      </c>
      <c r="AK40">
        <v>0.95172803342185897</v>
      </c>
      <c r="AL40">
        <v>0.48687631319558899</v>
      </c>
      <c r="AM40">
        <v>7.9368684489104793E-2</v>
      </c>
      <c r="AN40">
        <v>-6.6788210575918799E-2</v>
      </c>
      <c r="AO40">
        <v>9.1956862188405999E-2</v>
      </c>
      <c r="AP40">
        <v>7.9362664402687199E-3</v>
      </c>
    </row>
    <row r="41" spans="1:42" x14ac:dyDescent="0.3">
      <c r="A41">
        <v>71</v>
      </c>
      <c r="B41">
        <v>950</v>
      </c>
      <c r="C41">
        <v>700</v>
      </c>
      <c r="D41">
        <v>0</v>
      </c>
      <c r="E41">
        <v>4.6436223878060003</v>
      </c>
      <c r="F41">
        <v>3.3640449345520702</v>
      </c>
      <c r="G41">
        <v>-68.910483868827754</v>
      </c>
      <c r="H41">
        <v>-56.534397407125581</v>
      </c>
      <c r="I41">
        <v>10.1182082832867</v>
      </c>
      <c r="J41">
        <v>5.5930078901889901</v>
      </c>
      <c r="K41">
        <v>1.3803687162770599</v>
      </c>
      <c r="L41">
        <v>4.1027306295217609E-5</v>
      </c>
      <c r="M41">
        <v>8.2926119587894734E-7</v>
      </c>
      <c r="N41" s="1">
        <v>1.4908700365499099E-8</v>
      </c>
      <c r="O41" s="1">
        <v>1.5578499001488901E-12</v>
      </c>
      <c r="P41" s="1">
        <v>1.6856074640274499E-11</v>
      </c>
      <c r="Q41">
        <v>52.260449169471102</v>
      </c>
      <c r="R41">
        <v>0.21739442899493899</v>
      </c>
      <c r="S41">
        <v>4.11306427819863</v>
      </c>
      <c r="T41">
        <v>0.92250341580039896</v>
      </c>
      <c r="V41">
        <v>16.429776847289698</v>
      </c>
      <c r="X41">
        <v>24.903015667321199</v>
      </c>
      <c r="AA41">
        <v>1.0386207011038799</v>
      </c>
      <c r="AB41">
        <v>0.11517549182004901</v>
      </c>
      <c r="AJ41">
        <v>-0.56096747147284798</v>
      </c>
      <c r="AK41">
        <v>0.95148776830939197</v>
      </c>
      <c r="AL41">
        <v>0.498883319554214</v>
      </c>
      <c r="AM41">
        <v>7.7283304896998403E-2</v>
      </c>
      <c r="AN41">
        <v>-6.5411671417448997E-2</v>
      </c>
      <c r="AO41">
        <v>9.0616665798810697E-2</v>
      </c>
      <c r="AP41">
        <v>8.1080843308808E-3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5060-1F44-4CCE-8ED8-BB8F70802852}">
  <dimension ref="A1:AP1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FC14C-8B47-4E14-8CFF-0FAC2D835DCA}">
  <dimension ref="A1:AP41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2</v>
      </c>
      <c r="B2">
        <v>1296.9714285714199</v>
      </c>
      <c r="C2">
        <v>700</v>
      </c>
      <c r="D2">
        <v>0</v>
      </c>
      <c r="E2">
        <v>0.78770580369457699</v>
      </c>
      <c r="F2">
        <v>3.2153145672021601</v>
      </c>
      <c r="G2">
        <v>-13.084831672311369</v>
      </c>
      <c r="H2">
        <v>-9.9640811001548997</v>
      </c>
      <c r="I2">
        <v>1.9875854920315801</v>
      </c>
      <c r="J2">
        <v>1.0126648665911699</v>
      </c>
      <c r="K2">
        <v>0.24498561096620899</v>
      </c>
      <c r="L2">
        <v>4.2691948653030291E-5</v>
      </c>
      <c r="M2">
        <v>7.7017166775247313E-7</v>
      </c>
      <c r="N2" s="1">
        <v>3.2620766111240301E-9</v>
      </c>
      <c r="O2" s="1">
        <v>2.60393426746308E-13</v>
      </c>
      <c r="P2" s="1">
        <v>1.5572393029462301E-12</v>
      </c>
      <c r="Q2">
        <v>53.958535987588299</v>
      </c>
      <c r="R2">
        <v>0.20491666434672701</v>
      </c>
      <c r="S2">
        <v>4.58991974329978</v>
      </c>
      <c r="T2">
        <v>1.09136233193042</v>
      </c>
      <c r="V2">
        <v>8.0875676449639506</v>
      </c>
      <c r="X2">
        <v>30.741815145188401</v>
      </c>
      <c r="AA2">
        <v>1.2903296726503899</v>
      </c>
      <c r="AB2">
        <v>3.55528100318174E-2</v>
      </c>
      <c r="AJ2">
        <v>-0.30129579436913501</v>
      </c>
      <c r="AK2">
        <v>0.94924567968779106</v>
      </c>
      <c r="AL2">
        <v>0.23651393378836799</v>
      </c>
      <c r="AM2">
        <v>8.4407377960515603E-2</v>
      </c>
      <c r="AN2">
        <v>-7.36300565749268E-2</v>
      </c>
      <c r="AO2">
        <v>0.10234837912825</v>
      </c>
      <c r="AP2">
        <v>2.41048037913495E-3</v>
      </c>
    </row>
    <row r="3" spans="1:42" x14ac:dyDescent="0.3">
      <c r="A3">
        <v>3</v>
      </c>
      <c r="B3">
        <v>1291.94285714285</v>
      </c>
      <c r="C3">
        <v>700</v>
      </c>
      <c r="D3">
        <v>0</v>
      </c>
      <c r="E3">
        <v>1.6252533146474899</v>
      </c>
      <c r="F3">
        <v>3.2179214883580398</v>
      </c>
      <c r="G3">
        <v>-26.952028255805448</v>
      </c>
      <c r="H3">
        <v>-20.545514846778868</v>
      </c>
      <c r="I3">
        <v>4.0933759168270196</v>
      </c>
      <c r="J3">
        <v>2.0870808707121302</v>
      </c>
      <c r="K3">
        <v>0.50506307270932904</v>
      </c>
      <c r="L3">
        <v>4.264474103970322E-5</v>
      </c>
      <c r="M3">
        <v>7.710436049672806E-7</v>
      </c>
      <c r="N3" s="1">
        <v>6.7147513934701397E-9</v>
      </c>
      <c r="O3" s="1">
        <v>5.3924338893222695E-13</v>
      </c>
      <c r="P3" s="1">
        <v>3.23523970631108E-12</v>
      </c>
      <c r="Q3">
        <v>53.877283715894798</v>
      </c>
      <c r="R3">
        <v>0.20830894726726101</v>
      </c>
      <c r="S3">
        <v>4.64810464573433</v>
      </c>
      <c r="T3">
        <v>1.10377266120986</v>
      </c>
      <c r="V3">
        <v>8.2027366344283692</v>
      </c>
      <c r="X3">
        <v>30.594277752250299</v>
      </c>
      <c r="AA3">
        <v>1.3290848219714599</v>
      </c>
      <c r="AB3">
        <v>3.6430821243488801E-2</v>
      </c>
      <c r="AJ3">
        <v>-0.30484990581149202</v>
      </c>
      <c r="AK3">
        <v>0.94769701541962603</v>
      </c>
      <c r="AL3">
        <v>0.24005233860806999</v>
      </c>
      <c r="AM3">
        <v>8.5563266953036801E-2</v>
      </c>
      <c r="AN3">
        <v>-7.4599751114360596E-2</v>
      </c>
      <c r="AO3">
        <v>0.10366527197186</v>
      </c>
      <c r="AP3">
        <v>2.4717639732590902E-3</v>
      </c>
    </row>
    <row r="4" spans="1:42" x14ac:dyDescent="0.3">
      <c r="A4">
        <v>4</v>
      </c>
      <c r="B4">
        <v>1286.9142857142799</v>
      </c>
      <c r="C4">
        <v>700</v>
      </c>
      <c r="D4">
        <v>0</v>
      </c>
      <c r="E4">
        <v>2.4522432390539199</v>
      </c>
      <c r="F4">
        <v>3.22054783393004</v>
      </c>
      <c r="G4">
        <v>-40.59695369911789</v>
      </c>
      <c r="H4">
        <v>-30.979499980288761</v>
      </c>
      <c r="I4">
        <v>6.1647803919988302</v>
      </c>
      <c r="J4">
        <v>3.1455145827309998</v>
      </c>
      <c r="K4">
        <v>0.76143667646179602</v>
      </c>
      <c r="L4">
        <v>4.2598597855082777E-5</v>
      </c>
      <c r="M4">
        <v>7.7192317035555971E-7</v>
      </c>
      <c r="N4" s="1">
        <v>1.01073956101951E-8</v>
      </c>
      <c r="O4" s="1">
        <v>8.1667195854489004E-13</v>
      </c>
      <c r="P4" s="1">
        <v>4.9110336289299896E-12</v>
      </c>
      <c r="Q4">
        <v>53.795895128634498</v>
      </c>
      <c r="R4">
        <v>0.211589239382763</v>
      </c>
      <c r="S4">
        <v>4.7057232585484901</v>
      </c>
      <c r="T4">
        <v>1.1159237221057201</v>
      </c>
      <c r="V4">
        <v>8.3196973216818595</v>
      </c>
      <c r="X4">
        <v>30.444297226898499</v>
      </c>
      <c r="AA4">
        <v>1.3695386477864</v>
      </c>
      <c r="AB4">
        <v>3.7335454961569203E-2</v>
      </c>
      <c r="AJ4">
        <v>-0.30838251112185</v>
      </c>
      <c r="AK4">
        <v>0.94607996872593003</v>
      </c>
      <c r="AL4">
        <v>0.24365113552006201</v>
      </c>
      <c r="AM4">
        <v>8.6709705048684804E-2</v>
      </c>
      <c r="AN4">
        <v>-7.5565496226211407E-2</v>
      </c>
      <c r="AO4">
        <v>0.10497222571767099</v>
      </c>
      <c r="AP4">
        <v>2.5349723357124799E-3</v>
      </c>
    </row>
    <row r="5" spans="1:42" x14ac:dyDescent="0.3">
      <c r="A5">
        <v>5</v>
      </c>
      <c r="B5">
        <v>1281.88571428571</v>
      </c>
      <c r="C5">
        <v>700</v>
      </c>
      <c r="D5">
        <v>0</v>
      </c>
      <c r="E5">
        <v>3.2692907105592699</v>
      </c>
      <c r="F5">
        <v>3.2231935871523301</v>
      </c>
      <c r="G5">
        <v>-54.030126667543392</v>
      </c>
      <c r="H5">
        <v>-41.273494346931685</v>
      </c>
      <c r="I5">
        <v>8.2034336597030002</v>
      </c>
      <c r="J5">
        <v>4.18875410337413</v>
      </c>
      <c r="K5">
        <v>1.01430169245517</v>
      </c>
      <c r="L5">
        <v>4.2553568216882614E-5</v>
      </c>
      <c r="M5">
        <v>7.7281035174965211E-7</v>
      </c>
      <c r="N5" s="1">
        <v>1.34426470471112E-8</v>
      </c>
      <c r="O5" s="1">
        <v>1.0929024960742999E-12</v>
      </c>
      <c r="P5" s="1">
        <v>6.5810305968296197E-12</v>
      </c>
      <c r="Q5">
        <v>53.714397298800698</v>
      </c>
      <c r="R5">
        <v>0.214746277255116</v>
      </c>
      <c r="S5">
        <v>4.7627219341284199</v>
      </c>
      <c r="T5">
        <v>1.1277923325141599</v>
      </c>
      <c r="V5">
        <v>8.4384854628152297</v>
      </c>
      <c r="X5">
        <v>30.2917729674455</v>
      </c>
      <c r="AA5">
        <v>1.4118156549046501</v>
      </c>
      <c r="AB5">
        <v>3.8268072136096398E-2</v>
      </c>
      <c r="AJ5">
        <v>-0.31188843188431897</v>
      </c>
      <c r="AK5">
        <v>0.94438954385769003</v>
      </c>
      <c r="AL5">
        <v>0.24731173156205999</v>
      </c>
      <c r="AM5">
        <v>8.7845602762416097E-2</v>
      </c>
      <c r="AN5">
        <v>-7.6526797024138601E-2</v>
      </c>
      <c r="AO5">
        <v>0.106268145309421</v>
      </c>
      <c r="AP5">
        <v>2.6002054168692201E-3</v>
      </c>
    </row>
    <row r="6" spans="1:42" x14ac:dyDescent="0.3">
      <c r="A6">
        <v>6</v>
      </c>
      <c r="B6">
        <v>1276.8571428571299</v>
      </c>
      <c r="C6">
        <v>700</v>
      </c>
      <c r="D6">
        <v>0</v>
      </c>
      <c r="E6">
        <v>4.0770129140628599</v>
      </c>
      <c r="F6">
        <v>3.2258586880815798</v>
      </c>
      <c r="G6">
        <v>-67.262025432410283</v>
      </c>
      <c r="H6">
        <v>-51.434959283884155</v>
      </c>
      <c r="I6">
        <v>10.2109633632732</v>
      </c>
      <c r="J6">
        <v>5.2175859080486102</v>
      </c>
      <c r="K6">
        <v>1.26385353739331</v>
      </c>
      <c r="L6">
        <v>4.2509701936052268E-5</v>
      </c>
      <c r="M6">
        <v>7.7370513402841392E-7</v>
      </c>
      <c r="N6" s="1">
        <v>1.67231599232247E-8</v>
      </c>
      <c r="O6" s="1">
        <v>1.3681645423413301E-12</v>
      </c>
      <c r="P6" s="1">
        <v>8.2413175733238793E-12</v>
      </c>
      <c r="Q6">
        <v>53.6328178645213</v>
      </c>
      <c r="R6">
        <v>0.21776852588284701</v>
      </c>
      <c r="S6">
        <v>4.8190453758513199</v>
      </c>
      <c r="T6">
        <v>1.13935425178632</v>
      </c>
      <c r="V6">
        <v>8.5591345599898592</v>
      </c>
      <c r="X6">
        <v>30.136597172414199</v>
      </c>
      <c r="AA6">
        <v>1.45605212183466</v>
      </c>
      <c r="AB6">
        <v>3.9230127719350603E-2</v>
      </c>
      <c r="AJ6">
        <v>-0.31536191745025599</v>
      </c>
      <c r="AK6">
        <v>0.94262027248937297</v>
      </c>
      <c r="AL6">
        <v>0.25103548704213002</v>
      </c>
      <c r="AM6">
        <v>8.8969839742280302E-2</v>
      </c>
      <c r="AN6">
        <v>-7.7483143756098299E-2</v>
      </c>
      <c r="AO6">
        <v>0.10755189177704499</v>
      </c>
      <c r="AP6">
        <v>2.6675701555248202E-3</v>
      </c>
    </row>
    <row r="7" spans="1:42" x14ac:dyDescent="0.3">
      <c r="A7">
        <v>7</v>
      </c>
      <c r="B7">
        <v>1271.8285714285601</v>
      </c>
      <c r="C7">
        <v>700</v>
      </c>
      <c r="D7">
        <v>0</v>
      </c>
      <c r="E7">
        <v>4.8760319086046904</v>
      </c>
      <c r="F7">
        <v>3.22854302476415</v>
      </c>
      <c r="G7">
        <v>-80.303133610558831</v>
      </c>
      <c r="H7">
        <v>-61.471394737965284</v>
      </c>
      <c r="I7">
        <v>12.1889968060726</v>
      </c>
      <c r="J7">
        <v>6.2327982585462003</v>
      </c>
      <c r="K7">
        <v>1.5102886568968299</v>
      </c>
      <c r="L7">
        <v>4.2467049254920704E-5</v>
      </c>
      <c r="M7">
        <v>7.7460750049034627E-7</v>
      </c>
      <c r="N7" s="1">
        <v>1.9951621458853101E-8</v>
      </c>
      <c r="O7" s="1">
        <v>1.6426957699360399E-12</v>
      </c>
      <c r="P7" s="1">
        <v>9.8876628190216894E-12</v>
      </c>
      <c r="Q7">
        <v>53.551184950169002</v>
      </c>
      <c r="R7">
        <v>0.22064422770983499</v>
      </c>
      <c r="S7">
        <v>4.8746366942611203</v>
      </c>
      <c r="T7">
        <v>1.1505841786351101</v>
      </c>
      <c r="V7">
        <v>8.6816750785052204</v>
      </c>
      <c r="X7">
        <v>29.978654313949001</v>
      </c>
      <c r="AA7">
        <v>1.5023973787531999</v>
      </c>
      <c r="AB7">
        <v>4.0223178017455799E-2</v>
      </c>
      <c r="AJ7">
        <v>-0.31879657355698199</v>
      </c>
      <c r="AK7">
        <v>0.94076616223218701</v>
      </c>
      <c r="AL7">
        <v>0.25482369324974502</v>
      </c>
      <c r="AM7">
        <v>9.0081266837563595E-2</v>
      </c>
      <c r="AN7">
        <v>-7.8434011427669995E-2</v>
      </c>
      <c r="AO7">
        <v>0.10882228163093</v>
      </c>
      <c r="AP7">
        <v>2.73718103422551E-3</v>
      </c>
    </row>
    <row r="8" spans="1:42" x14ac:dyDescent="0.3">
      <c r="A8">
        <v>8</v>
      </c>
      <c r="B8">
        <v>1266.79999999999</v>
      </c>
      <c r="C8">
        <v>700</v>
      </c>
      <c r="D8">
        <v>0</v>
      </c>
      <c r="E8">
        <v>5.6669776298358796</v>
      </c>
      <c r="F8">
        <v>3.23124642267183</v>
      </c>
      <c r="G8">
        <v>-93.163988615402786</v>
      </c>
      <c r="H8">
        <v>-71.390376760025077</v>
      </c>
      <c r="I8">
        <v>14.139168060896599</v>
      </c>
      <c r="J8">
        <v>7.2351848063364796</v>
      </c>
      <c r="K8">
        <v>1.75380546345023</v>
      </c>
      <c r="L8">
        <v>4.2425660527388246E-5</v>
      </c>
      <c r="M8">
        <v>7.7551743460104755E-7</v>
      </c>
      <c r="N8" s="1">
        <v>2.3130769875956899E-8</v>
      </c>
      <c r="O8" s="1">
        <v>1.9167442487162098E-12</v>
      </c>
      <c r="P8" s="1">
        <v>1.15155271456111E-11</v>
      </c>
      <c r="Q8">
        <v>53.469527074566997</v>
      </c>
      <c r="R8">
        <v>0.22336146295913001</v>
      </c>
      <c r="S8">
        <v>4.92943748812392</v>
      </c>
      <c r="T8">
        <v>1.1614557599194899</v>
      </c>
      <c r="V8">
        <v>8.8061335007532602</v>
      </c>
      <c r="X8">
        <v>29.817820592902098</v>
      </c>
      <c r="AA8">
        <v>1.55101523217656</v>
      </c>
      <c r="AB8">
        <v>4.12488885984445E-2</v>
      </c>
      <c r="AJ8">
        <v>-0.32218528099703703</v>
      </c>
      <c r="AK8">
        <v>0.93882063919726599</v>
      </c>
      <c r="AL8">
        <v>0.258677545236569</v>
      </c>
      <c r="AM8">
        <v>9.1178708788659898E-2</v>
      </c>
      <c r="AN8">
        <v>-7.9378859450394496E-2</v>
      </c>
      <c r="AO8">
        <v>0.110078086547496</v>
      </c>
      <c r="AP8">
        <v>2.8091606774402599E-3</v>
      </c>
    </row>
    <row r="9" spans="1:42" x14ac:dyDescent="0.3">
      <c r="A9">
        <v>9</v>
      </c>
      <c r="B9">
        <v>1261.7714285714301</v>
      </c>
      <c r="C9">
        <v>700</v>
      </c>
      <c r="D9">
        <v>0</v>
      </c>
      <c r="E9">
        <v>6.4504911004604004</v>
      </c>
      <c r="F9">
        <v>3.2339686320427798</v>
      </c>
      <c r="G9">
        <v>-105.85523331786861</v>
      </c>
      <c r="H9">
        <v>-81.199597789955305</v>
      </c>
      <c r="I9">
        <v>16.0631254922674</v>
      </c>
      <c r="J9">
        <v>8.2255484200062607</v>
      </c>
      <c r="K9">
        <v>1.99460533925644</v>
      </c>
      <c r="L9">
        <v>4.2385585835530343E-5</v>
      </c>
      <c r="M9">
        <v>7.7643492216232067E-7</v>
      </c>
      <c r="N9" s="1">
        <v>2.62634140156142E-8</v>
      </c>
      <c r="O9" s="1">
        <v>2.1905710898855201E-12</v>
      </c>
      <c r="P9" s="1">
        <v>1.31200843208337E-11</v>
      </c>
      <c r="Q9">
        <v>53.387873048374701</v>
      </c>
      <c r="R9">
        <v>0.225908222477953</v>
      </c>
      <c r="S9">
        <v>4.9833879511971801</v>
      </c>
      <c r="T9">
        <v>1.1719416117982</v>
      </c>
      <c r="V9">
        <v>8.9325311864187693</v>
      </c>
      <c r="X9">
        <v>29.653963379348099</v>
      </c>
      <c r="AA9">
        <v>1.6020855575578601</v>
      </c>
      <c r="AB9">
        <v>4.2309042827092302E-2</v>
      </c>
      <c r="AJ9">
        <v>-0.32552010258564001</v>
      </c>
      <c r="AK9">
        <v>0.93677648375228695</v>
      </c>
      <c r="AL9">
        <v>0.26259810870788303</v>
      </c>
      <c r="AM9">
        <v>9.2260967559609997E-2</v>
      </c>
      <c r="AN9">
        <v>-8.0317131271127995E-2</v>
      </c>
      <c r="AO9">
        <v>0.11131803333934399</v>
      </c>
      <c r="AP9">
        <v>2.8836404976432298E-3</v>
      </c>
    </row>
    <row r="10" spans="1:42" x14ac:dyDescent="0.3">
      <c r="A10">
        <v>10</v>
      </c>
      <c r="B10">
        <v>1256.74285714285</v>
      </c>
      <c r="C10">
        <v>700</v>
      </c>
      <c r="D10">
        <v>0</v>
      </c>
      <c r="E10">
        <v>3.51538790557347</v>
      </c>
      <c r="F10">
        <v>3.2370479966589198</v>
      </c>
      <c r="G10">
        <v>-57.600443448886963</v>
      </c>
      <c r="H10">
        <v>-44.232035158572742</v>
      </c>
      <c r="I10">
        <v>8.7381336724980105</v>
      </c>
      <c r="J10">
        <v>4.4782587934126301</v>
      </c>
      <c r="K10">
        <v>1.08598572192993</v>
      </c>
      <c r="L10">
        <v>4.2299363893558328E-5</v>
      </c>
      <c r="M10">
        <v>7.7732145785907137E-7</v>
      </c>
      <c r="N10" s="1">
        <v>1.4260241051733301E-8</v>
      </c>
      <c r="O10" s="1">
        <v>1.19803918584845E-12</v>
      </c>
      <c r="P10" s="1">
        <v>7.3796013078278304E-12</v>
      </c>
      <c r="Q10">
        <v>53.249063598247901</v>
      </c>
      <c r="R10">
        <v>0.24056053301548699</v>
      </c>
      <c r="S10">
        <v>5.1286510083112899</v>
      </c>
      <c r="T10">
        <v>1.19826355945306</v>
      </c>
      <c r="V10">
        <v>9.0253260500330796</v>
      </c>
      <c r="X10">
        <v>29.5163152699192</v>
      </c>
      <c r="AA10">
        <v>1.5985969001760101</v>
      </c>
      <c r="AB10">
        <v>4.32230808438578E-2</v>
      </c>
      <c r="AJ10">
        <v>-0.332286679683506</v>
      </c>
      <c r="AK10">
        <v>0.93680873721270397</v>
      </c>
      <c r="AL10">
        <v>0.265480874456828</v>
      </c>
      <c r="AM10">
        <v>9.5333733547241395E-2</v>
      </c>
      <c r="AN10">
        <v>-8.2607805381215399E-2</v>
      </c>
      <c r="AO10">
        <v>0.114323483014291</v>
      </c>
      <c r="AP10">
        <v>2.9476568336554401E-3</v>
      </c>
    </row>
    <row r="11" spans="1:42" x14ac:dyDescent="0.3">
      <c r="A11">
        <v>41</v>
      </c>
      <c r="B11">
        <v>1100.8571428571299</v>
      </c>
      <c r="C11">
        <v>700</v>
      </c>
      <c r="D11">
        <v>0</v>
      </c>
      <c r="E11">
        <v>2.4863830068818098</v>
      </c>
      <c r="F11">
        <v>3.3431486060926199</v>
      </c>
      <c r="G11">
        <v>-37.96001021733327</v>
      </c>
      <c r="H11">
        <v>-30.017334233736158</v>
      </c>
      <c r="I11">
        <v>5.7806657155223604</v>
      </c>
      <c r="J11">
        <v>3.0425258214067998</v>
      </c>
      <c r="K11">
        <v>0.74372494311218196</v>
      </c>
      <c r="L11">
        <v>4.1767717840299011E-5</v>
      </c>
      <c r="M11">
        <v>8.1864664797602336E-7</v>
      </c>
      <c r="N11" s="1">
        <v>8.6382840318107398E-9</v>
      </c>
      <c r="O11" s="1">
        <v>8.4262894899607003E-13</v>
      </c>
      <c r="P11" s="1">
        <v>1.05182312893067E-11</v>
      </c>
      <c r="Q11">
        <v>51.271224126156604</v>
      </c>
      <c r="R11">
        <v>0.427300417794575</v>
      </c>
      <c r="S11">
        <v>5.3849008954973998</v>
      </c>
      <c r="T11">
        <v>1.3575708373542199</v>
      </c>
      <c r="V11">
        <v>15.278607155468199</v>
      </c>
      <c r="X11">
        <v>24.904632950370399</v>
      </c>
      <c r="AA11">
        <v>1.29939182724971</v>
      </c>
      <c r="AB11">
        <v>7.6371790108774706E-2</v>
      </c>
      <c r="AJ11">
        <v>-0.55491848411141398</v>
      </c>
      <c r="AK11">
        <v>0.94419598340919597</v>
      </c>
      <c r="AL11">
        <v>0.46292497944954503</v>
      </c>
      <c r="AM11">
        <v>0.105420918251855</v>
      </c>
      <c r="AN11">
        <v>-8.2137061441808601E-2</v>
      </c>
      <c r="AO11">
        <v>0.119148899661999</v>
      </c>
      <c r="AP11">
        <v>5.3647647806253501E-3</v>
      </c>
    </row>
    <row r="12" spans="1:42" x14ac:dyDescent="0.3">
      <c r="A12">
        <v>42</v>
      </c>
      <c r="B12">
        <v>1095.8285714285601</v>
      </c>
      <c r="C12">
        <v>700</v>
      </c>
      <c r="D12">
        <v>0</v>
      </c>
      <c r="E12">
        <v>6.7408419844752796</v>
      </c>
      <c r="F12">
        <v>3.3474431813694001</v>
      </c>
      <c r="G12">
        <v>-102.59089786928365</v>
      </c>
      <c r="H12">
        <v>-81.190586066923515</v>
      </c>
      <c r="I12">
        <v>15.6323205118019</v>
      </c>
      <c r="J12">
        <v>8.2347856769066095</v>
      </c>
      <c r="K12">
        <v>2.01372857409268</v>
      </c>
      <c r="L12">
        <v>4.1813475971318133E-5</v>
      </c>
      <c r="M12">
        <v>8.2040115586744535E-7</v>
      </c>
      <c r="N12" s="1">
        <v>2.3223633203990001E-8</v>
      </c>
      <c r="O12" s="1">
        <v>2.277425966277E-12</v>
      </c>
      <c r="P12" s="1">
        <v>2.8620003475103301E-11</v>
      </c>
      <c r="Q12">
        <v>51.231831760020597</v>
      </c>
      <c r="R12">
        <v>0.40816432172203099</v>
      </c>
      <c r="S12">
        <v>5.3441545025675801</v>
      </c>
      <c r="T12">
        <v>1.3552483281799399</v>
      </c>
      <c r="V12">
        <v>15.5923825020725</v>
      </c>
      <c r="X12">
        <v>24.689200819589701</v>
      </c>
      <c r="AA12">
        <v>1.30211780121429</v>
      </c>
      <c r="AB12">
        <v>7.6899964633168796E-2</v>
      </c>
      <c r="AJ12">
        <v>-0.56368672960648802</v>
      </c>
      <c r="AK12">
        <v>0.94397270295246705</v>
      </c>
      <c r="AL12">
        <v>0.473110634692336</v>
      </c>
      <c r="AM12">
        <v>0.104192173716026</v>
      </c>
      <c r="AN12">
        <v>-8.1919106854028201E-2</v>
      </c>
      <c r="AO12">
        <v>0.11892069919060801</v>
      </c>
      <c r="AP12">
        <v>5.4096259090770198E-3</v>
      </c>
    </row>
    <row r="13" spans="1:42" x14ac:dyDescent="0.3">
      <c r="A13">
        <v>43</v>
      </c>
      <c r="B13">
        <v>1090.79999999999</v>
      </c>
      <c r="C13">
        <v>700</v>
      </c>
      <c r="D13">
        <v>0</v>
      </c>
      <c r="E13">
        <v>11.3480462208476</v>
      </c>
      <c r="F13">
        <v>3.3518411270521402</v>
      </c>
      <c r="G13">
        <v>-172.15842623338389</v>
      </c>
      <c r="H13">
        <v>-136.35561743362791</v>
      </c>
      <c r="I13">
        <v>26.249355767994398</v>
      </c>
      <c r="J13">
        <v>13.8395257492406</v>
      </c>
      <c r="K13">
        <v>3.3856157826990998</v>
      </c>
      <c r="L13">
        <v>4.186130900544076E-5</v>
      </c>
      <c r="M13">
        <v>8.2219015671463007E-7</v>
      </c>
      <c r="N13" s="1">
        <v>3.8754242540218597E-8</v>
      </c>
      <c r="O13" s="1">
        <v>3.8217026579448598E-12</v>
      </c>
      <c r="P13" s="1">
        <v>4.8362072356513799E-11</v>
      </c>
      <c r="Q13">
        <v>51.189836865470603</v>
      </c>
      <c r="R13">
        <v>0.389180145518632</v>
      </c>
      <c r="S13">
        <v>5.3047765114221397</v>
      </c>
      <c r="T13">
        <v>1.35289770040416</v>
      </c>
      <c r="V13">
        <v>15.9124203187568</v>
      </c>
      <c r="X13">
        <v>24.469058235914201</v>
      </c>
      <c r="AA13">
        <v>1.30448408108609</v>
      </c>
      <c r="AB13">
        <v>7.7346141427162104E-2</v>
      </c>
      <c r="AJ13">
        <v>-0.57273723292931</v>
      </c>
      <c r="AK13">
        <v>0.94376691145227498</v>
      </c>
      <c r="AL13">
        <v>0.48353005466216098</v>
      </c>
      <c r="AM13">
        <v>0.102999635417391</v>
      </c>
      <c r="AN13">
        <v>-8.1731341245872793E-2</v>
      </c>
      <c r="AO13">
        <v>0.118722973399103</v>
      </c>
      <c r="AP13">
        <v>5.4489992442513704E-3</v>
      </c>
    </row>
    <row r="14" spans="1:42" x14ac:dyDescent="0.3">
      <c r="A14">
        <v>44</v>
      </c>
      <c r="B14">
        <v>1085.7714285714301</v>
      </c>
      <c r="C14">
        <v>700</v>
      </c>
      <c r="D14">
        <v>0</v>
      </c>
      <c r="E14">
        <v>16.362249948898899</v>
      </c>
      <c r="F14">
        <v>3.3563482569215699</v>
      </c>
      <c r="G14">
        <v>-247.42172778067891</v>
      </c>
      <c r="H14">
        <v>-196.12240620712515</v>
      </c>
      <c r="I14">
        <v>37.750027702103601</v>
      </c>
      <c r="J14">
        <v>19.9202484439299</v>
      </c>
      <c r="K14">
        <v>4.8750155515465599</v>
      </c>
      <c r="L14">
        <v>4.1911240771168511E-5</v>
      </c>
      <c r="M14">
        <v>8.2401548982698181E-7</v>
      </c>
      <c r="N14" s="1">
        <v>5.5365009074079899E-8</v>
      </c>
      <c r="O14" s="1">
        <v>5.4919818151716997E-12</v>
      </c>
      <c r="P14" s="1">
        <v>7.00051632379371E-11</v>
      </c>
      <c r="Q14">
        <v>51.145005721318697</v>
      </c>
      <c r="R14">
        <v>0.37040479070954102</v>
      </c>
      <c r="S14">
        <v>5.2669521087952402</v>
      </c>
      <c r="T14">
        <v>1.35054440129369</v>
      </c>
      <c r="V14">
        <v>16.2389419751097</v>
      </c>
      <c r="X14">
        <v>24.244017569808999</v>
      </c>
      <c r="AA14">
        <v>1.3064316538830201</v>
      </c>
      <c r="AB14">
        <v>7.7701779080952799E-2</v>
      </c>
      <c r="AJ14">
        <v>-0.58208792870811199</v>
      </c>
      <c r="AK14">
        <v>0.94358150575661004</v>
      </c>
      <c r="AL14">
        <v>0.49419249950643601</v>
      </c>
      <c r="AM14">
        <v>0.101848957736018</v>
      </c>
      <c r="AN14">
        <v>-8.1576343066053505E-2</v>
      </c>
      <c r="AO14">
        <v>0.118559040985634</v>
      </c>
      <c r="AP14">
        <v>5.4822677894664999E-3</v>
      </c>
    </row>
    <row r="15" spans="1:42" x14ac:dyDescent="0.3">
      <c r="A15">
        <v>45</v>
      </c>
      <c r="B15">
        <v>1080.74285714285</v>
      </c>
      <c r="C15">
        <v>700</v>
      </c>
      <c r="D15">
        <v>0</v>
      </c>
      <c r="E15">
        <v>18.2098300380678</v>
      </c>
      <c r="F15">
        <v>3.3589988618811701</v>
      </c>
      <c r="G15">
        <v>-274.78950969712093</v>
      </c>
      <c r="H15">
        <v>-218.03983200771677</v>
      </c>
      <c r="I15">
        <v>41.915929602556503</v>
      </c>
      <c r="J15">
        <v>22.145125244293901</v>
      </c>
      <c r="K15">
        <v>5.4212075641697597</v>
      </c>
      <c r="L15">
        <v>4.1920239071036708E-5</v>
      </c>
      <c r="M15">
        <v>8.2511688434119079E-7</v>
      </c>
      <c r="N15" s="1">
        <v>6.1236215266913494E-8</v>
      </c>
      <c r="O15" s="1">
        <v>6.1029045285057198E-12</v>
      </c>
      <c r="P15" s="1">
        <v>7.8096254830188994E-11</v>
      </c>
      <c r="Q15">
        <v>51.131705264391798</v>
      </c>
      <c r="R15">
        <v>0.35988785537412998</v>
      </c>
      <c r="S15">
        <v>5.2377711700586902</v>
      </c>
      <c r="T15">
        <v>1.34119686368669</v>
      </c>
      <c r="V15">
        <v>16.4181338293482</v>
      </c>
      <c r="X15">
        <v>24.1316594023539</v>
      </c>
      <c r="AA15">
        <v>1.3015011176767399</v>
      </c>
      <c r="AB15">
        <v>7.8144497109627703E-2</v>
      </c>
      <c r="AJ15">
        <v>-0.58712869926508104</v>
      </c>
      <c r="AK15">
        <v>0.94369912093275798</v>
      </c>
      <c r="AL15">
        <v>0.50003108120571405</v>
      </c>
      <c r="AM15">
        <v>0.10112568936112799</v>
      </c>
      <c r="AN15">
        <v>-8.1413486899599596E-2</v>
      </c>
      <c r="AO15">
        <v>0.11816853890677401</v>
      </c>
      <c r="AP15">
        <v>5.5177557583052199E-3</v>
      </c>
    </row>
    <row r="16" spans="1:42" x14ac:dyDescent="0.3">
      <c r="A16">
        <v>46</v>
      </c>
      <c r="B16">
        <v>1075.7142857142801</v>
      </c>
      <c r="C16">
        <v>700</v>
      </c>
      <c r="D16">
        <v>0</v>
      </c>
      <c r="E16">
        <v>18.512882021726899</v>
      </c>
      <c r="F16">
        <v>3.3607607849383099</v>
      </c>
      <c r="G16">
        <v>-278.9401464347207</v>
      </c>
      <c r="H16">
        <v>-221.58526936884488</v>
      </c>
      <c r="I16">
        <v>42.520865644762402</v>
      </c>
      <c r="J16">
        <v>22.4954008367882</v>
      </c>
      <c r="K16">
        <v>5.5085390500551998</v>
      </c>
      <c r="L16">
        <v>4.191018893186053E-5</v>
      </c>
      <c r="M16">
        <v>8.2587382930317929E-7</v>
      </c>
      <c r="N16" s="1">
        <v>6.1961267722126806E-8</v>
      </c>
      <c r="O16" s="1">
        <v>6.2006307773616799E-12</v>
      </c>
      <c r="P16" s="1">
        <v>7.9497725905941605E-11</v>
      </c>
      <c r="Q16">
        <v>51.133894072903999</v>
      </c>
      <c r="R16">
        <v>0.352909112334647</v>
      </c>
      <c r="S16">
        <v>5.2122555270592201</v>
      </c>
      <c r="T16">
        <v>1.3284977296578999</v>
      </c>
      <c r="V16">
        <v>16.5276419406073</v>
      </c>
      <c r="X16">
        <v>24.072621035009899</v>
      </c>
      <c r="AA16">
        <v>1.2935476287913701</v>
      </c>
      <c r="AB16">
        <v>7.8632953635547398E-2</v>
      </c>
      <c r="AJ16">
        <v>-0.59009512147047105</v>
      </c>
      <c r="AK16">
        <v>0.94395113978025602</v>
      </c>
      <c r="AL16">
        <v>0.50358034666860496</v>
      </c>
      <c r="AM16">
        <v>0.100586507578431</v>
      </c>
      <c r="AN16">
        <v>-8.1248331958574602E-2</v>
      </c>
      <c r="AO16">
        <v>0.117670852504831</v>
      </c>
      <c r="AP16">
        <v>5.5546068969198302E-3</v>
      </c>
    </row>
    <row r="17" spans="1:42" x14ac:dyDescent="0.3">
      <c r="A17">
        <v>47</v>
      </c>
      <c r="B17">
        <v>1070.6857142857</v>
      </c>
      <c r="C17">
        <v>700</v>
      </c>
      <c r="D17">
        <v>0</v>
      </c>
      <c r="E17">
        <v>18.795387606228701</v>
      </c>
      <c r="F17">
        <v>3.3624833550319</v>
      </c>
      <c r="G17">
        <v>-282.77561733644256</v>
      </c>
      <c r="H17">
        <v>-224.88896858453765</v>
      </c>
      <c r="I17">
        <v>43.075688595367801</v>
      </c>
      <c r="J17">
        <v>22.820441395861501</v>
      </c>
      <c r="K17">
        <v>5.5897340214641398</v>
      </c>
      <c r="L17">
        <v>4.1899735876048295E-5</v>
      </c>
      <c r="M17">
        <v>8.2661554028750945E-7</v>
      </c>
      <c r="N17" s="1">
        <v>6.2608591540318003E-8</v>
      </c>
      <c r="O17" s="1">
        <v>6.2917102680148396E-12</v>
      </c>
      <c r="P17" s="1">
        <v>8.0780096805197701E-11</v>
      </c>
      <c r="Q17">
        <v>51.136805965319702</v>
      </c>
      <c r="R17">
        <v>0.345911905765036</v>
      </c>
      <c r="S17">
        <v>5.1871542733876801</v>
      </c>
      <c r="T17">
        <v>1.3155223670746199</v>
      </c>
      <c r="V17">
        <v>16.634151072904999</v>
      </c>
      <c r="X17">
        <v>24.015905253395601</v>
      </c>
      <c r="AA17">
        <v>1.28545160674905</v>
      </c>
      <c r="AB17">
        <v>7.9097555403057698E-2</v>
      </c>
      <c r="AJ17">
        <v>-0.592974239013773</v>
      </c>
      <c r="AK17">
        <v>0.94421151229202804</v>
      </c>
      <c r="AL17">
        <v>0.50703315465407905</v>
      </c>
      <c r="AM17">
        <v>0.100058301442051</v>
      </c>
      <c r="AN17">
        <v>-8.1095784667923707E-2</v>
      </c>
      <c r="AO17">
        <v>0.11717734059877701</v>
      </c>
      <c r="AP17">
        <v>5.5897146947591902E-3</v>
      </c>
    </row>
    <row r="18" spans="1:42" x14ac:dyDescent="0.3">
      <c r="A18">
        <v>48</v>
      </c>
      <c r="B18">
        <v>1065.6571428571301</v>
      </c>
      <c r="C18">
        <v>700</v>
      </c>
      <c r="D18">
        <v>0</v>
      </c>
      <c r="E18">
        <v>19.061761686245202</v>
      </c>
      <c r="F18">
        <v>3.3641773095384999</v>
      </c>
      <c r="G18">
        <v>-286.36117496137109</v>
      </c>
      <c r="H18">
        <v>-228.00164997659851</v>
      </c>
      <c r="I18">
        <v>43.590688394616699</v>
      </c>
      <c r="J18">
        <v>23.1255677527034</v>
      </c>
      <c r="K18">
        <v>5.66609899906262</v>
      </c>
      <c r="L18">
        <v>4.1889395038909297E-5</v>
      </c>
      <c r="M18">
        <v>8.2734644243486853E-7</v>
      </c>
      <c r="N18" s="1">
        <v>6.3193224272052101E-8</v>
      </c>
      <c r="O18" s="1">
        <v>6.3773973616992403E-12</v>
      </c>
      <c r="P18" s="1">
        <v>8.1949866030991303E-11</v>
      </c>
      <c r="Q18">
        <v>51.140545990529297</v>
      </c>
      <c r="R18">
        <v>0.338631882224739</v>
      </c>
      <c r="S18">
        <v>5.1620727002356803</v>
      </c>
      <c r="T18">
        <v>1.3022899395827701</v>
      </c>
      <c r="V18">
        <v>16.738908132911199</v>
      </c>
      <c r="X18">
        <v>23.960607273509599</v>
      </c>
      <c r="AA18">
        <v>1.2774037089386301</v>
      </c>
      <c r="AB18">
        <v>7.9540372067899698E-2</v>
      </c>
      <c r="AJ18">
        <v>-0.59578432948522697</v>
      </c>
      <c r="AK18">
        <v>0.94447231650531105</v>
      </c>
      <c r="AL18">
        <v>0.510430232781932</v>
      </c>
      <c r="AM18">
        <v>9.9525626528369104E-2</v>
      </c>
      <c r="AN18">
        <v>-8.0954773229780896E-2</v>
      </c>
      <c r="AO18">
        <v>0.116687672325635</v>
      </c>
      <c r="AP18">
        <v>5.6232545737592001E-3</v>
      </c>
    </row>
    <row r="19" spans="1:42" x14ac:dyDescent="0.3">
      <c r="A19">
        <v>49</v>
      </c>
      <c r="B19">
        <v>1060.62857142857</v>
      </c>
      <c r="C19">
        <v>700</v>
      </c>
      <c r="D19">
        <v>0</v>
      </c>
      <c r="E19">
        <v>19.305181202558</v>
      </c>
      <c r="F19">
        <v>3.3658598617496298</v>
      </c>
      <c r="G19">
        <v>-289.58197280635835</v>
      </c>
      <c r="H19">
        <v>-230.82912592407536</v>
      </c>
      <c r="I19">
        <v>44.049925632974102</v>
      </c>
      <c r="J19">
        <v>23.4021157106042</v>
      </c>
      <c r="K19">
        <v>5.7355867432112397</v>
      </c>
      <c r="L19">
        <v>4.1883128801439517E-5</v>
      </c>
      <c r="M19">
        <v>8.2807706147614461E-7</v>
      </c>
      <c r="N19" s="1">
        <v>6.3697827686001105E-8</v>
      </c>
      <c r="O19" s="1">
        <v>6.4528563295898801E-12</v>
      </c>
      <c r="P19" s="1">
        <v>8.2842291779794E-11</v>
      </c>
      <c r="Q19">
        <v>51.148507313604398</v>
      </c>
      <c r="R19">
        <v>0.32811323397409697</v>
      </c>
      <c r="S19">
        <v>5.1327595021504298</v>
      </c>
      <c r="T19">
        <v>1.28846202738807</v>
      </c>
      <c r="V19">
        <v>16.848431847246601</v>
      </c>
      <c r="X19">
        <v>23.902390917794801</v>
      </c>
      <c r="AA19">
        <v>1.2713478955559101</v>
      </c>
      <c r="AB19">
        <v>7.9987262285494798E-2</v>
      </c>
      <c r="AJ19">
        <v>-0.59848631796686302</v>
      </c>
      <c r="AK19">
        <v>0.944654240510167</v>
      </c>
      <c r="AL19">
        <v>0.51398421090970703</v>
      </c>
      <c r="AM19">
        <v>9.8822439257525596E-2</v>
      </c>
      <c r="AN19">
        <v>-8.0820935278387296E-2</v>
      </c>
      <c r="AO19">
        <v>0.116189156634411</v>
      </c>
      <c r="AP19">
        <v>5.6572059334380797E-3</v>
      </c>
    </row>
    <row r="20" spans="1:42" x14ac:dyDescent="0.3">
      <c r="A20">
        <v>50</v>
      </c>
      <c r="B20">
        <v>1055.5999999999899</v>
      </c>
      <c r="C20">
        <v>700</v>
      </c>
      <c r="D20">
        <v>0</v>
      </c>
      <c r="E20">
        <v>19.532487757191898</v>
      </c>
      <c r="F20">
        <v>3.3675171967205602</v>
      </c>
      <c r="G20">
        <v>-292.55734143191955</v>
      </c>
      <c r="H20">
        <v>-233.46784208156262</v>
      </c>
      <c r="I20">
        <v>44.469990103749304</v>
      </c>
      <c r="J20">
        <v>23.658925598326</v>
      </c>
      <c r="K20">
        <v>5.8002637005724997</v>
      </c>
      <c r="L20">
        <v>4.1876204159770338E-5</v>
      </c>
      <c r="M20">
        <v>8.2879696229763383E-7</v>
      </c>
      <c r="N20" s="1">
        <v>6.4140789120817902E-8</v>
      </c>
      <c r="O20" s="1">
        <v>6.5233514227118501E-12</v>
      </c>
      <c r="P20" s="1">
        <v>8.3645189103912094E-11</v>
      </c>
      <c r="Q20">
        <v>51.156418702131703</v>
      </c>
      <c r="R20">
        <v>0.31797286462465602</v>
      </c>
      <c r="S20">
        <v>5.1042978610268701</v>
      </c>
      <c r="T20">
        <v>1.2745242733881901</v>
      </c>
      <c r="V20">
        <v>16.9552823144654</v>
      </c>
      <c r="X20">
        <v>23.8461213152227</v>
      </c>
      <c r="AA20">
        <v>1.26497128950927</v>
      </c>
      <c r="AB20">
        <v>8.0411379630963897E-2</v>
      </c>
      <c r="AJ20">
        <v>-0.60114164404869797</v>
      </c>
      <c r="AK20">
        <v>0.94485119207351997</v>
      </c>
      <c r="AL20">
        <v>0.51745279803468403</v>
      </c>
      <c r="AM20">
        <v>9.8148389045669401E-2</v>
      </c>
      <c r="AN20">
        <v>-8.0696175252288296E-2</v>
      </c>
      <c r="AO20">
        <v>0.115695940290497</v>
      </c>
      <c r="AP20">
        <v>5.68949985661572E-3</v>
      </c>
    </row>
    <row r="21" spans="1:42" x14ac:dyDescent="0.3">
      <c r="A21">
        <v>51</v>
      </c>
      <c r="B21">
        <v>1050.57142857142</v>
      </c>
      <c r="C21">
        <v>700</v>
      </c>
      <c r="D21">
        <v>0</v>
      </c>
      <c r="E21">
        <v>19.745127556163201</v>
      </c>
      <c r="F21">
        <v>3.36915327952011</v>
      </c>
      <c r="G21">
        <v>-295.30941188147222</v>
      </c>
      <c r="H21">
        <v>-235.93471190706259</v>
      </c>
      <c r="I21">
        <v>44.854376980575999</v>
      </c>
      <c r="J21">
        <v>23.8977680303786</v>
      </c>
      <c r="K21">
        <v>5.8605607753695503</v>
      </c>
      <c r="L21">
        <v>4.1868729226960087E-5</v>
      </c>
      <c r="M21">
        <v>8.2950769231556627E-7</v>
      </c>
      <c r="N21" s="1">
        <v>6.4527159400715803E-8</v>
      </c>
      <c r="O21" s="1">
        <v>6.5893772449743398E-12</v>
      </c>
      <c r="P21" s="1">
        <v>8.4362944393128094E-11</v>
      </c>
      <c r="Q21">
        <v>51.164230837855797</v>
      </c>
      <c r="R21">
        <v>0.30818354031010597</v>
      </c>
      <c r="S21">
        <v>5.0766406824027897</v>
      </c>
      <c r="T21">
        <v>1.26049397907199</v>
      </c>
      <c r="V21">
        <v>17.059796773539698</v>
      </c>
      <c r="X21">
        <v>23.791545571169301</v>
      </c>
      <c r="AA21">
        <v>1.2582953190069399</v>
      </c>
      <c r="AB21">
        <v>8.0813296643208798E-2</v>
      </c>
      <c r="AJ21">
        <v>-0.60375907086598402</v>
      </c>
      <c r="AK21">
        <v>0.94506221115033795</v>
      </c>
      <c r="AL21">
        <v>0.52084692135962296</v>
      </c>
      <c r="AM21">
        <v>9.7501681971830997E-2</v>
      </c>
      <c r="AN21">
        <v>-8.05801203857925E-2</v>
      </c>
      <c r="AO21">
        <v>0.115208193614784</v>
      </c>
      <c r="AP21">
        <v>5.7201831551994004E-3</v>
      </c>
    </row>
    <row r="22" spans="1:42" x14ac:dyDescent="0.3">
      <c r="A22">
        <v>52</v>
      </c>
      <c r="B22">
        <v>1045.5428571428499</v>
      </c>
      <c r="C22">
        <v>700</v>
      </c>
      <c r="D22">
        <v>0</v>
      </c>
      <c r="E22">
        <v>19.9443977948685</v>
      </c>
      <c r="F22">
        <v>3.3707716099458098</v>
      </c>
      <c r="G22">
        <v>-297.85799731445474</v>
      </c>
      <c r="H22">
        <v>-238.24488181047926</v>
      </c>
      <c r="I22">
        <v>45.206217036115603</v>
      </c>
      <c r="J22">
        <v>24.120229689686798</v>
      </c>
      <c r="K22">
        <v>5.9168641791157004</v>
      </c>
      <c r="L22">
        <v>4.186080026289837E-5</v>
      </c>
      <c r="M22">
        <v>8.302106094083268E-7</v>
      </c>
      <c r="N22" s="1">
        <v>6.48614522334503E-8</v>
      </c>
      <c r="O22" s="1">
        <v>6.65137710603034E-12</v>
      </c>
      <c r="P22" s="1">
        <v>8.4999251025448694E-11</v>
      </c>
      <c r="Q22">
        <v>51.171900040009099</v>
      </c>
      <c r="R22">
        <v>0.29872150410111098</v>
      </c>
      <c r="S22">
        <v>5.0497467187818099</v>
      </c>
      <c r="T22">
        <v>1.2463864201924599</v>
      </c>
      <c r="V22">
        <v>17.162271859113499</v>
      </c>
      <c r="X22">
        <v>23.738441193700801</v>
      </c>
      <c r="AA22">
        <v>1.2513387441088</v>
      </c>
      <c r="AB22">
        <v>8.1193519992122098E-2</v>
      </c>
      <c r="AJ22">
        <v>-0.60634633407718597</v>
      </c>
      <c r="AK22">
        <v>0.94528645661933197</v>
      </c>
      <c r="AL22">
        <v>0.52417620817088395</v>
      </c>
      <c r="AM22">
        <v>9.6880746992522096E-2</v>
      </c>
      <c r="AN22">
        <v>-8.0472440264225301E-2</v>
      </c>
      <c r="AO22">
        <v>0.114726065340681</v>
      </c>
      <c r="AP22">
        <v>5.7492972179896797E-3</v>
      </c>
    </row>
    <row r="23" spans="1:42" x14ac:dyDescent="0.3">
      <c r="A23">
        <v>53</v>
      </c>
      <c r="B23">
        <v>1040.5142857142901</v>
      </c>
      <c r="C23">
        <v>700</v>
      </c>
      <c r="D23">
        <v>0</v>
      </c>
      <c r="E23">
        <v>20.1314633172627</v>
      </c>
      <c r="F23">
        <v>3.3723752674299101</v>
      </c>
      <c r="G23">
        <v>-300.22086016108221</v>
      </c>
      <c r="H23">
        <v>-240.41193482555383</v>
      </c>
      <c r="I23">
        <v>45.528317992604798</v>
      </c>
      <c r="J23">
        <v>24.3277342422688</v>
      </c>
      <c r="K23">
        <v>5.9695205073084496</v>
      </c>
      <c r="L23">
        <v>4.1852503346897459E-5</v>
      </c>
      <c r="M23">
        <v>8.3090690135412277E-7</v>
      </c>
      <c r="N23" s="1">
        <v>6.5147711466482702E-8</v>
      </c>
      <c r="O23" s="1">
        <v>6.7097488122787804E-12</v>
      </c>
      <c r="P23" s="1">
        <v>8.5557167023872199E-11</v>
      </c>
      <c r="Q23">
        <v>51.179388312786003</v>
      </c>
      <c r="R23">
        <v>0.28956591794386899</v>
      </c>
      <c r="S23">
        <v>5.0235787754204502</v>
      </c>
      <c r="T23">
        <v>1.2322151316900201</v>
      </c>
      <c r="V23">
        <v>17.262968298281699</v>
      </c>
      <c r="X23">
        <v>23.686612906065101</v>
      </c>
      <c r="AA23">
        <v>1.2441182012949099</v>
      </c>
      <c r="AB23">
        <v>8.1552456517806002E-2</v>
      </c>
      <c r="AJ23">
        <v>-0.60891022355997604</v>
      </c>
      <c r="AK23">
        <v>0.94552318640308697</v>
      </c>
      <c r="AL23">
        <v>0.52744913372772095</v>
      </c>
      <c r="AM23">
        <v>9.6284183184595307E-2</v>
      </c>
      <c r="AN23">
        <v>-8.0372823068572602E-2</v>
      </c>
      <c r="AO23">
        <v>0.114249667641452</v>
      </c>
      <c r="AP23">
        <v>5.7768756716916501E-3</v>
      </c>
    </row>
    <row r="24" spans="1:42" x14ac:dyDescent="0.3">
      <c r="A24">
        <v>54</v>
      </c>
      <c r="B24">
        <v>1035.4857142856999</v>
      </c>
      <c r="C24">
        <v>700</v>
      </c>
      <c r="D24">
        <v>0</v>
      </c>
      <c r="E24">
        <v>20.307367971200101</v>
      </c>
      <c r="F24">
        <v>3.3739668889160099</v>
      </c>
      <c r="G24">
        <v>-302.41390433914103</v>
      </c>
      <c r="H24">
        <v>-242.44803660309984</v>
      </c>
      <c r="I24">
        <v>45.823193637025497</v>
      </c>
      <c r="J24">
        <v>24.521557059354102</v>
      </c>
      <c r="K24">
        <v>6.0188403264753001</v>
      </c>
      <c r="L24">
        <v>4.1843915518138181E-5</v>
      </c>
      <c r="M24">
        <v>8.3159758121964636E-7</v>
      </c>
      <c r="N24" s="1">
        <v>6.5389569661828403E-8</v>
      </c>
      <c r="O24" s="1">
        <v>6.7648481222132801E-12</v>
      </c>
      <c r="P24" s="1">
        <v>8.6039135658881404E-11</v>
      </c>
      <c r="Q24">
        <v>51.186665658201797</v>
      </c>
      <c r="R24">
        <v>0.280698397388573</v>
      </c>
      <c r="S24">
        <v>4.9980996099446902</v>
      </c>
      <c r="T24">
        <v>1.2179920805492399</v>
      </c>
      <c r="V24">
        <v>17.362111582001599</v>
      </c>
      <c r="X24">
        <v>23.635893376037998</v>
      </c>
      <c r="AA24">
        <v>1.2366490299875199</v>
      </c>
      <c r="AB24">
        <v>8.1890265888336894E-2</v>
      </c>
      <c r="AJ24">
        <v>-0.61145647570938</v>
      </c>
      <c r="AK24">
        <v>0.94577173552821703</v>
      </c>
      <c r="AL24">
        <v>0.53067303741400296</v>
      </c>
      <c r="AM24">
        <v>9.5710663252868602E-2</v>
      </c>
      <c r="AN24">
        <v>-8.0280903522128605E-2</v>
      </c>
      <c r="AO24">
        <v>0.113779009134511</v>
      </c>
      <c r="AP24">
        <v>5.8029339019068701E-3</v>
      </c>
    </row>
    <row r="25" spans="1:42" x14ac:dyDescent="0.3">
      <c r="A25">
        <v>55</v>
      </c>
      <c r="B25">
        <v>1030.4571428571301</v>
      </c>
      <c r="C25">
        <v>700</v>
      </c>
      <c r="D25">
        <v>0</v>
      </c>
      <c r="E25">
        <v>19.078021065059598</v>
      </c>
      <c r="F25">
        <v>3.37308407276246</v>
      </c>
      <c r="G25">
        <v>-284.0947768801056</v>
      </c>
      <c r="H25">
        <v>-228.08236436497793</v>
      </c>
      <c r="I25">
        <v>42.967248854101904</v>
      </c>
      <c r="J25">
        <v>23.036286591842501</v>
      </c>
      <c r="K25">
        <v>5.6559577684748401</v>
      </c>
      <c r="L25">
        <v>4.1791658151286312E-5</v>
      </c>
      <c r="M25">
        <v>8.3135966532663264E-7</v>
      </c>
      <c r="N25" s="1">
        <v>6.1448818649748794E-8</v>
      </c>
      <c r="O25" s="1">
        <v>6.3585874363361201E-12</v>
      </c>
      <c r="P25" s="1">
        <v>8.0251543572616994E-11</v>
      </c>
      <c r="Q25">
        <v>51.256847058974401</v>
      </c>
      <c r="R25">
        <v>0.27714647311471702</v>
      </c>
      <c r="S25">
        <v>4.9452253234295398</v>
      </c>
      <c r="T25">
        <v>1.1988060492044501</v>
      </c>
      <c r="V25">
        <v>17.2865025716643</v>
      </c>
      <c r="X25">
        <v>23.726534501691301</v>
      </c>
      <c r="AA25">
        <v>1.22494399897522</v>
      </c>
      <c r="AB25">
        <v>8.3994022945812499E-2</v>
      </c>
      <c r="AJ25">
        <v>-0.60772816439968702</v>
      </c>
      <c r="AK25">
        <v>0.94610769328879396</v>
      </c>
      <c r="AL25">
        <v>0.52810057294522905</v>
      </c>
      <c r="AM25">
        <v>9.4616711622125302E-2</v>
      </c>
      <c r="AN25">
        <v>-7.9389737465883806E-2</v>
      </c>
      <c r="AO25">
        <v>0.11234385852812501</v>
      </c>
      <c r="AP25">
        <v>5.94906548129599E-3</v>
      </c>
    </row>
    <row r="26" spans="1:42" x14ac:dyDescent="0.3">
      <c r="A26">
        <v>56</v>
      </c>
      <c r="B26">
        <v>1025.42857142856</v>
      </c>
      <c r="C26">
        <v>700</v>
      </c>
      <c r="D26">
        <v>0</v>
      </c>
      <c r="E26">
        <v>17.927482324887698</v>
      </c>
      <c r="F26">
        <v>3.3721642016069402</v>
      </c>
      <c r="G26">
        <v>-266.9570421425712</v>
      </c>
      <c r="H26">
        <v>-214.62581275050164</v>
      </c>
      <c r="I26">
        <v>40.298854873679097</v>
      </c>
      <c r="J26">
        <v>21.646461518880599</v>
      </c>
      <c r="K26">
        <v>5.3163135758172002</v>
      </c>
      <c r="L26">
        <v>4.1738373602326023E-5</v>
      </c>
      <c r="M26">
        <v>8.3110532844294278E-7</v>
      </c>
      <c r="N26" s="1">
        <v>5.7765673998075698E-8</v>
      </c>
      <c r="O26" s="1">
        <v>5.9784011590979296E-12</v>
      </c>
      <c r="P26" s="1">
        <v>7.4847855581455704E-11</v>
      </c>
      <c r="Q26">
        <v>51.327713253159402</v>
      </c>
      <c r="R26">
        <v>0.27372139564888598</v>
      </c>
      <c r="S26">
        <v>4.8923157095214602</v>
      </c>
      <c r="T26">
        <v>1.17964924963912</v>
      </c>
      <c r="V26">
        <v>17.207971911704401</v>
      </c>
      <c r="X26">
        <v>23.819441818912601</v>
      </c>
      <c r="AA26">
        <v>1.21308675228829</v>
      </c>
      <c r="AB26">
        <v>8.6099909125780194E-2</v>
      </c>
      <c r="AJ26">
        <v>-0.60391486250626203</v>
      </c>
      <c r="AK26">
        <v>0.94644987371780198</v>
      </c>
      <c r="AL26">
        <v>0.52543407160480604</v>
      </c>
      <c r="AM26">
        <v>9.35247762384811E-2</v>
      </c>
      <c r="AN26">
        <v>-7.8493632110502698E-2</v>
      </c>
      <c r="AO26">
        <v>0.110904655323864</v>
      </c>
      <c r="AP26">
        <v>6.0951177318118296E-3</v>
      </c>
    </row>
    <row r="27" spans="1:42" x14ac:dyDescent="0.3">
      <c r="A27">
        <v>57</v>
      </c>
      <c r="B27">
        <v>1020.39999999999</v>
      </c>
      <c r="C27">
        <v>700</v>
      </c>
      <c r="D27">
        <v>0</v>
      </c>
      <c r="E27">
        <v>16.867104841921599</v>
      </c>
      <c r="F27">
        <v>3.3712454301363701</v>
      </c>
      <c r="G27">
        <v>-251.16317115048702</v>
      </c>
      <c r="H27">
        <v>-202.21227708135703</v>
      </c>
      <c r="I27">
        <v>37.842289876023301</v>
      </c>
      <c r="J27">
        <v>20.365516354867399</v>
      </c>
      <c r="K27">
        <v>5.0032266091167603</v>
      </c>
      <c r="L27">
        <v>4.168472323603452E-5</v>
      </c>
      <c r="M27">
        <v>8.3084883689427395E-7</v>
      </c>
      <c r="N27" s="1">
        <v>5.4371452012677697E-8</v>
      </c>
      <c r="O27" s="1">
        <v>5.6279994466139203E-12</v>
      </c>
      <c r="P27" s="1">
        <v>6.9875609978959105E-11</v>
      </c>
      <c r="Q27">
        <v>51.398274252359897</v>
      </c>
      <c r="R27">
        <v>0.27034256397150003</v>
      </c>
      <c r="S27">
        <v>4.8398313430484503</v>
      </c>
      <c r="T27">
        <v>1.1605979295402999</v>
      </c>
      <c r="V27">
        <v>17.1291972168424</v>
      </c>
      <c r="X27">
        <v>23.9124352468891</v>
      </c>
      <c r="AA27">
        <v>1.2011415653411299</v>
      </c>
      <c r="AB27">
        <v>8.8179882007087707E-2</v>
      </c>
      <c r="AJ27">
        <v>-0.60011371519677603</v>
      </c>
      <c r="AK27">
        <v>0.94679702179657699</v>
      </c>
      <c r="AL27">
        <v>0.52276240480400704</v>
      </c>
      <c r="AM27">
        <v>9.2443757730734294E-2</v>
      </c>
      <c r="AN27">
        <v>-7.7605718440831306E-2</v>
      </c>
      <c r="AO27">
        <v>0.109477066450358</v>
      </c>
      <c r="AP27">
        <v>6.2391828559300901E-3</v>
      </c>
    </row>
    <row r="28" spans="1:42" x14ac:dyDescent="0.3">
      <c r="A28">
        <v>58</v>
      </c>
      <c r="B28">
        <v>1015.37142857143</v>
      </c>
      <c r="C28">
        <v>700</v>
      </c>
      <c r="D28">
        <v>0</v>
      </c>
      <c r="E28">
        <v>15.886544250556099</v>
      </c>
      <c r="F28">
        <v>3.37032614524243</v>
      </c>
      <c r="G28">
        <v>-236.55917400116638</v>
      </c>
      <c r="H28">
        <v>-190.72222120177193</v>
      </c>
      <c r="I28">
        <v>35.573294927825401</v>
      </c>
      <c r="J28">
        <v>19.1809704716859</v>
      </c>
      <c r="K28">
        <v>4.7136519036834699</v>
      </c>
      <c r="L28">
        <v>4.1630670327671747E-5</v>
      </c>
      <c r="M28">
        <v>8.3058955840062653E-7</v>
      </c>
      <c r="N28" s="1">
        <v>5.12331308980116E-8</v>
      </c>
      <c r="O28" s="1">
        <v>5.3039646551579798E-12</v>
      </c>
      <c r="P28" s="1">
        <v>6.5286052144041597E-11</v>
      </c>
      <c r="Q28">
        <v>51.468558725568002</v>
      </c>
      <c r="R28">
        <v>0.267012315491297</v>
      </c>
      <c r="S28">
        <v>4.7877794304603496</v>
      </c>
      <c r="T28">
        <v>1.1416484800161699</v>
      </c>
      <c r="V28">
        <v>17.050056527559999</v>
      </c>
      <c r="X28">
        <v>24.005602486712899</v>
      </c>
      <c r="AA28">
        <v>1.1891073625566999</v>
      </c>
      <c r="AB28">
        <v>9.0234671634399105E-2</v>
      </c>
      <c r="AJ28">
        <v>-0.59632082418893195</v>
      </c>
      <c r="AK28">
        <v>0.94714915091983698</v>
      </c>
      <c r="AL28">
        <v>0.52008155756427499</v>
      </c>
      <c r="AM28">
        <v>9.1373830473358897E-2</v>
      </c>
      <c r="AN28">
        <v>-7.6726055002032001E-2</v>
      </c>
      <c r="AO28">
        <v>0.108061028867043</v>
      </c>
      <c r="AP28">
        <v>6.3813113664498303E-3</v>
      </c>
    </row>
    <row r="29" spans="1:42" x14ac:dyDescent="0.3">
      <c r="A29">
        <v>59</v>
      </c>
      <c r="B29">
        <v>1010.34285714285</v>
      </c>
      <c r="C29">
        <v>700</v>
      </c>
      <c r="D29">
        <v>0</v>
      </c>
      <c r="E29">
        <v>14.9769650771772</v>
      </c>
      <c r="F29">
        <v>3.3694049410931699</v>
      </c>
      <c r="G29">
        <v>-223.01347428319937</v>
      </c>
      <c r="H29">
        <v>-180.05349275667035</v>
      </c>
      <c r="I29">
        <v>33.471149673680799</v>
      </c>
      <c r="J29">
        <v>18.0821618597613</v>
      </c>
      <c r="K29">
        <v>4.4449881623068004</v>
      </c>
      <c r="L29">
        <v>4.1576182174522324E-5</v>
      </c>
      <c r="M29">
        <v>8.3032693576885244E-7</v>
      </c>
      <c r="N29" s="1">
        <v>4.8322471070002802E-8</v>
      </c>
      <c r="O29" s="1">
        <v>5.00337542467124E-12</v>
      </c>
      <c r="P29" s="1">
        <v>6.1037615581807904E-11</v>
      </c>
      <c r="Q29">
        <v>51.5385916684926</v>
      </c>
      <c r="R29">
        <v>0.26373255759069097</v>
      </c>
      <c r="S29">
        <v>4.7361657723389898</v>
      </c>
      <c r="T29">
        <v>1.12279825140121</v>
      </c>
      <c r="V29">
        <v>16.970443440337998</v>
      </c>
      <c r="X29">
        <v>24.099019880785999</v>
      </c>
      <c r="AA29">
        <v>1.1769835815946299</v>
      </c>
      <c r="AB29">
        <v>9.2264847457681196E-2</v>
      </c>
      <c r="AJ29">
        <v>-0.59253278570034196</v>
      </c>
      <c r="AK29">
        <v>0.94750626076344402</v>
      </c>
      <c r="AL29">
        <v>0.51738804443177</v>
      </c>
      <c r="AM29">
        <v>9.0315128568168201E-2</v>
      </c>
      <c r="AN29">
        <v>-7.5854682313805696E-2</v>
      </c>
      <c r="AO29">
        <v>0.10665649174047501</v>
      </c>
      <c r="AP29">
        <v>6.5215425102898702E-3</v>
      </c>
    </row>
    <row r="30" spans="1:42" x14ac:dyDescent="0.3">
      <c r="A30">
        <v>60</v>
      </c>
      <c r="B30">
        <v>1005.31428571428</v>
      </c>
      <c r="C30">
        <v>700</v>
      </c>
      <c r="D30">
        <v>0</v>
      </c>
      <c r="E30">
        <v>14.130780568295499</v>
      </c>
      <c r="F30">
        <v>3.3684806189541301</v>
      </c>
      <c r="G30">
        <v>-210.41304763164547</v>
      </c>
      <c r="H30">
        <v>-170.11833128716052</v>
      </c>
      <c r="I30">
        <v>31.518061782986599</v>
      </c>
      <c r="J30">
        <v>17.0599337045821</v>
      </c>
      <c r="K30">
        <v>4.1950012978501201</v>
      </c>
      <c r="L30">
        <v>4.1521230162463217E-5</v>
      </c>
      <c r="M30">
        <v>8.3006048789566167E-7</v>
      </c>
      <c r="N30" s="1">
        <v>4.5615191617171102E-8</v>
      </c>
      <c r="O30" s="1">
        <v>4.72372134750489E-12</v>
      </c>
      <c r="P30" s="1">
        <v>5.7094677769443501E-11</v>
      </c>
      <c r="Q30">
        <v>51.608394383958498</v>
      </c>
      <c r="R30">
        <v>0.26050478118237402</v>
      </c>
      <c r="S30">
        <v>4.6849948293247099</v>
      </c>
      <c r="T30">
        <v>1.10404554328868</v>
      </c>
      <c r="V30">
        <v>16.8902670926276</v>
      </c>
      <c r="X30">
        <v>24.192752366497999</v>
      </c>
      <c r="AA30">
        <v>1.16477016341947</v>
      </c>
      <c r="AB30">
        <v>9.4270839700436398E-2</v>
      </c>
      <c r="AJ30">
        <v>-0.58874668849174405</v>
      </c>
      <c r="AK30">
        <v>0.94786833631480605</v>
      </c>
      <c r="AL30">
        <v>0.51467890668251304</v>
      </c>
      <c r="AM30">
        <v>8.9267746628229505E-2</v>
      </c>
      <c r="AN30">
        <v>-7.4991622946994699E-2</v>
      </c>
      <c r="AO30">
        <v>0.10526341594194</v>
      </c>
      <c r="AP30">
        <v>6.6599058712490701E-3</v>
      </c>
    </row>
    <row r="31" spans="1:42" x14ac:dyDescent="0.3">
      <c r="A31">
        <v>61</v>
      </c>
      <c r="B31">
        <v>1000.28571428571</v>
      </c>
      <c r="C31">
        <v>700</v>
      </c>
      <c r="D31">
        <v>0</v>
      </c>
      <c r="E31">
        <v>13.3414433070377</v>
      </c>
      <c r="F31">
        <v>3.3675521860316699</v>
      </c>
      <c r="G31">
        <v>-198.66031406876678</v>
      </c>
      <c r="H31">
        <v>-160.84095973813456</v>
      </c>
      <c r="I31">
        <v>29.698675721409</v>
      </c>
      <c r="J31">
        <v>16.106382143429499</v>
      </c>
      <c r="K31">
        <v>3.9617628978036201</v>
      </c>
      <c r="L31">
        <v>4.1465789817183908E-5</v>
      </c>
      <c r="M31">
        <v>8.297898103660713E-7</v>
      </c>
      <c r="N31" s="1">
        <v>4.3090307650968702E-8</v>
      </c>
      <c r="O31" s="1">
        <v>4.4628342832775499E-12</v>
      </c>
      <c r="P31" s="1">
        <v>5.3426558592926501E-11</v>
      </c>
      <c r="Q31">
        <v>51.677984482132999</v>
      </c>
      <c r="R31">
        <v>0.25733007619189302</v>
      </c>
      <c r="S31">
        <v>4.6342697863909397</v>
      </c>
      <c r="T31">
        <v>1.0853895879096001</v>
      </c>
      <c r="V31">
        <v>16.8094520785192</v>
      </c>
      <c r="X31">
        <v>24.2868534884864</v>
      </c>
      <c r="AA31">
        <v>1.1524675414866401</v>
      </c>
      <c r="AB31">
        <v>9.6252958882160802E-2</v>
      </c>
      <c r="AJ31">
        <v>-0.58496010964682699</v>
      </c>
      <c r="AK31">
        <v>0.94823534709561696</v>
      </c>
      <c r="AL31">
        <v>0.51195170724549499</v>
      </c>
      <c r="AM31">
        <v>8.8231740715313103E-2</v>
      </c>
      <c r="AN31">
        <v>-7.4136881652064099E-2</v>
      </c>
      <c r="AO31">
        <v>0.10388177340973501</v>
      </c>
      <c r="AP31">
        <v>6.7964228327298398E-3</v>
      </c>
    </row>
    <row r="32" spans="1:42" x14ac:dyDescent="0.3">
      <c r="A32">
        <v>62</v>
      </c>
      <c r="B32">
        <v>995.25714285714196</v>
      </c>
      <c r="C32">
        <v>700</v>
      </c>
      <c r="D32">
        <v>0</v>
      </c>
      <c r="E32">
        <v>12.6032756439258</v>
      </c>
      <c r="F32">
        <v>3.3666188529565702</v>
      </c>
      <c r="G32">
        <v>-187.67062133028324</v>
      </c>
      <c r="H32">
        <v>-152.155633511964</v>
      </c>
      <c r="I32">
        <v>27.9996750399246</v>
      </c>
      <c r="J32">
        <v>15.214651986364</v>
      </c>
      <c r="K32">
        <v>3.7436003879255901</v>
      </c>
      <c r="L32">
        <v>4.1409840830778169E-5</v>
      </c>
      <c r="M32">
        <v>8.2951457549161029E-7</v>
      </c>
      <c r="N32" s="1">
        <v>4.07295938412333E-8</v>
      </c>
      <c r="O32" s="1">
        <v>4.2188327261858499E-12</v>
      </c>
      <c r="P32" s="1">
        <v>5.0006708861755298E-11</v>
      </c>
      <c r="Q32">
        <v>51.747375907932799</v>
      </c>
      <c r="R32">
        <v>0.254209149159771</v>
      </c>
      <c r="S32">
        <v>4.58399261727872</v>
      </c>
      <c r="T32">
        <v>1.0668305255647701</v>
      </c>
      <c r="V32">
        <v>16.727938266606799</v>
      </c>
      <c r="X32">
        <v>24.3813654900509</v>
      </c>
      <c r="AA32">
        <v>1.14007662962028</v>
      </c>
      <c r="AB32">
        <v>9.8211413785728299E-2</v>
      </c>
      <c r="AJ32">
        <v>-0.58117110717352105</v>
      </c>
      <c r="AK32">
        <v>0.94860724657890305</v>
      </c>
      <c r="AL32">
        <v>0.509204522402946</v>
      </c>
      <c r="AM32">
        <v>8.7207129472919601E-2</v>
      </c>
      <c r="AN32">
        <v>-7.3290445572320895E-2</v>
      </c>
      <c r="AO32">
        <v>0.102511546370792</v>
      </c>
      <c r="AP32">
        <v>6.9311079202812303E-3</v>
      </c>
    </row>
    <row r="33" spans="1:42" x14ac:dyDescent="0.3">
      <c r="A33">
        <v>63</v>
      </c>
      <c r="B33">
        <v>990.22857142857094</v>
      </c>
      <c r="C33">
        <v>700</v>
      </c>
      <c r="D33">
        <v>0</v>
      </c>
      <c r="E33">
        <v>11.9113315361109</v>
      </c>
      <c r="F33">
        <v>3.3656800294606399</v>
      </c>
      <c r="G33">
        <v>-177.37019446006423</v>
      </c>
      <c r="H33">
        <v>-144.00505060812921</v>
      </c>
      <c r="I33">
        <v>26.409458420849401</v>
      </c>
      <c r="J33">
        <v>14.378770277581101</v>
      </c>
      <c r="K33">
        <v>3.53905642599653</v>
      </c>
      <c r="L33">
        <v>4.1353367052653221E-5</v>
      </c>
      <c r="M33">
        <v>8.2923453160436621E-7</v>
      </c>
      <c r="N33" s="1">
        <v>3.8517147542281799E-8</v>
      </c>
      <c r="O33" s="1">
        <v>3.9900764709125002E-12</v>
      </c>
      <c r="P33" s="1">
        <v>4.6812048739907898E-11</v>
      </c>
      <c r="Q33">
        <v>51.816579004148302</v>
      </c>
      <c r="R33">
        <v>0.25114234336236102</v>
      </c>
      <c r="S33">
        <v>4.5341641510260597</v>
      </c>
      <c r="T33">
        <v>1.0483693705361301</v>
      </c>
      <c r="V33">
        <v>16.645680486474902</v>
      </c>
      <c r="X33">
        <v>24.476319508470802</v>
      </c>
      <c r="AA33">
        <v>1.12759880792482</v>
      </c>
      <c r="AB33">
        <v>0.1001463280564</v>
      </c>
      <c r="AJ33">
        <v>-0.57737820837104303</v>
      </c>
      <c r="AK33">
        <v>0.948983971819507</v>
      </c>
      <c r="AL33">
        <v>0.506435929170308</v>
      </c>
      <c r="AM33">
        <v>8.6193895511102597E-2</v>
      </c>
      <c r="AN33">
        <v>-7.2452284578019499E-2</v>
      </c>
      <c r="AO33">
        <v>0.101152726412125</v>
      </c>
      <c r="AP33">
        <v>7.0639700360184696E-3</v>
      </c>
    </row>
    <row r="34" spans="1:42" x14ac:dyDescent="0.3">
      <c r="A34">
        <v>64</v>
      </c>
      <c r="B34">
        <v>985.19999999999902</v>
      </c>
      <c r="C34">
        <v>700</v>
      </c>
      <c r="D34">
        <v>0</v>
      </c>
      <c r="E34">
        <v>11.2612833275674</v>
      </c>
      <c r="F34">
        <v>3.3647353178425101</v>
      </c>
      <c r="G34">
        <v>-167.6944556913439</v>
      </c>
      <c r="H34">
        <v>-136.33904859132809</v>
      </c>
      <c r="I34">
        <v>24.917874279823401</v>
      </c>
      <c r="J34">
        <v>13.593509906690601</v>
      </c>
      <c r="K34">
        <v>3.3468556257162798</v>
      </c>
      <c r="L34">
        <v>4.1296356434208299E-5</v>
      </c>
      <c r="M34">
        <v>8.2894950143683036E-7</v>
      </c>
      <c r="N34" s="1">
        <v>3.6439031029328601E-8</v>
      </c>
      <c r="O34" s="1">
        <v>3.7751294571430503E-12</v>
      </c>
      <c r="P34" s="1">
        <v>4.3822425244298702E-11</v>
      </c>
      <c r="Q34">
        <v>51.885600617880499</v>
      </c>
      <c r="R34">
        <v>0.248129661825846</v>
      </c>
      <c r="S34">
        <v>4.4847841424796204</v>
      </c>
      <c r="T34">
        <v>1.0300079660693799</v>
      </c>
      <c r="V34">
        <v>16.562648053230099</v>
      </c>
      <c r="X34">
        <v>24.571735896954799</v>
      </c>
      <c r="AA34">
        <v>1.1150359060531601</v>
      </c>
      <c r="AB34">
        <v>0.10205775550634701</v>
      </c>
      <c r="AJ34">
        <v>-0.57358039302436403</v>
      </c>
      <c r="AK34">
        <v>0.94936544332430395</v>
      </c>
      <c r="AL34">
        <v>0.50364498736885499</v>
      </c>
      <c r="AM34">
        <v>8.5191987101306002E-2</v>
      </c>
      <c r="AN34">
        <v>-7.1622351760682698E-2</v>
      </c>
      <c r="AO34">
        <v>9.9805313401703594E-2</v>
      </c>
      <c r="AP34">
        <v>7.1950135888770601E-3</v>
      </c>
    </row>
    <row r="35" spans="1:42" x14ac:dyDescent="0.3">
      <c r="A35">
        <v>65</v>
      </c>
      <c r="B35">
        <v>980.17142857142801</v>
      </c>
      <c r="C35">
        <v>700</v>
      </c>
      <c r="D35">
        <v>0</v>
      </c>
      <c r="E35">
        <v>10.649328458516701</v>
      </c>
      <c r="F35">
        <v>3.3637845039221901</v>
      </c>
      <c r="G35">
        <v>-158.58664021144355</v>
      </c>
      <c r="H35">
        <v>-129.11353080717774</v>
      </c>
      <c r="I35">
        <v>23.5160021462811</v>
      </c>
      <c r="J35">
        <v>12.8542772319185</v>
      </c>
      <c r="K35">
        <v>3.1658771381161799</v>
      </c>
      <c r="L35">
        <v>4.1238800918532383E-5</v>
      </c>
      <c r="M35">
        <v>8.2865937945542043E-7</v>
      </c>
      <c r="N35" s="1">
        <v>3.4482976953953702E-8</v>
      </c>
      <c r="O35" s="1">
        <v>3.5727291488538901E-12</v>
      </c>
      <c r="P35" s="1">
        <v>4.1020164957432099E-11</v>
      </c>
      <c r="Q35">
        <v>51.954444255846902</v>
      </c>
      <c r="R35">
        <v>0.24517079349770499</v>
      </c>
      <c r="S35">
        <v>4.4358513482923003</v>
      </c>
      <c r="T35">
        <v>1.01174892760001</v>
      </c>
      <c r="V35">
        <v>16.478824106914601</v>
      </c>
      <c r="X35">
        <v>24.667624690497</v>
      </c>
      <c r="AA35">
        <v>1.1023901832168499</v>
      </c>
      <c r="AB35">
        <v>0.103945694134512</v>
      </c>
      <c r="AJ35">
        <v>-0.56977707074287898</v>
      </c>
      <c r="AK35">
        <v>0.94975156518787196</v>
      </c>
      <c r="AL35">
        <v>0.50083121565932798</v>
      </c>
      <c r="AM35">
        <v>8.4201320226197404E-2</v>
      </c>
      <c r="AN35">
        <v>-7.08005841193068E-2</v>
      </c>
      <c r="AO35">
        <v>9.8469314268546895E-2</v>
      </c>
      <c r="AP35">
        <v>7.3242395202420601E-3</v>
      </c>
    </row>
    <row r="36" spans="1:42" x14ac:dyDescent="0.3">
      <c r="A36">
        <v>66</v>
      </c>
      <c r="B36">
        <v>975.14285714285597</v>
      </c>
      <c r="C36">
        <v>700</v>
      </c>
      <c r="D36">
        <v>0</v>
      </c>
      <c r="E36">
        <v>10.0721122025199</v>
      </c>
      <c r="F36">
        <v>3.3628275453512799</v>
      </c>
      <c r="G36">
        <v>-149.99664986226668</v>
      </c>
      <c r="H36">
        <v>-122.28957698932587</v>
      </c>
      <c r="I36">
        <v>22.195971653925699</v>
      </c>
      <c r="J36">
        <v>12.1570190136419</v>
      </c>
      <c r="K36">
        <v>2.9951319437844801</v>
      </c>
      <c r="L36">
        <v>4.1180696269777533E-5</v>
      </c>
      <c r="M36">
        <v>8.2836412807972378E-7</v>
      </c>
      <c r="N36" s="1">
        <v>3.2638144625480598E-8</v>
      </c>
      <c r="O36" s="1">
        <v>3.38176116779602E-12</v>
      </c>
      <c r="P36" s="1">
        <v>3.8389703421973503E-11</v>
      </c>
      <c r="Q36">
        <v>52.023110290957497</v>
      </c>
      <c r="R36">
        <v>0.24226514259000001</v>
      </c>
      <c r="S36">
        <v>4.3873636092981201</v>
      </c>
      <c r="T36">
        <v>0.99359557407053101</v>
      </c>
      <c r="V36">
        <v>16.394204755978102</v>
      </c>
      <c r="X36">
        <v>24.763986223740201</v>
      </c>
      <c r="AA36">
        <v>1.0896643045572201</v>
      </c>
      <c r="AB36">
        <v>0.105810098808131</v>
      </c>
      <c r="AJ36">
        <v>-0.56596805216187096</v>
      </c>
      <c r="AK36">
        <v>0.95014222551100402</v>
      </c>
      <c r="AL36">
        <v>0.49799456122007102</v>
      </c>
      <c r="AM36">
        <v>8.3221781007915899E-2</v>
      </c>
      <c r="AN36">
        <v>-6.9986903461482397E-2</v>
      </c>
      <c r="AO36">
        <v>9.7144741663982098E-2</v>
      </c>
      <c r="AP36">
        <v>7.4516462203805204E-3</v>
      </c>
    </row>
    <row r="37" spans="1:42" x14ac:dyDescent="0.3">
      <c r="A37">
        <v>67</v>
      </c>
      <c r="B37">
        <v>970.11428571428496</v>
      </c>
      <c r="C37">
        <v>700</v>
      </c>
      <c r="D37">
        <v>0</v>
      </c>
      <c r="E37">
        <v>9.5266633717199891</v>
      </c>
      <c r="F37">
        <v>3.3618645573297901</v>
      </c>
      <c r="G37">
        <v>-141.88009931295841</v>
      </c>
      <c r="H37">
        <v>-115.83270305679781</v>
      </c>
      <c r="I37">
        <v>20.950811951616299</v>
      </c>
      <c r="J37">
        <v>11.4981449704567</v>
      </c>
      <c r="K37">
        <v>2.83374395644501</v>
      </c>
      <c r="L37">
        <v>4.1122041840791523E-5</v>
      </c>
      <c r="M37">
        <v>8.2806377279203842E-7</v>
      </c>
      <c r="N37" s="1">
        <v>3.0894917379991E-8</v>
      </c>
      <c r="O37" s="1">
        <v>3.2012381763662499E-12</v>
      </c>
      <c r="P37" s="1">
        <v>3.59172767147934E-11</v>
      </c>
      <c r="Q37">
        <v>52.091596219125996</v>
      </c>
      <c r="R37">
        <v>0.23941186086622701</v>
      </c>
      <c r="S37">
        <v>4.3393179392468202</v>
      </c>
      <c r="T37">
        <v>0.97555184811307905</v>
      </c>
      <c r="V37">
        <v>16.308798027630299</v>
      </c>
      <c r="X37">
        <v>24.860811898741499</v>
      </c>
      <c r="AA37">
        <v>1.07686131374366</v>
      </c>
      <c r="AB37">
        <v>0.10765089253221299</v>
      </c>
      <c r="AJ37">
        <v>-0.56215351416164505</v>
      </c>
      <c r="AK37">
        <v>0.95053729710737001</v>
      </c>
      <c r="AL37">
        <v>0.49513536320748303</v>
      </c>
      <c r="AM37">
        <v>8.2253228505620002E-2</v>
      </c>
      <c r="AN37">
        <v>-6.9181217522392896E-2</v>
      </c>
      <c r="AO37">
        <v>9.5831612533345906E-2</v>
      </c>
      <c r="AP37">
        <v>7.5772303302175997E-3</v>
      </c>
    </row>
    <row r="38" spans="1:42" x14ac:dyDescent="0.3">
      <c r="A38">
        <v>68</v>
      </c>
      <c r="B38">
        <v>965.08571428571395</v>
      </c>
      <c r="C38">
        <v>700</v>
      </c>
      <c r="D38">
        <v>0</v>
      </c>
      <c r="E38">
        <v>8.2247189028080907</v>
      </c>
      <c r="F38">
        <v>3.36015671607678</v>
      </c>
      <c r="G38">
        <v>-122.55298117552704</v>
      </c>
      <c r="H38">
        <v>-100.20028275038329</v>
      </c>
      <c r="I38">
        <v>18.052054360294399</v>
      </c>
      <c r="J38">
        <v>9.9285635575017501</v>
      </c>
      <c r="K38">
        <v>2.4477188410459099</v>
      </c>
      <c r="L38">
        <v>4.1046165103798132E-5</v>
      </c>
      <c r="M38">
        <v>8.2746458662172312E-7</v>
      </c>
      <c r="N38" s="1">
        <v>2.6738396469400501E-8</v>
      </c>
      <c r="O38" s="1">
        <v>2.7676040988149301E-12</v>
      </c>
      <c r="P38" s="1">
        <v>3.0620032389298602E-11</v>
      </c>
      <c r="Q38">
        <v>52.173000657391398</v>
      </c>
      <c r="R38">
        <v>0.23789715530021399</v>
      </c>
      <c r="S38">
        <v>4.2954473024233701</v>
      </c>
      <c r="T38">
        <v>0.95473939277428499</v>
      </c>
      <c r="V38">
        <v>16.1665848489654</v>
      </c>
      <c r="X38">
        <v>25.000399115376698</v>
      </c>
      <c r="AA38">
        <v>1.0626470736682101</v>
      </c>
      <c r="AB38">
        <v>0.109284454100263</v>
      </c>
      <c r="AJ38">
        <v>-0.556612506275314</v>
      </c>
      <c r="AK38">
        <v>0.95101520175558896</v>
      </c>
      <c r="AL38">
        <v>0.49041719573343501</v>
      </c>
      <c r="AM38">
        <v>8.1433626401523199E-2</v>
      </c>
      <c r="AN38">
        <v>-6.8454920140126899E-2</v>
      </c>
      <c r="AO38">
        <v>9.4515468467899794E-2</v>
      </c>
      <c r="AP38">
        <v>7.6859340569940997E-3</v>
      </c>
    </row>
    <row r="39" spans="1:42" x14ac:dyDescent="0.3">
      <c r="A39">
        <v>69</v>
      </c>
      <c r="B39">
        <v>960.05714285714305</v>
      </c>
      <c r="C39">
        <v>700</v>
      </c>
      <c r="D39">
        <v>0</v>
      </c>
      <c r="E39">
        <v>7.4430293534054597</v>
      </c>
      <c r="F39">
        <v>3.3588647171820698</v>
      </c>
      <c r="G39">
        <v>-110.93380792666362</v>
      </c>
      <c r="H39">
        <v>-90.828777803318815</v>
      </c>
      <c r="I39">
        <v>16.303043847738799</v>
      </c>
      <c r="J39">
        <v>8.9853750887767294</v>
      </c>
      <c r="K39">
        <v>2.21593603199649</v>
      </c>
      <c r="L39">
        <v>4.0979118173856404E-5</v>
      </c>
      <c r="M39">
        <v>8.2702698325653084E-7</v>
      </c>
      <c r="N39" s="1">
        <v>2.42354038286474E-8</v>
      </c>
      <c r="O39" s="1">
        <v>2.5072830436651099E-12</v>
      </c>
      <c r="P39" s="1">
        <v>2.7375655156946799E-11</v>
      </c>
      <c r="Q39">
        <v>52.246720358595901</v>
      </c>
      <c r="R39">
        <v>0.235696494428524</v>
      </c>
      <c r="S39">
        <v>4.24991485903029</v>
      </c>
      <c r="T39">
        <v>0.93572199719243498</v>
      </c>
      <c r="V39">
        <v>16.0554865117033</v>
      </c>
      <c r="X39">
        <v>25.116366072460501</v>
      </c>
      <c r="AA39">
        <v>1.0491062970299201</v>
      </c>
      <c r="AB39">
        <v>0.11098740955889901</v>
      </c>
      <c r="AJ39">
        <v>-0.552051095258277</v>
      </c>
      <c r="AK39">
        <v>0.95145375722578096</v>
      </c>
      <c r="AL39">
        <v>0.48672543636036197</v>
      </c>
      <c r="AM39">
        <v>8.0546766463771E-2</v>
      </c>
      <c r="AN39">
        <v>-6.7696609069134106E-2</v>
      </c>
      <c r="AO39">
        <v>9.3221195599825099E-2</v>
      </c>
      <c r="AP39">
        <v>7.8005486776712403E-3</v>
      </c>
    </row>
    <row r="40" spans="1:42" x14ac:dyDescent="0.3">
      <c r="A40">
        <v>70</v>
      </c>
      <c r="B40">
        <v>955.02857142857204</v>
      </c>
      <c r="C40">
        <v>700</v>
      </c>
      <c r="D40">
        <v>0</v>
      </c>
      <c r="E40">
        <v>6.3318662298937296</v>
      </c>
      <c r="F40">
        <v>3.3591159752858699</v>
      </c>
      <c r="G40">
        <v>-94.306211617471206</v>
      </c>
      <c r="H40">
        <v>-77.311057413733792</v>
      </c>
      <c r="I40">
        <v>13.837689892251699</v>
      </c>
      <c r="J40">
        <v>7.64066661117318</v>
      </c>
      <c r="K40">
        <v>1.8849799401031</v>
      </c>
      <c r="L40">
        <v>4.094717313642337E-5</v>
      </c>
      <c r="M40">
        <v>8.272029923944526E-7</v>
      </c>
      <c r="N40" s="1">
        <v>2.0580393739344198E-8</v>
      </c>
      <c r="O40" s="1">
        <v>2.1328375527851699E-12</v>
      </c>
      <c r="P40" s="1">
        <v>2.3059546111294901E-11</v>
      </c>
      <c r="Q40">
        <v>52.293040813056002</v>
      </c>
      <c r="R40">
        <v>0.23076764546886899</v>
      </c>
      <c r="S40">
        <v>4.1962439135158904</v>
      </c>
      <c r="T40">
        <v>0.92274417853902702</v>
      </c>
      <c r="V40">
        <v>16.061692779249999</v>
      </c>
      <c r="X40">
        <v>25.143954197562401</v>
      </c>
      <c r="AA40">
        <v>1.03862940656374</v>
      </c>
      <c r="AB40">
        <v>0.11292706604392</v>
      </c>
      <c r="AJ40">
        <v>-0.55107794915930897</v>
      </c>
      <c r="AK40">
        <v>0.95172803342185897</v>
      </c>
      <c r="AL40">
        <v>0.48687631319558899</v>
      </c>
      <c r="AM40">
        <v>7.9368684489104793E-2</v>
      </c>
      <c r="AN40">
        <v>-6.6788210575918799E-2</v>
      </c>
      <c r="AO40">
        <v>9.1956862188405999E-2</v>
      </c>
      <c r="AP40">
        <v>7.9362664402687199E-3</v>
      </c>
    </row>
    <row r="41" spans="1:42" x14ac:dyDescent="0.3">
      <c r="A41">
        <v>71</v>
      </c>
      <c r="B41">
        <v>950</v>
      </c>
      <c r="C41">
        <v>700</v>
      </c>
      <c r="D41">
        <v>0</v>
      </c>
      <c r="E41">
        <v>4.6436223878060003</v>
      </c>
      <c r="F41">
        <v>3.3640449345520702</v>
      </c>
      <c r="G41">
        <v>-68.910483868827754</v>
      </c>
      <c r="H41">
        <v>-56.534397407125581</v>
      </c>
      <c r="I41">
        <v>10.1182082832867</v>
      </c>
      <c r="J41">
        <v>5.5930078901889901</v>
      </c>
      <c r="K41">
        <v>1.3803687162770599</v>
      </c>
      <c r="L41">
        <v>4.1027306295217609E-5</v>
      </c>
      <c r="M41">
        <v>8.2926119587894734E-7</v>
      </c>
      <c r="N41" s="1">
        <v>1.4908700365499099E-8</v>
      </c>
      <c r="O41" s="1">
        <v>1.5578499001488901E-12</v>
      </c>
      <c r="P41" s="1">
        <v>1.6856074640274499E-11</v>
      </c>
      <c r="Q41">
        <v>52.260449169471102</v>
      </c>
      <c r="R41">
        <v>0.21739442899493899</v>
      </c>
      <c r="S41">
        <v>4.11306427819863</v>
      </c>
      <c r="T41">
        <v>0.92250341580039896</v>
      </c>
      <c r="V41">
        <v>16.429776847289698</v>
      </c>
      <c r="X41">
        <v>24.903015667321199</v>
      </c>
      <c r="AA41">
        <v>1.0386207011038799</v>
      </c>
      <c r="AB41">
        <v>0.11517549182004901</v>
      </c>
      <c r="AJ41">
        <v>-0.56096747147284798</v>
      </c>
      <c r="AK41">
        <v>0.95148776830939197</v>
      </c>
      <c r="AL41">
        <v>0.498883319554214</v>
      </c>
      <c r="AM41">
        <v>7.7283304896998403E-2</v>
      </c>
      <c r="AN41">
        <v>-6.5411671417448997E-2</v>
      </c>
      <c r="AO41">
        <v>9.0616665798810697E-2</v>
      </c>
      <c r="AP41">
        <v>8.1080843308808E-3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D038-7D70-4437-BA06-ACA68F74F498}">
  <dimension ref="A1:AU72"/>
  <sheetViews>
    <sheetView workbookViewId="0"/>
  </sheetViews>
  <sheetFormatPr defaultRowHeight="14.4" x14ac:dyDescent="0.3"/>
  <sheetData>
    <row r="1" spans="1:47" x14ac:dyDescent="0.3">
      <c r="A1" t="s">
        <v>34</v>
      </c>
      <c r="B1" t="s">
        <v>35</v>
      </c>
      <c r="C1" t="s">
        <v>36</v>
      </c>
      <c r="D1" t="s">
        <v>37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t="s">
        <v>99</v>
      </c>
      <c r="AH1" t="s">
        <v>100</v>
      </c>
      <c r="AI1" t="s">
        <v>101</v>
      </c>
      <c r="AJ1" t="s">
        <v>102</v>
      </c>
      <c r="AK1" t="s">
        <v>103</v>
      </c>
      <c r="AL1" t="s">
        <v>104</v>
      </c>
      <c r="AM1" t="s">
        <v>105</v>
      </c>
      <c r="AN1" t="s">
        <v>106</v>
      </c>
      <c r="AO1" t="s">
        <v>107</v>
      </c>
      <c r="AP1" t="s">
        <v>108</v>
      </c>
      <c r="AQ1" t="s">
        <v>109</v>
      </c>
      <c r="AR1" t="s">
        <v>110</v>
      </c>
      <c r="AS1" t="s">
        <v>111</v>
      </c>
      <c r="AT1" t="s">
        <v>112</v>
      </c>
      <c r="AU1" t="s">
        <v>113</v>
      </c>
    </row>
    <row r="2" spans="1:47" x14ac:dyDescent="0.3">
      <c r="A2">
        <v>1</v>
      </c>
      <c r="B2">
        <v>1302</v>
      </c>
      <c r="C2">
        <v>700</v>
      </c>
      <c r="D2">
        <v>0</v>
      </c>
      <c r="E2">
        <v>478.68961929936637</v>
      </c>
      <c r="F2">
        <v>124.86231532636843</v>
      </c>
      <c r="G2">
        <v>79.845234659185166</v>
      </c>
      <c r="H2">
        <v>77.960079950206918</v>
      </c>
      <c r="J2">
        <v>72.589816217116578</v>
      </c>
      <c r="K2">
        <v>87.29587737934294</v>
      </c>
      <c r="L2">
        <v>0.41395390118458819</v>
      </c>
      <c r="M2">
        <v>13.337170708035817</v>
      </c>
      <c r="N2">
        <v>12.190400385631015</v>
      </c>
      <c r="O2">
        <v>111.07744918416617</v>
      </c>
      <c r="P2">
        <v>37.055649785306535</v>
      </c>
      <c r="Q2">
        <v>6.4178225553058006</v>
      </c>
      <c r="R2">
        <v>11.223788093268592</v>
      </c>
      <c r="S2">
        <v>62.577027203574794</v>
      </c>
      <c r="V2">
        <v>32.406369841281155</v>
      </c>
      <c r="W2">
        <v>138.12621641428495</v>
      </c>
      <c r="Y2">
        <v>0.63907713612213757</v>
      </c>
      <c r="Z2">
        <v>72.580183921260073</v>
      </c>
      <c r="AA2">
        <v>4.0400729185297676E-2</v>
      </c>
      <c r="AB2">
        <v>40.691442300566941</v>
      </c>
      <c r="AC2">
        <v>9.1435617797627344</v>
      </c>
      <c r="AD2">
        <v>15.635983603278747</v>
      </c>
      <c r="AE2">
        <v>35.668108715342356</v>
      </c>
      <c r="AF2">
        <v>22.881761398445583</v>
      </c>
      <c r="AG2">
        <v>43.811324968595521</v>
      </c>
      <c r="AH2">
        <v>3.1014883080997335</v>
      </c>
      <c r="AI2">
        <v>12.290562845070497</v>
      </c>
      <c r="AK2">
        <v>31.054054928557015</v>
      </c>
      <c r="AL2">
        <v>53.181600247436727</v>
      </c>
    </row>
    <row r="3" spans="1:47" x14ac:dyDescent="0.3">
      <c r="A3">
        <v>2</v>
      </c>
      <c r="B3">
        <v>1296.9714285714199</v>
      </c>
      <c r="C3">
        <v>700</v>
      </c>
      <c r="D3">
        <v>0</v>
      </c>
      <c r="E3">
        <v>478.13103333724825</v>
      </c>
      <c r="F3">
        <v>123.35353546558787</v>
      </c>
      <c r="G3">
        <v>79.622542474509217</v>
      </c>
      <c r="H3">
        <v>77.702285525690769</v>
      </c>
      <c r="J3">
        <v>71.231702365523091</v>
      </c>
      <c r="K3">
        <v>86.314367313720311</v>
      </c>
      <c r="L3">
        <v>0.36806736691261904</v>
      </c>
      <c r="M3">
        <v>13.003811404309003</v>
      </c>
      <c r="N3">
        <v>12.19164289410913</v>
      </c>
      <c r="O3">
        <v>110.32975200230717</v>
      </c>
      <c r="P3">
        <v>36.607192946652646</v>
      </c>
      <c r="Q3">
        <v>5.9814583421357019</v>
      </c>
      <c r="R3">
        <v>10.74456758985427</v>
      </c>
      <c r="S3">
        <v>60.953600008449094</v>
      </c>
      <c r="V3">
        <v>31.902797051435115</v>
      </c>
      <c r="W3">
        <v>136.75671306134365</v>
      </c>
      <c r="Y3">
        <v>0.63208798679589651</v>
      </c>
      <c r="Z3">
        <v>71.842136700618738</v>
      </c>
      <c r="AB3">
        <v>40.070126553682613</v>
      </c>
      <c r="AC3">
        <v>9.1344054427031658</v>
      </c>
      <c r="AD3">
        <v>15.343440511977024</v>
      </c>
      <c r="AE3">
        <v>35.316586962859844</v>
      </c>
      <c r="AF3">
        <v>22.536741157002048</v>
      </c>
      <c r="AG3">
        <v>43.09144866503263</v>
      </c>
      <c r="AH3">
        <v>2.8227161475247393</v>
      </c>
      <c r="AI3">
        <v>12.291344908274011</v>
      </c>
      <c r="AK3">
        <v>30.582663564750924</v>
      </c>
      <c r="AL3">
        <v>52.810404037114814</v>
      </c>
    </row>
    <row r="4" spans="1:47" x14ac:dyDescent="0.3">
      <c r="A4">
        <v>3</v>
      </c>
      <c r="B4">
        <v>1291.94285714285</v>
      </c>
      <c r="C4">
        <v>700</v>
      </c>
      <c r="D4">
        <v>0</v>
      </c>
      <c r="E4">
        <v>477.57308226337398</v>
      </c>
      <c r="F4">
        <v>121.84730517526181</v>
      </c>
      <c r="G4">
        <v>79.398115742182824</v>
      </c>
      <c r="H4">
        <v>77.44289838496735</v>
      </c>
      <c r="J4">
        <v>69.844581483117125</v>
      </c>
      <c r="K4">
        <v>85.35127886465294</v>
      </c>
      <c r="L4">
        <v>0.33625023057563158</v>
      </c>
      <c r="M4">
        <v>12.666085415796843</v>
      </c>
      <c r="N4">
        <v>12.197248386963969</v>
      </c>
      <c r="O4">
        <v>109.65635007383224</v>
      </c>
      <c r="P4">
        <v>36.159659321733749</v>
      </c>
      <c r="Q4">
        <v>5.5398935853000824</v>
      </c>
      <c r="R4">
        <v>10.279343841066119</v>
      </c>
      <c r="S4">
        <v>59.339705424512083</v>
      </c>
      <c r="V4">
        <v>31.391085590312123</v>
      </c>
      <c r="W4">
        <v>135.37482103074353</v>
      </c>
      <c r="Y4">
        <v>0.64284243012087228</v>
      </c>
      <c r="Z4">
        <v>71.099391757368153</v>
      </c>
      <c r="AB4">
        <v>39.435378656171963</v>
      </c>
      <c r="AC4">
        <v>9.1296200813542825</v>
      </c>
      <c r="AD4">
        <v>15.0492453424538</v>
      </c>
      <c r="AE4">
        <v>34.962859052555871</v>
      </c>
      <c r="AF4">
        <v>22.191677884790582</v>
      </c>
      <c r="AG4">
        <v>42.362525526147103</v>
      </c>
      <c r="AH4">
        <v>2.54597158312923</v>
      </c>
      <c r="AI4">
        <v>12.296488818740356</v>
      </c>
      <c r="AK4">
        <v>30.099673576237635</v>
      </c>
      <c r="AL4">
        <v>52.42842419643339</v>
      </c>
    </row>
    <row r="5" spans="1:47" x14ac:dyDescent="0.3">
      <c r="A5">
        <v>4</v>
      </c>
      <c r="B5">
        <v>1286.9142857142799</v>
      </c>
      <c r="C5">
        <v>700</v>
      </c>
      <c r="D5">
        <v>0</v>
      </c>
      <c r="E5">
        <v>477.01776258999377</v>
      </c>
      <c r="F5">
        <v>120.3537520276613</v>
      </c>
      <c r="G5">
        <v>79.175672061074053</v>
      </c>
      <c r="H5">
        <v>77.185637267836839</v>
      </c>
      <c r="J5">
        <v>68.471143361552649</v>
      </c>
      <c r="K5">
        <v>84.395015841689087</v>
      </c>
      <c r="L5">
        <v>0.3017401466558331</v>
      </c>
      <c r="M5">
        <v>12.331028725896497</v>
      </c>
      <c r="N5">
        <v>12.202824928161688</v>
      </c>
      <c r="O5">
        <v>108.98798111873526</v>
      </c>
      <c r="P5">
        <v>35.71609294819087</v>
      </c>
      <c r="Q5">
        <v>5.1014741898673321</v>
      </c>
      <c r="R5">
        <v>9.813108616714679</v>
      </c>
      <c r="S5">
        <v>57.741047692842045</v>
      </c>
      <c r="V5">
        <v>30.884655951147522</v>
      </c>
      <c r="W5">
        <v>134.00043494678994</v>
      </c>
      <c r="Y5">
        <v>0.65421228515679064</v>
      </c>
      <c r="Z5">
        <v>70.360292243791548</v>
      </c>
      <c r="AB5">
        <v>38.805299803473055</v>
      </c>
      <c r="AC5">
        <v>9.1248137348882157</v>
      </c>
      <c r="AD5">
        <v>14.757277480764882</v>
      </c>
      <c r="AE5">
        <v>34.610689811351243</v>
      </c>
      <c r="AF5">
        <v>21.84921584110521</v>
      </c>
      <c r="AG5">
        <v>41.638264994485766</v>
      </c>
      <c r="AH5">
        <v>2.2723137411025576</v>
      </c>
      <c r="AI5">
        <v>12.301602511915029</v>
      </c>
      <c r="AK5">
        <v>29.624229252052494</v>
      </c>
      <c r="AL5">
        <v>52.049271836924021</v>
      </c>
    </row>
    <row r="6" spans="1:47" x14ac:dyDescent="0.3">
      <c r="A6">
        <v>5</v>
      </c>
      <c r="B6">
        <v>1281.88571428571</v>
      </c>
      <c r="C6">
        <v>700</v>
      </c>
      <c r="D6">
        <v>0</v>
      </c>
      <c r="E6">
        <v>476.46507441838958</v>
      </c>
      <c r="F6">
        <v>118.87278581097839</v>
      </c>
      <c r="G6">
        <v>78.955209133438771</v>
      </c>
      <c r="H6">
        <v>76.930501024839003</v>
      </c>
      <c r="J6">
        <v>67.111200906777313</v>
      </c>
      <c r="K6">
        <v>83.445409934626198</v>
      </c>
      <c r="L6">
        <v>0.26410045893539791</v>
      </c>
      <c r="M6">
        <v>11.998534561582375</v>
      </c>
      <c r="N6">
        <v>12.208391128701274</v>
      </c>
      <c r="O6">
        <v>108.32461239216813</v>
      </c>
      <c r="P6">
        <v>35.276508626155788</v>
      </c>
      <c r="Q6">
        <v>4.6661846004255034</v>
      </c>
      <c r="R6">
        <v>9.3456892987480451</v>
      </c>
      <c r="S6">
        <v>56.157338665380664</v>
      </c>
      <c r="V6">
        <v>30.383490564097318</v>
      </c>
      <c r="W6">
        <v>132.6333026874909</v>
      </c>
      <c r="Y6">
        <v>0.66620142474848609</v>
      </c>
      <c r="Z6">
        <v>69.624644085581892</v>
      </c>
      <c r="AB6">
        <v>38.179746149072422</v>
      </c>
      <c r="AC6">
        <v>9.1200049892606909</v>
      </c>
      <c r="AD6">
        <v>14.467426941014701</v>
      </c>
      <c r="AE6">
        <v>34.259957688786557</v>
      </c>
      <c r="AF6">
        <v>21.509267078244594</v>
      </c>
      <c r="AG6">
        <v>40.918542019695508</v>
      </c>
      <c r="AH6">
        <v>2.0016402268026772</v>
      </c>
      <c r="AI6">
        <v>12.306704469339921</v>
      </c>
      <c r="AK6">
        <v>29.156258265222423</v>
      </c>
      <c r="AL6">
        <v>51.672812800129471</v>
      </c>
    </row>
    <row r="7" spans="1:47" x14ac:dyDescent="0.3">
      <c r="A7">
        <v>6</v>
      </c>
      <c r="B7">
        <v>1276.8571428571299</v>
      </c>
      <c r="C7">
        <v>700</v>
      </c>
      <c r="D7">
        <v>0</v>
      </c>
      <c r="E7">
        <v>475.91502207243161</v>
      </c>
      <c r="F7">
        <v>117.40432383966865</v>
      </c>
      <c r="G7">
        <v>78.736725444904522</v>
      </c>
      <c r="H7">
        <v>76.677489297316413</v>
      </c>
      <c r="J7">
        <v>65.764563179060232</v>
      </c>
      <c r="K7">
        <v>82.50229106451917</v>
      </c>
      <c r="L7">
        <v>0.2228488722726106</v>
      </c>
      <c r="M7">
        <v>11.668491429712157</v>
      </c>
      <c r="N7">
        <v>12.21396718985925</v>
      </c>
      <c r="O7">
        <v>107.6662164703813</v>
      </c>
      <c r="P7">
        <v>34.840924321584872</v>
      </c>
      <c r="Q7">
        <v>4.2340103037335961</v>
      </c>
      <c r="R7">
        <v>8.8769155235178872</v>
      </c>
      <c r="S7">
        <v>54.588295871140133</v>
      </c>
      <c r="V7">
        <v>29.887579761711265</v>
      </c>
      <c r="W7">
        <v>131.27316819896572</v>
      </c>
      <c r="Y7">
        <v>0.67881421760754035</v>
      </c>
      <c r="Z7">
        <v>68.89224285911817</v>
      </c>
      <c r="AB7">
        <v>37.558571764733173</v>
      </c>
      <c r="AC7">
        <v>9.1152140204537435</v>
      </c>
      <c r="AD7">
        <v>14.179578967724282</v>
      </c>
      <c r="AE7">
        <v>33.91053467365564</v>
      </c>
      <c r="AF7">
        <v>21.171740521094762</v>
      </c>
      <c r="AG7">
        <v>40.203231062032053</v>
      </c>
      <c r="AH7">
        <v>1.7338440598929246</v>
      </c>
      <c r="AI7">
        <v>12.311814761892544</v>
      </c>
      <c r="AK7">
        <v>28.695685376454144</v>
      </c>
      <c r="AL7">
        <v>51.298909582841908</v>
      </c>
    </row>
    <row r="8" spans="1:47" x14ac:dyDescent="0.3">
      <c r="A8">
        <v>7</v>
      </c>
      <c r="B8">
        <v>1271.8285714285601</v>
      </c>
      <c r="C8">
        <v>700</v>
      </c>
      <c r="D8">
        <v>0</v>
      </c>
      <c r="E8">
        <v>475.36761428571225</v>
      </c>
      <c r="F8">
        <v>115.94829054269846</v>
      </c>
      <c r="G8">
        <v>78.52022020715242</v>
      </c>
      <c r="H8">
        <v>76.426602460160382</v>
      </c>
      <c r="J8">
        <v>64.431034295128427</v>
      </c>
      <c r="K8">
        <v>81.565486769303618</v>
      </c>
      <c r="L8">
        <v>0.17739838820550721</v>
      </c>
      <c r="M8">
        <v>11.340782474103616</v>
      </c>
      <c r="N8">
        <v>12.219574980371165</v>
      </c>
      <c r="O8">
        <v>107.01277114116013</v>
      </c>
      <c r="P8">
        <v>34.409361128902994</v>
      </c>
      <c r="Q8">
        <v>3.8049378092289912</v>
      </c>
      <c r="R8">
        <v>8.406619936225928</v>
      </c>
      <c r="S8">
        <v>53.033642316794861</v>
      </c>
      <c r="V8">
        <v>29.39692256653386</v>
      </c>
      <c r="W8">
        <v>129.91977026551729</v>
      </c>
      <c r="Y8">
        <v>0.69205561481807987</v>
      </c>
      <c r="Z8">
        <v>68.162872387961372</v>
      </c>
      <c r="AB8">
        <v>36.941628344565395</v>
      </c>
      <c r="AC8">
        <v>9.1104626716544157</v>
      </c>
      <c r="AD8">
        <v>13.89361337237497</v>
      </c>
      <c r="AE8">
        <v>33.562285525388553</v>
      </c>
      <c r="AF8">
        <v>20.836541401412106</v>
      </c>
      <c r="AG8">
        <v>39.492205873642348</v>
      </c>
      <c r="AH8">
        <v>1.4688130794032663</v>
      </c>
      <c r="AI8">
        <v>12.316955126959481</v>
      </c>
      <c r="AK8">
        <v>28.242431787090375</v>
      </c>
      <c r="AL8">
        <v>50.927420609617663</v>
      </c>
    </row>
    <row r="9" spans="1:47" x14ac:dyDescent="0.3">
      <c r="A9">
        <v>8</v>
      </c>
      <c r="B9">
        <v>1266.79999999999</v>
      </c>
      <c r="C9">
        <v>700</v>
      </c>
      <c r="D9">
        <v>0</v>
      </c>
      <c r="E9">
        <v>474.82286440736277</v>
      </c>
      <c r="F9">
        <v>114.50461695682397</v>
      </c>
      <c r="G9">
        <v>78.305693284981885</v>
      </c>
      <c r="H9">
        <v>76.177841548955996</v>
      </c>
      <c r="J9">
        <v>63.110412220908387</v>
      </c>
      <c r="K9">
        <v>80.634821556941432</v>
      </c>
      <c r="L9">
        <v>0.12668969668871069</v>
      </c>
      <c r="M9">
        <v>11.015284765792778</v>
      </c>
      <c r="N9">
        <v>12.225238111289567</v>
      </c>
      <c r="O9">
        <v>106.36425924211468</v>
      </c>
      <c r="P9">
        <v>33.981843200102446</v>
      </c>
      <c r="Q9">
        <v>3.3789546513829376</v>
      </c>
      <c r="R9">
        <v>7.9346390403457336</v>
      </c>
      <c r="S9">
        <v>51.493106356195746</v>
      </c>
      <c r="V9">
        <v>28.911527623752139</v>
      </c>
      <c r="W9">
        <v>128.57284115436033</v>
      </c>
      <c r="Y9">
        <v>0.70593124486086156</v>
      </c>
      <c r="Z9">
        <v>67.436303178281364</v>
      </c>
      <c r="AB9">
        <v>36.328764925037511</v>
      </c>
      <c r="AC9">
        <v>9.1057745281124944</v>
      </c>
      <c r="AD9">
        <v>13.609403796405664</v>
      </c>
      <c r="AE9">
        <v>33.215066924646266</v>
      </c>
      <c r="AF9">
        <v>20.503570622965928</v>
      </c>
      <c r="AG9">
        <v>38.785339293455237</v>
      </c>
      <c r="AH9">
        <v>1.2064292878744691</v>
      </c>
      <c r="AI9">
        <v>12.32214904329239</v>
      </c>
      <c r="AK9">
        <v>27.796414411325006</v>
      </c>
      <c r="AL9">
        <v>50.558199432063439</v>
      </c>
    </row>
    <row r="10" spans="1:47" x14ac:dyDescent="0.3">
      <c r="A10">
        <v>9</v>
      </c>
      <c r="B10">
        <v>1261.7714285714301</v>
      </c>
      <c r="C10">
        <v>700</v>
      </c>
      <c r="D10">
        <v>0</v>
      </c>
      <c r="E10">
        <v>474.28079062649294</v>
      </c>
      <c r="F10">
        <v>113.07324009325076</v>
      </c>
      <c r="G10">
        <v>78.093145102976351</v>
      </c>
      <c r="H10">
        <v>75.931208166715223</v>
      </c>
      <c r="J10">
        <v>61.802487438925802</v>
      </c>
      <c r="K10">
        <v>79.710116223560746</v>
      </c>
      <c r="L10">
        <v>6.9271927117071752E-2</v>
      </c>
      <c r="M10">
        <v>10.691868516604416</v>
      </c>
      <c r="N10">
        <v>12.230982006199541</v>
      </c>
      <c r="O10">
        <v>105.7206684282837</v>
      </c>
      <c r="P10">
        <v>33.558397628396285</v>
      </c>
      <c r="Q10">
        <v>2.9560494172047838</v>
      </c>
      <c r="R10">
        <v>7.4608141447879524</v>
      </c>
      <c r="S10">
        <v>49.966421642475112</v>
      </c>
      <c r="V10">
        <v>28.431414304667332</v>
      </c>
      <c r="W10">
        <v>127.23210511420393</v>
      </c>
      <c r="Y10">
        <v>0.72044751891834036</v>
      </c>
      <c r="Z10">
        <v>66.712290665391066</v>
      </c>
      <c r="AB10">
        <v>35.719827626706099</v>
      </c>
      <c r="AC10">
        <v>9.1011749873518717</v>
      </c>
      <c r="AD10">
        <v>13.32681688804929</v>
      </c>
      <c r="AE10">
        <v>32.868726530503018</v>
      </c>
      <c r="AF10">
        <v>20.17272404535208</v>
      </c>
      <c r="AG10">
        <v>38.082503059166015</v>
      </c>
      <c r="AH10">
        <v>0.94656812534576695</v>
      </c>
      <c r="AI10">
        <v>12.327421801213525</v>
      </c>
      <c r="AK10">
        <v>27.357545054441317</v>
      </c>
      <c r="AL10">
        <v>50.191093844154096</v>
      </c>
    </row>
    <row r="11" spans="1:47" x14ac:dyDescent="0.3">
      <c r="A11">
        <v>10</v>
      </c>
      <c r="B11">
        <v>1256.74285714285</v>
      </c>
      <c r="C11">
        <v>700</v>
      </c>
      <c r="D11">
        <v>0</v>
      </c>
      <c r="E11">
        <v>473.78129004966314</v>
      </c>
      <c r="F11">
        <v>111.49799518457451</v>
      </c>
      <c r="G11">
        <v>77.88043808073364</v>
      </c>
      <c r="H11">
        <v>75.684565919188785</v>
      </c>
      <c r="J11">
        <v>60.047372414602435</v>
      </c>
      <c r="K11">
        <v>78.377120244055533</v>
      </c>
      <c r="M11">
        <v>10.20934936737339</v>
      </c>
      <c r="N11">
        <v>12.25491551695508</v>
      </c>
      <c r="O11">
        <v>104.7705426764624</v>
      </c>
      <c r="P11">
        <v>33.152858934538671</v>
      </c>
      <c r="Q11">
        <v>2.5816157822901715</v>
      </c>
      <c r="R11">
        <v>6.9442986914283775</v>
      </c>
      <c r="S11">
        <v>48.29791029002461</v>
      </c>
      <c r="V11">
        <v>28.248433597260007</v>
      </c>
      <c r="W11">
        <v>125.37523064750852</v>
      </c>
      <c r="Y11">
        <v>0.72427886503635286</v>
      </c>
      <c r="Z11">
        <v>65.511562911846625</v>
      </c>
      <c r="AB11">
        <v>35.039562904853838</v>
      </c>
      <c r="AC11">
        <v>9.1147728749070076</v>
      </c>
      <c r="AD11">
        <v>12.836450633562363</v>
      </c>
      <c r="AE11">
        <v>32.257499535087497</v>
      </c>
      <c r="AF11">
        <v>19.700926387981511</v>
      </c>
      <c r="AG11">
        <v>37.326713822094725</v>
      </c>
      <c r="AH11">
        <v>0.52463935591923883</v>
      </c>
      <c r="AI11">
        <v>12.350882118348615</v>
      </c>
      <c r="AK11">
        <v>26.671068315883169</v>
      </c>
      <c r="AL11">
        <v>49.479923261041407</v>
      </c>
    </row>
    <row r="12" spans="1:47" x14ac:dyDescent="0.3">
      <c r="A12">
        <v>11</v>
      </c>
      <c r="B12">
        <v>1251.7142857142801</v>
      </c>
      <c r="C12">
        <v>700</v>
      </c>
      <c r="D12">
        <v>0</v>
      </c>
      <c r="E12">
        <v>473.29442610920688</v>
      </c>
      <c r="F12">
        <v>109.83816336374008</v>
      </c>
      <c r="G12">
        <v>77.660315194043335</v>
      </c>
      <c r="H12">
        <v>75.430658976115751</v>
      </c>
      <c r="J12">
        <v>58.077386405158002</v>
      </c>
      <c r="K12">
        <v>76.930332593116006</v>
      </c>
      <c r="M12">
        <v>9.6645497390304218</v>
      </c>
      <c r="N12">
        <v>12.287459113102406</v>
      </c>
      <c r="O12">
        <v>103.80245358076847</v>
      </c>
      <c r="P12">
        <v>32.7411343787089</v>
      </c>
      <c r="Q12">
        <v>2.2258587112168291</v>
      </c>
      <c r="R12">
        <v>6.4407435261456003</v>
      </c>
      <c r="S12">
        <v>46.622552684895467</v>
      </c>
      <c r="V12">
        <v>28.183955750459614</v>
      </c>
      <c r="W12">
        <v>123.30945667971601</v>
      </c>
      <c r="Y12">
        <v>0.75174688912862664</v>
      </c>
      <c r="Z12">
        <v>64.117130250603395</v>
      </c>
      <c r="AA12">
        <v>5.1801155805682356E-2</v>
      </c>
      <c r="AB12">
        <v>34.318097168267705</v>
      </c>
      <c r="AC12">
        <v>9.136988633744302</v>
      </c>
      <c r="AD12">
        <v>12.26507466334745</v>
      </c>
      <c r="AE12">
        <v>31.541469463356073</v>
      </c>
      <c r="AF12">
        <v>19.17542077061627</v>
      </c>
      <c r="AG12">
        <v>36.545759595945015</v>
      </c>
      <c r="AH12">
        <v>5.01932511504707E-2</v>
      </c>
      <c r="AI12">
        <v>12.382950329045531</v>
      </c>
      <c r="AK12">
        <v>25.866080948269925</v>
      </c>
      <c r="AL12">
        <v>48.624752800042508</v>
      </c>
    </row>
    <row r="13" spans="1:47" x14ac:dyDescent="0.3">
      <c r="A13">
        <v>12</v>
      </c>
      <c r="B13">
        <v>1246.6857142857</v>
      </c>
      <c r="C13">
        <v>700</v>
      </c>
      <c r="D13">
        <v>0</v>
      </c>
      <c r="E13">
        <v>472.63358247556005</v>
      </c>
      <c r="F13">
        <v>107.60206211107783</v>
      </c>
      <c r="G13">
        <v>77.444535587640942</v>
      </c>
      <c r="H13">
        <v>75.181247684056402</v>
      </c>
      <c r="J13">
        <v>56.071701921467756</v>
      </c>
      <c r="K13">
        <v>75.874569358707873</v>
      </c>
      <c r="M13">
        <v>9.4740054524310402</v>
      </c>
      <c r="N13">
        <v>12.206580051094409</v>
      </c>
      <c r="O13">
        <v>102.90074010955296</v>
      </c>
      <c r="P13">
        <v>32.22471035534609</v>
      </c>
      <c r="Q13">
        <v>1.8890916258707844</v>
      </c>
      <c r="R13">
        <v>6.1865315219199601</v>
      </c>
      <c r="S13">
        <v>45.303934166791535</v>
      </c>
      <c r="V13">
        <v>27.941897809408104</v>
      </c>
      <c r="W13">
        <v>121.54036888377054</v>
      </c>
      <c r="Y13">
        <v>0.9128842430467945</v>
      </c>
      <c r="Z13">
        <v>62.729563227817451</v>
      </c>
      <c r="AA13">
        <v>0.12934813236789341</v>
      </c>
      <c r="AB13">
        <v>33.515131336690857</v>
      </c>
      <c r="AC13">
        <v>9.0457894934726646</v>
      </c>
      <c r="AD13">
        <v>11.867673825963882</v>
      </c>
      <c r="AE13">
        <v>30.810973618602613</v>
      </c>
      <c r="AF13">
        <v>18.890710502439177</v>
      </c>
      <c r="AG13">
        <v>35.569906671176199</v>
      </c>
      <c r="AI13">
        <v>12.301593553578597</v>
      </c>
      <c r="AK13">
        <v>25.039073553634807</v>
      </c>
      <c r="AL13">
        <v>47.832494815880317</v>
      </c>
    </row>
    <row r="14" spans="1:47" x14ac:dyDescent="0.3">
      <c r="A14">
        <v>13</v>
      </c>
      <c r="B14">
        <v>1241.6571428571301</v>
      </c>
      <c r="C14">
        <v>700</v>
      </c>
      <c r="D14">
        <v>0</v>
      </c>
      <c r="E14">
        <v>471.90513207408725</v>
      </c>
      <c r="F14">
        <v>104.71487824912556</v>
      </c>
      <c r="G14">
        <v>77.190729939934798</v>
      </c>
      <c r="H14">
        <v>74.893963931197305</v>
      </c>
      <c r="J14">
        <v>53.727240099196436</v>
      </c>
      <c r="K14">
        <v>74.622964214906347</v>
      </c>
      <c r="M14">
        <v>9.2951427413483607</v>
      </c>
      <c r="N14">
        <v>12.048152767757653</v>
      </c>
      <c r="O14">
        <v>101.3916066851329</v>
      </c>
      <c r="P14">
        <v>31.554723516201136</v>
      </c>
      <c r="Q14">
        <v>1.6652305136717536</v>
      </c>
      <c r="R14">
        <v>5.9480162617060071</v>
      </c>
      <c r="S14">
        <v>44.208764018170228</v>
      </c>
      <c r="V14">
        <v>28.110257390079568</v>
      </c>
      <c r="W14">
        <v>119.42564425512327</v>
      </c>
      <c r="Y14">
        <v>1.0707592355216284</v>
      </c>
      <c r="Z14">
        <v>60.86896831087919</v>
      </c>
      <c r="AA14">
        <v>0.14906321237155498</v>
      </c>
      <c r="AB14">
        <v>32.78935803213902</v>
      </c>
      <c r="AC14">
        <v>8.877049863810651</v>
      </c>
      <c r="AD14">
        <v>11.335629270698158</v>
      </c>
      <c r="AE14">
        <v>29.833811162330441</v>
      </c>
      <c r="AF14">
        <v>18.540096488546812</v>
      </c>
      <c r="AG14">
        <v>34.593722309059928</v>
      </c>
      <c r="AI14">
        <v>12.142686091614888</v>
      </c>
      <c r="AK14">
        <v>23.968297994430177</v>
      </c>
      <c r="AL14">
        <v>46.771343189069476</v>
      </c>
    </row>
    <row r="15" spans="1:47" x14ac:dyDescent="0.3">
      <c r="A15">
        <v>14</v>
      </c>
      <c r="B15">
        <v>1236.62857142857</v>
      </c>
      <c r="C15">
        <v>700</v>
      </c>
      <c r="D15">
        <v>0</v>
      </c>
      <c r="E15">
        <v>471.19562124270317</v>
      </c>
      <c r="F15">
        <v>101.92867252375581</v>
      </c>
      <c r="G15">
        <v>76.948416474980775</v>
      </c>
      <c r="H15">
        <v>74.618327159402895</v>
      </c>
      <c r="J15">
        <v>51.45704725646408</v>
      </c>
      <c r="K15">
        <v>73.413156159634823</v>
      </c>
      <c r="M15">
        <v>9.1182573824180295</v>
      </c>
      <c r="N15">
        <v>11.889846628763248</v>
      </c>
      <c r="O15">
        <v>99.895477796408244</v>
      </c>
      <c r="P15">
        <v>30.907880542861065</v>
      </c>
      <c r="Q15">
        <v>1.4534580521712415</v>
      </c>
      <c r="R15">
        <v>5.7123853744695428</v>
      </c>
      <c r="S15">
        <v>43.174081699654202</v>
      </c>
      <c r="V15">
        <v>28.298346984863091</v>
      </c>
      <c r="W15">
        <v>117.3646028617046</v>
      </c>
      <c r="Y15">
        <v>1.2219247519709555</v>
      </c>
      <c r="Z15">
        <v>59.065082258514714</v>
      </c>
      <c r="AA15">
        <v>0.16441276196725813</v>
      </c>
      <c r="AB15">
        <v>32.106053409381069</v>
      </c>
      <c r="AC15">
        <v>8.7084390830550102</v>
      </c>
      <c r="AD15">
        <v>10.81387338114093</v>
      </c>
      <c r="AE15">
        <v>28.885055847083915</v>
      </c>
      <c r="AF15">
        <v>18.191544108395231</v>
      </c>
      <c r="AG15">
        <v>33.660152234771523</v>
      </c>
      <c r="AI15">
        <v>11.983897170676617</v>
      </c>
      <c r="AK15">
        <v>22.931381382228807</v>
      </c>
      <c r="AL15">
        <v>45.74430746318761</v>
      </c>
    </row>
    <row r="16" spans="1:47" x14ac:dyDescent="0.3">
      <c r="A16">
        <v>15</v>
      </c>
      <c r="B16">
        <v>1231.5999999999899</v>
      </c>
      <c r="C16">
        <v>700</v>
      </c>
      <c r="D16">
        <v>0</v>
      </c>
      <c r="E16">
        <v>470.50774172066002</v>
      </c>
      <c r="F16">
        <v>99.275467270782684</v>
      </c>
      <c r="G16">
        <v>76.720222364745098</v>
      </c>
      <c r="H16">
        <v>74.35696576656261</v>
      </c>
      <c r="J16">
        <v>49.274643740355678</v>
      </c>
      <c r="K16">
        <v>72.252235792766484</v>
      </c>
      <c r="M16">
        <v>8.9436483962221534</v>
      </c>
      <c r="N16">
        <v>11.73530183598178</v>
      </c>
      <c r="O16">
        <v>98.442978499741869</v>
      </c>
      <c r="P16">
        <v>30.293076858767773</v>
      </c>
      <c r="Q16">
        <v>1.24737025497812</v>
      </c>
      <c r="R16">
        <v>5.4802712914869272</v>
      </c>
      <c r="S16">
        <v>42.18583580625544</v>
      </c>
      <c r="V16">
        <v>28.483788231499027</v>
      </c>
      <c r="W16">
        <v>115.37115549842298</v>
      </c>
      <c r="Y16">
        <v>1.3676182947390159</v>
      </c>
      <c r="Z16">
        <v>57.341265891081669</v>
      </c>
      <c r="AA16">
        <v>0.17904034359274373</v>
      </c>
      <c r="AB16">
        <v>31.459496886847074</v>
      </c>
      <c r="AC16">
        <v>8.5435973254335114</v>
      </c>
      <c r="AD16">
        <v>10.310372976135698</v>
      </c>
      <c r="AE16">
        <v>27.976183683787706</v>
      </c>
      <c r="AF16">
        <v>17.848992824263171</v>
      </c>
      <c r="AG16">
        <v>32.767116275675129</v>
      </c>
      <c r="AI16">
        <v>11.828866853490938</v>
      </c>
      <c r="AK16">
        <v>21.939379633648322</v>
      </c>
      <c r="AL16">
        <v>44.762457806393328</v>
      </c>
    </row>
    <row r="17" spans="1:38" x14ac:dyDescent="0.3">
      <c r="A17">
        <v>16</v>
      </c>
      <c r="B17">
        <v>1226.57142857142</v>
      </c>
      <c r="C17">
        <v>700</v>
      </c>
      <c r="D17">
        <v>0</v>
      </c>
      <c r="E17">
        <v>469.84034487951095</v>
      </c>
      <c r="F17">
        <v>96.750647644310959</v>
      </c>
      <c r="G17">
        <v>76.505843731053176</v>
      </c>
      <c r="H17">
        <v>74.10957710861787</v>
      </c>
      <c r="J17">
        <v>47.175248964288357</v>
      </c>
      <c r="K17">
        <v>71.135057255334104</v>
      </c>
      <c r="M17">
        <v>8.7709155585663385</v>
      </c>
      <c r="N17">
        <v>11.584261107463506</v>
      </c>
      <c r="O17">
        <v>97.030469847051464</v>
      </c>
      <c r="P17">
        <v>29.709448313201545</v>
      </c>
      <c r="Q17">
        <v>1.0462045851275832</v>
      </c>
      <c r="R17">
        <v>5.2514563962384315</v>
      </c>
      <c r="S17">
        <v>41.239824916778701</v>
      </c>
      <c r="V17">
        <v>28.666526948386878</v>
      </c>
      <c r="W17">
        <v>113.43944155661727</v>
      </c>
      <c r="Y17">
        <v>1.5081015561416828</v>
      </c>
      <c r="Z17">
        <v>55.696207885691749</v>
      </c>
      <c r="AA17">
        <v>0.1929160034402812</v>
      </c>
      <c r="AB17">
        <v>30.849080673958639</v>
      </c>
      <c r="AC17">
        <v>8.3822672810829246</v>
      </c>
      <c r="AD17">
        <v>9.8256117090227821</v>
      </c>
      <c r="AE17">
        <v>27.106302342200188</v>
      </c>
      <c r="AF17">
        <v>17.511785372545479</v>
      </c>
      <c r="AG17">
        <v>31.913749568678206</v>
      </c>
      <c r="AI17">
        <v>11.677337717963733</v>
      </c>
      <c r="AK17">
        <v>20.990061621177009</v>
      </c>
      <c r="AL17">
        <v>43.822642506619097</v>
      </c>
    </row>
    <row r="18" spans="1:38" x14ac:dyDescent="0.3">
      <c r="A18">
        <v>17</v>
      </c>
      <c r="B18">
        <v>1221.5428571428499</v>
      </c>
      <c r="C18">
        <v>700</v>
      </c>
      <c r="D18">
        <v>0</v>
      </c>
      <c r="E18">
        <v>469.19241964151536</v>
      </c>
      <c r="F18">
        <v>94.350163431785532</v>
      </c>
      <c r="G18">
        <v>76.304985297621229</v>
      </c>
      <c r="H18">
        <v>73.875867151677141</v>
      </c>
      <c r="J18">
        <v>45.154727647332066</v>
      </c>
      <c r="K18">
        <v>70.057057486410031</v>
      </c>
      <c r="M18">
        <v>8.5996896533623808</v>
      </c>
      <c r="N18">
        <v>11.436500680983066</v>
      </c>
      <c r="O18">
        <v>95.654786829592453</v>
      </c>
      <c r="P18">
        <v>29.156181489026174</v>
      </c>
      <c r="Q18">
        <v>0.84926229882611826</v>
      </c>
      <c r="R18">
        <v>5.0257352746646022</v>
      </c>
      <c r="S18">
        <v>40.332362042582389</v>
      </c>
      <c r="V18">
        <v>28.846489125538213</v>
      </c>
      <c r="W18">
        <v>111.56432400010578</v>
      </c>
      <c r="Y18">
        <v>1.6436052616322214</v>
      </c>
      <c r="Z18">
        <v>54.128912557694186</v>
      </c>
      <c r="AA18">
        <v>0.20600755486165145</v>
      </c>
      <c r="AB18">
        <v>30.274338411982406</v>
      </c>
      <c r="AC18">
        <v>8.224225159592228</v>
      </c>
      <c r="AD18">
        <v>9.3601234861761675</v>
      </c>
      <c r="AE18">
        <v>26.274716165729799</v>
      </c>
      <c r="AF18">
        <v>17.17932902020868</v>
      </c>
      <c r="AG18">
        <v>31.099362204658334</v>
      </c>
      <c r="AI18">
        <v>11.529085860719787</v>
      </c>
      <c r="AK18">
        <v>20.081492535624655</v>
      </c>
      <c r="AL18">
        <v>42.922166736609071</v>
      </c>
    </row>
    <row r="19" spans="1:38" x14ac:dyDescent="0.3">
      <c r="A19">
        <v>18</v>
      </c>
      <c r="B19">
        <v>1216.5142857142901</v>
      </c>
      <c r="C19">
        <v>700</v>
      </c>
      <c r="D19">
        <v>0</v>
      </c>
      <c r="E19">
        <v>468.56305804733955</v>
      </c>
      <c r="F19">
        <v>92.070326913491584</v>
      </c>
      <c r="G19">
        <v>76.117341322586412</v>
      </c>
      <c r="H19">
        <v>73.65553140463075</v>
      </c>
      <c r="J19">
        <v>43.209480259393573</v>
      </c>
      <c r="K19">
        <v>69.014167333778502</v>
      </c>
      <c r="M19">
        <v>8.4296359191481027</v>
      </c>
      <c r="N19">
        <v>11.291828867706819</v>
      </c>
      <c r="O19">
        <v>94.313166693661628</v>
      </c>
      <c r="P19">
        <v>28.632474121538689</v>
      </c>
      <c r="Q19">
        <v>0.65591027339085484</v>
      </c>
      <c r="R19">
        <v>4.8029137276853415</v>
      </c>
      <c r="S19">
        <v>39.460194300433542</v>
      </c>
      <c r="V19">
        <v>29.023581395532638</v>
      </c>
      <c r="W19">
        <v>109.74128402007923</v>
      </c>
      <c r="Y19">
        <v>1.7743318649662452</v>
      </c>
      <c r="Z19">
        <v>52.638555167208672</v>
      </c>
      <c r="AA19">
        <v>0.21820450526197238</v>
      </c>
      <c r="AB19">
        <v>29.734873627505731</v>
      </c>
      <c r="AC19">
        <v>8.0692792436683085</v>
      </c>
      <c r="AD19">
        <v>8.9144481521631977</v>
      </c>
      <c r="AE19">
        <v>25.480852990451968</v>
      </c>
      <c r="AF19">
        <v>16.851097565009258</v>
      </c>
      <c r="AG19">
        <v>30.323366235644791</v>
      </c>
      <c r="AI19">
        <v>11.383919450764079</v>
      </c>
      <c r="AK19">
        <v>19.211987235588953</v>
      </c>
      <c r="AL19">
        <v>42.058711761269663</v>
      </c>
    </row>
    <row r="20" spans="1:38" x14ac:dyDescent="0.3">
      <c r="A20">
        <v>19</v>
      </c>
      <c r="B20">
        <v>1211.4857142856999</v>
      </c>
      <c r="C20">
        <v>700</v>
      </c>
      <c r="D20">
        <v>0</v>
      </c>
      <c r="E20">
        <v>467.95142555387099</v>
      </c>
      <c r="F20">
        <v>89.907629740481028</v>
      </c>
      <c r="G20">
        <v>75.942578708442397</v>
      </c>
      <c r="H20">
        <v>73.448238029167982</v>
      </c>
      <c r="J20">
        <v>41.336345194214374</v>
      </c>
      <c r="K20">
        <v>68.002741628761342</v>
      </c>
      <c r="M20">
        <v>8.2604580967887298</v>
      </c>
      <c r="N20">
        <v>11.150084516857286</v>
      </c>
      <c r="O20">
        <v>93.003187420873203</v>
      </c>
      <c r="P20">
        <v>28.137499783136651</v>
      </c>
      <c r="Q20">
        <v>0.46558401162904395</v>
      </c>
      <c r="R20">
        <v>4.582808678654362</v>
      </c>
      <c r="S20">
        <v>38.620437839824596</v>
      </c>
      <c r="V20">
        <v>29.197693264089569</v>
      </c>
      <c r="W20">
        <v>107.96633388297883</v>
      </c>
      <c r="Y20">
        <v>1.9004580442624845</v>
      </c>
      <c r="Z20">
        <v>51.224343030758313</v>
      </c>
      <c r="AA20">
        <v>0.22962420324351115</v>
      </c>
      <c r="AB20">
        <v>29.230292321632849</v>
      </c>
      <c r="AC20">
        <v>7.917268353797728</v>
      </c>
      <c r="AD20">
        <v>8.4890862440463479</v>
      </c>
      <c r="AE20">
        <v>24.724194168040064</v>
      </c>
      <c r="AF20">
        <v>16.526633847891354</v>
      </c>
      <c r="AG20">
        <v>29.58520672871219</v>
      </c>
      <c r="AI20">
        <v>11.241677194140037</v>
      </c>
      <c r="AK20">
        <v>18.380067915821449</v>
      </c>
      <c r="AL20">
        <v>41.230263712107032</v>
      </c>
    </row>
    <row r="21" spans="1:38" x14ac:dyDescent="0.3">
      <c r="A21">
        <v>20</v>
      </c>
      <c r="B21">
        <v>1206.4571428571301</v>
      </c>
      <c r="C21">
        <v>700</v>
      </c>
      <c r="D21">
        <v>0</v>
      </c>
      <c r="E21">
        <v>467.35673564643054</v>
      </c>
      <c r="F21">
        <v>87.858580950304628</v>
      </c>
      <c r="G21">
        <v>75.780323187371721</v>
      </c>
      <c r="H21">
        <v>73.253614025197919</v>
      </c>
      <c r="J21">
        <v>39.53250919299861</v>
      </c>
      <c r="K21">
        <v>67.019504248308579</v>
      </c>
      <c r="M21">
        <v>8.0919021608217161</v>
      </c>
      <c r="N21">
        <v>11.011134862223058</v>
      </c>
      <c r="O21">
        <v>91.722713466057115</v>
      </c>
      <c r="P21">
        <v>27.670378100620582</v>
      </c>
      <c r="Q21">
        <v>0.27779029343279238</v>
      </c>
      <c r="R21">
        <v>4.3652484972040995</v>
      </c>
      <c r="S21">
        <v>37.8105243275634</v>
      </c>
      <c r="V21">
        <v>29.368701160765099</v>
      </c>
      <c r="W21">
        <v>106.23594208952889</v>
      </c>
      <c r="Y21">
        <v>2.0221375550892535</v>
      </c>
      <c r="Z21">
        <v>49.885386184125096</v>
      </c>
      <c r="AA21">
        <v>0.24016164123455383</v>
      </c>
      <c r="AB21">
        <v>28.760141706493449</v>
      </c>
      <c r="AC21">
        <v>7.768059694755939</v>
      </c>
      <c r="AD21">
        <v>8.0844548211187135</v>
      </c>
      <c r="AE21">
        <v>24.004209107872331</v>
      </c>
      <c r="AF21">
        <v>16.205551330872346</v>
      </c>
      <c r="AG21">
        <v>28.884298349038932</v>
      </c>
      <c r="AI21">
        <v>11.102226180435158</v>
      </c>
      <c r="AK21">
        <v>17.584424299280158</v>
      </c>
      <c r="AL21">
        <v>40.435049663715823</v>
      </c>
    </row>
    <row r="22" spans="1:38" x14ac:dyDescent="0.3">
      <c r="A22">
        <v>21</v>
      </c>
      <c r="B22">
        <v>1201.42857142856</v>
      </c>
      <c r="C22">
        <v>700</v>
      </c>
      <c r="D22">
        <v>0</v>
      </c>
      <c r="E22">
        <v>466.77817430856942</v>
      </c>
      <c r="F22">
        <v>85.919422831018451</v>
      </c>
      <c r="G22">
        <v>75.630182302558325</v>
      </c>
      <c r="H22">
        <v>73.071268212249961</v>
      </c>
      <c r="J22">
        <v>37.795314503813835</v>
      </c>
      <c r="K22">
        <v>66.061485537348574</v>
      </c>
      <c r="M22">
        <v>7.9236915291089103</v>
      </c>
      <c r="N22">
        <v>10.874821766317357</v>
      </c>
      <c r="O22">
        <v>90.469781801911537</v>
      </c>
      <c r="P22">
        <v>27.230166962110204</v>
      </c>
      <c r="Q22">
        <v>9.1982546124507514E-2</v>
      </c>
      <c r="R22">
        <v>4.150020081992924</v>
      </c>
      <c r="S22">
        <v>37.028056226540521</v>
      </c>
      <c r="V22">
        <v>29.536482665796008</v>
      </c>
      <c r="W22">
        <v>104.54668790630146</v>
      </c>
      <c r="Y22">
        <v>2.1395680326456912</v>
      </c>
      <c r="Z22">
        <v>48.620561426971776</v>
      </c>
      <c r="AA22">
        <v>0.24979456961369578</v>
      </c>
      <c r="AB22">
        <v>28.323884576877347</v>
      </c>
      <c r="AC22">
        <v>7.6214950997624547</v>
      </c>
      <c r="AD22">
        <v>7.7008356750698832</v>
      </c>
      <c r="AE22">
        <v>23.320260768970009</v>
      </c>
      <c r="AF22">
        <v>15.887415550886653</v>
      </c>
      <c r="AG22">
        <v>28.219945975733921</v>
      </c>
      <c r="AI22">
        <v>10.965408126932569</v>
      </c>
      <c r="AK22">
        <v>16.823805423101412</v>
      </c>
      <c r="AL22">
        <v>39.671407714787641</v>
      </c>
    </row>
    <row r="23" spans="1:38" x14ac:dyDescent="0.3">
      <c r="A23">
        <v>22</v>
      </c>
      <c r="B23">
        <v>1196.4000000000001</v>
      </c>
      <c r="C23">
        <v>700</v>
      </c>
      <c r="D23">
        <v>0</v>
      </c>
      <c r="E23">
        <v>466.16591759081524</v>
      </c>
      <c r="F23">
        <v>83.824693594777727</v>
      </c>
      <c r="G23">
        <v>75.441051069857082</v>
      </c>
      <c r="H23">
        <v>72.850096891227651</v>
      </c>
      <c r="J23">
        <v>35.875545661286218</v>
      </c>
      <c r="K23">
        <v>64.571260989284411</v>
      </c>
      <c r="M23">
        <v>7.8239981769686562</v>
      </c>
      <c r="N23">
        <v>10.786774469993659</v>
      </c>
      <c r="O23">
        <v>88.977946887053932</v>
      </c>
      <c r="P23">
        <v>26.760286590140545</v>
      </c>
      <c r="R23">
        <v>3.9889881194164638</v>
      </c>
      <c r="S23">
        <v>35.981350341970021</v>
      </c>
      <c r="V23">
        <v>29.659241931845084</v>
      </c>
      <c r="W23">
        <v>102.56451223651825</v>
      </c>
      <c r="Y23">
        <v>2.194556032856545</v>
      </c>
      <c r="Z23">
        <v>47.18065684887641</v>
      </c>
      <c r="AA23">
        <v>0.25279099644039527</v>
      </c>
      <c r="AB23">
        <v>27.767589693682968</v>
      </c>
      <c r="AC23">
        <v>7.5232037800962575</v>
      </c>
      <c r="AD23">
        <v>7.2593996105457306</v>
      </c>
      <c r="AE23">
        <v>22.568590711646248</v>
      </c>
      <c r="AF23">
        <v>15.686027983567911</v>
      </c>
      <c r="AG23">
        <v>27.483847834940534</v>
      </c>
      <c r="AI23">
        <v>10.876852128222351</v>
      </c>
      <c r="AK23">
        <v>16.039164185402914</v>
      </c>
      <c r="AL23">
        <v>38.668221575092581</v>
      </c>
    </row>
    <row r="24" spans="1:38" x14ac:dyDescent="0.3">
      <c r="A24">
        <v>23</v>
      </c>
      <c r="B24">
        <v>1191.37142857142</v>
      </c>
      <c r="C24">
        <v>700</v>
      </c>
      <c r="D24">
        <v>0</v>
      </c>
      <c r="E24">
        <v>465.53292845110656</v>
      </c>
      <c r="F24">
        <v>81.635341998738468</v>
      </c>
      <c r="G24">
        <v>75.221676676901993</v>
      </c>
      <c r="H24">
        <v>72.598848543609492</v>
      </c>
      <c r="J24">
        <v>33.819455741376004</v>
      </c>
      <c r="K24">
        <v>62.665066370427084</v>
      </c>
      <c r="M24">
        <v>7.7807852300647644</v>
      </c>
      <c r="N24">
        <v>10.737877054817393</v>
      </c>
      <c r="O24">
        <v>87.299100610368271</v>
      </c>
      <c r="P24">
        <v>26.269116402382728</v>
      </c>
      <c r="R24">
        <v>3.8727887721688479</v>
      </c>
      <c r="S24">
        <v>34.734883327113678</v>
      </c>
      <c r="V24">
        <v>29.748457901220242</v>
      </c>
      <c r="W24">
        <v>100.36297814733686</v>
      </c>
      <c r="Y24">
        <v>2.1981709435189809</v>
      </c>
      <c r="Z24">
        <v>45.625460440697353</v>
      </c>
      <c r="AA24">
        <v>0.25019445333820478</v>
      </c>
      <c r="AB24">
        <v>27.12836330388626</v>
      </c>
      <c r="AC24">
        <v>7.4640697874641049</v>
      </c>
      <c r="AD24">
        <v>6.7754805859046279</v>
      </c>
      <c r="AE24">
        <v>21.776211015260081</v>
      </c>
      <c r="AF24">
        <v>15.580236098537688</v>
      </c>
      <c r="AG24">
        <v>26.703994482219453</v>
      </c>
      <c r="AI24">
        <v>10.827442118566832</v>
      </c>
      <c r="AK24">
        <v>15.239957505374216</v>
      </c>
      <c r="AL24">
        <v>37.479532992355935</v>
      </c>
    </row>
    <row r="25" spans="1:38" x14ac:dyDescent="0.3">
      <c r="A25">
        <v>24</v>
      </c>
      <c r="B25">
        <v>1186.3428571428501</v>
      </c>
      <c r="C25">
        <v>700</v>
      </c>
      <c r="D25">
        <v>0</v>
      </c>
      <c r="E25">
        <v>464.92088586695832</v>
      </c>
      <c r="F25">
        <v>79.571774432571132</v>
      </c>
      <c r="G25">
        <v>75.014005924633707</v>
      </c>
      <c r="H25">
        <v>72.359471273065552</v>
      </c>
      <c r="J25">
        <v>31.830558998394785</v>
      </c>
      <c r="K25">
        <v>60.807344252477279</v>
      </c>
      <c r="M25">
        <v>7.7368610698375848</v>
      </c>
      <c r="N25">
        <v>10.689670531514682</v>
      </c>
      <c r="O25">
        <v>85.653404714318839</v>
      </c>
      <c r="P25">
        <v>25.802091983282239</v>
      </c>
      <c r="R25">
        <v>3.7578622442052576</v>
      </c>
      <c r="S25">
        <v>33.531168544696008</v>
      </c>
      <c r="V25">
        <v>29.839956849968182</v>
      </c>
      <c r="W25">
        <v>98.218947685221679</v>
      </c>
      <c r="Y25">
        <v>2.1993621086278767</v>
      </c>
      <c r="Z25">
        <v>44.165777025041365</v>
      </c>
      <c r="AA25">
        <v>0.24675048975049141</v>
      </c>
      <c r="AB25">
        <v>26.536466458050068</v>
      </c>
      <c r="AC25">
        <v>7.4056341024485883</v>
      </c>
      <c r="AD25">
        <v>6.3161851621754455</v>
      </c>
      <c r="AE25">
        <v>21.031246639703166</v>
      </c>
      <c r="AF25">
        <v>15.474389553323155</v>
      </c>
      <c r="AG25">
        <v>25.972188208534615</v>
      </c>
      <c r="AI25">
        <v>10.77871896034549</v>
      </c>
      <c r="AK25">
        <v>14.472979127593339</v>
      </c>
      <c r="AL25">
        <v>36.329853657105062</v>
      </c>
    </row>
    <row r="26" spans="1:38" x14ac:dyDescent="0.3">
      <c r="A26">
        <v>25</v>
      </c>
      <c r="B26">
        <v>1181.31428571428</v>
      </c>
      <c r="C26">
        <v>700</v>
      </c>
      <c r="D26">
        <v>0</v>
      </c>
      <c r="E26">
        <v>464.32906121012115</v>
      </c>
      <c r="F26">
        <v>77.630637909946728</v>
      </c>
      <c r="G26">
        <v>74.817585253725753</v>
      </c>
      <c r="H26">
        <v>72.131512831977105</v>
      </c>
      <c r="J26">
        <v>29.904945968363986</v>
      </c>
      <c r="K26">
        <v>58.992882494516159</v>
      </c>
      <c r="M26">
        <v>7.692152620918816</v>
      </c>
      <c r="N26">
        <v>10.64225650842255</v>
      </c>
      <c r="O26">
        <v>84.037986534480723</v>
      </c>
      <c r="P26">
        <v>25.358408805516781</v>
      </c>
      <c r="R26">
        <v>3.6441747172808729</v>
      </c>
      <c r="S26">
        <v>32.366270345883407</v>
      </c>
      <c r="V26">
        <v>29.933444910625731</v>
      </c>
      <c r="W26">
        <v>96.127615002002685</v>
      </c>
      <c r="Y26">
        <v>2.1980761693647559</v>
      </c>
      <c r="Z26">
        <v>42.800234369366919</v>
      </c>
      <c r="AA26">
        <v>0.24265821214939934</v>
      </c>
      <c r="AB26">
        <v>25.990883364218984</v>
      </c>
      <c r="AC26">
        <v>7.3479983029555296</v>
      </c>
      <c r="AD26">
        <v>5.8822643641776251</v>
      </c>
      <c r="AE26">
        <v>20.33295825113915</v>
      </c>
      <c r="AF26">
        <v>15.36851714925724</v>
      </c>
      <c r="AG26">
        <v>25.287515062652762</v>
      </c>
      <c r="AI26">
        <v>10.730784112497</v>
      </c>
      <c r="AK26">
        <v>13.736717063430696</v>
      </c>
      <c r="AL26">
        <v>35.216177556818586</v>
      </c>
    </row>
    <row r="27" spans="1:38" x14ac:dyDescent="0.3">
      <c r="A27">
        <v>26</v>
      </c>
      <c r="B27">
        <v>1176.2857142856999</v>
      </c>
      <c r="C27">
        <v>700</v>
      </c>
      <c r="D27">
        <v>0</v>
      </c>
      <c r="E27">
        <v>463.75679514142985</v>
      </c>
      <c r="F27">
        <v>75.808804430532732</v>
      </c>
      <c r="G27">
        <v>74.631983750607347</v>
      </c>
      <c r="H27">
        <v>71.914543627548966</v>
      </c>
      <c r="J27">
        <v>28.039439484358414</v>
      </c>
      <c r="K27">
        <v>57.21726913204774</v>
      </c>
      <c r="M27">
        <v>7.6465758860062341</v>
      </c>
      <c r="N27">
        <v>10.595737778156064</v>
      </c>
      <c r="O27">
        <v>82.4505047245067</v>
      </c>
      <c r="P27">
        <v>24.937308828833746</v>
      </c>
      <c r="R27">
        <v>3.5316737218079157</v>
      </c>
      <c r="S27">
        <v>31.236758899479355</v>
      </c>
      <c r="V27">
        <v>30.028617789660107</v>
      </c>
      <c r="W27">
        <v>94.084948223713965</v>
      </c>
      <c r="Y27">
        <v>2.1942658141524625</v>
      </c>
      <c r="Z27">
        <v>41.527470391060554</v>
      </c>
      <c r="AA27">
        <v>0.2378826427979584</v>
      </c>
      <c r="AB27">
        <v>25.49059066870343</v>
      </c>
      <c r="AC27">
        <v>7.2912651508800916</v>
      </c>
      <c r="AD27">
        <v>5.4743505053066039</v>
      </c>
      <c r="AE27">
        <v>19.680622602714227</v>
      </c>
      <c r="AF27">
        <v>15.262637953047873</v>
      </c>
      <c r="AG27">
        <v>24.649054718622939</v>
      </c>
      <c r="AI27">
        <v>10.683740217184765</v>
      </c>
      <c r="AK27">
        <v>13.0299853627095</v>
      </c>
      <c r="AL27">
        <v>34.136008791383645</v>
      </c>
    </row>
    <row r="28" spans="1:38" x14ac:dyDescent="0.3">
      <c r="A28">
        <v>27</v>
      </c>
      <c r="B28">
        <v>1171.25714285714</v>
      </c>
      <c r="C28">
        <v>700</v>
      </c>
      <c r="D28">
        <v>0</v>
      </c>
      <c r="E28">
        <v>463.20347166218949</v>
      </c>
      <c r="F28">
        <v>74.103178213665259</v>
      </c>
      <c r="G28">
        <v>74.456779151050839</v>
      </c>
      <c r="H28">
        <v>71.708142725497012</v>
      </c>
      <c r="J28">
        <v>26.231528717570182</v>
      </c>
      <c r="K28">
        <v>55.476849016815038</v>
      </c>
      <c r="M28">
        <v>7.600038008323172</v>
      </c>
      <c r="N28">
        <v>10.550214736406575</v>
      </c>
      <c r="O28">
        <v>80.889103971874391</v>
      </c>
      <c r="P28">
        <v>24.538048926190704</v>
      </c>
      <c r="R28">
        <v>3.4202881955298094</v>
      </c>
      <c r="S28">
        <v>30.139674734535721</v>
      </c>
      <c r="V28">
        <v>30.125167652889782</v>
      </c>
      <c r="W28">
        <v>92.087620219270065</v>
      </c>
      <c r="Y28">
        <v>2.1878948958523243</v>
      </c>
      <c r="Z28">
        <v>40.345954220409105</v>
      </c>
      <c r="AA28">
        <v>0.23246338489982737</v>
      </c>
      <c r="AB28">
        <v>25.034475179052912</v>
      </c>
      <c r="AC28">
        <v>7.2355350109029093</v>
      </c>
      <c r="AD28">
        <v>5.0929044693359504</v>
      </c>
      <c r="AE28">
        <v>19.073440816819669</v>
      </c>
      <c r="AF28">
        <v>15.156759778077248</v>
      </c>
      <c r="AG28">
        <v>24.055794617600274</v>
      </c>
      <c r="AI28">
        <v>10.637687518586871</v>
      </c>
      <c r="AK28">
        <v>12.351894758014939</v>
      </c>
      <c r="AL28">
        <v>33.087308281348726</v>
      </c>
    </row>
    <row r="29" spans="1:38" x14ac:dyDescent="0.3">
      <c r="A29">
        <v>28</v>
      </c>
      <c r="B29">
        <v>1166.2285714285599</v>
      </c>
      <c r="C29">
        <v>700</v>
      </c>
      <c r="D29">
        <v>0</v>
      </c>
      <c r="E29">
        <v>462.66849505777913</v>
      </c>
      <c r="F29">
        <v>72.510521580192957</v>
      </c>
      <c r="G29">
        <v>74.291545817181472</v>
      </c>
      <c r="H29">
        <v>71.511885827146941</v>
      </c>
      <c r="J29">
        <v>24.479299395670939</v>
      </c>
      <c r="K29">
        <v>53.768684192703795</v>
      </c>
      <c r="M29">
        <v>7.5524400365911424</v>
      </c>
      <c r="N29">
        <v>10.505780969623476</v>
      </c>
      <c r="O29">
        <v>79.352369274192654</v>
      </c>
      <c r="P29">
        <v>24.159872425585984</v>
      </c>
      <c r="R29">
        <v>3.309929389509628</v>
      </c>
      <c r="S29">
        <v>29.072501459664501</v>
      </c>
      <c r="V29">
        <v>30.222792852018461</v>
      </c>
      <c r="W29">
        <v>90.132941542953773</v>
      </c>
      <c r="Y29">
        <v>2.1789437590364469</v>
      </c>
      <c r="Z29">
        <v>39.253823687059047</v>
      </c>
      <c r="AA29">
        <v>0.22643922445196948</v>
      </c>
      <c r="AB29">
        <v>24.621262836791807</v>
      </c>
      <c r="AC29">
        <v>7.1809014381701131</v>
      </c>
      <c r="AD29">
        <v>4.7381660559930685</v>
      </c>
      <c r="AE29">
        <v>18.510455273139524</v>
      </c>
      <c r="AF29">
        <v>15.050877537087072</v>
      </c>
      <c r="AG29">
        <v>23.506554528293432</v>
      </c>
      <c r="AI29">
        <v>10.592719450574252</v>
      </c>
      <c r="AK29">
        <v>11.701819321300835</v>
      </c>
      <c r="AL29">
        <v>32.068442149952865</v>
      </c>
    </row>
    <row r="30" spans="1:38" x14ac:dyDescent="0.3">
      <c r="A30">
        <v>29</v>
      </c>
      <c r="B30">
        <v>1161.19999999999</v>
      </c>
      <c r="C30">
        <v>700</v>
      </c>
      <c r="D30">
        <v>0</v>
      </c>
      <c r="E30">
        <v>462.151270256646</v>
      </c>
      <c r="F30">
        <v>71.02730837675719</v>
      </c>
      <c r="G30">
        <v>74.135845007468021</v>
      </c>
      <c r="H30">
        <v>71.3253355395277</v>
      </c>
      <c r="J30">
        <v>22.781353572576858</v>
      </c>
      <c r="K30">
        <v>52.090508428313434</v>
      </c>
      <c r="M30">
        <v>7.5036806970182806</v>
      </c>
      <c r="N30">
        <v>10.462518578563817</v>
      </c>
      <c r="O30">
        <v>77.839274250156805</v>
      </c>
      <c r="P30">
        <v>23.8019849737552</v>
      </c>
      <c r="R30">
        <v>3.2004929760940519</v>
      </c>
      <c r="S30">
        <v>28.033139603361079</v>
      </c>
      <c r="V30">
        <v>30.32120951409037</v>
      </c>
      <c r="W30">
        <v>88.218789502995151</v>
      </c>
      <c r="Y30">
        <v>2.1674139878029179</v>
      </c>
      <c r="Z30">
        <v>38.248750579437328</v>
      </c>
      <c r="AA30">
        <v>0.21984835188830038</v>
      </c>
      <c r="AB30">
        <v>24.249463674203959</v>
      </c>
      <c r="AC30">
        <v>7.1274465018400228</v>
      </c>
      <c r="AD30">
        <v>4.4101122084732074</v>
      </c>
      <c r="AE30">
        <v>17.990480857597198</v>
      </c>
      <c r="AF30">
        <v>14.944972337756306</v>
      </c>
      <c r="AG30">
        <v>22.999926827353658</v>
      </c>
      <c r="AI30">
        <v>10.548917960254476</v>
      </c>
      <c r="AK30">
        <v>11.079356687903404</v>
      </c>
      <c r="AL30">
        <v>31.078126882551995</v>
      </c>
    </row>
    <row r="31" spans="1:38" x14ac:dyDescent="0.3">
      <c r="A31">
        <v>30</v>
      </c>
      <c r="B31">
        <v>1156.1714285714199</v>
      </c>
      <c r="C31">
        <v>700</v>
      </c>
      <c r="D31">
        <v>0</v>
      </c>
      <c r="E31">
        <v>461.65118777277985</v>
      </c>
      <c r="F31">
        <v>69.649618478511229</v>
      </c>
      <c r="G31">
        <v>73.989218612784526</v>
      </c>
      <c r="H31">
        <v>71.148035111530689</v>
      </c>
      <c r="J31">
        <v>21.136720632366341</v>
      </c>
      <c r="K31">
        <v>50.440673502511473</v>
      </c>
      <c r="M31">
        <v>7.4536601736233568</v>
      </c>
      <c r="N31">
        <v>10.420493231813191</v>
      </c>
      <c r="O31">
        <v>76.349125361503354</v>
      </c>
      <c r="P31">
        <v>23.463537061962999</v>
      </c>
      <c r="R31">
        <v>3.0918617334794298</v>
      </c>
      <c r="S31">
        <v>27.019880622896952</v>
      </c>
      <c r="V31">
        <v>30.420164014131171</v>
      </c>
      <c r="W31">
        <v>86.343531312953971</v>
      </c>
      <c r="Y31">
        <v>2.1533326726348561</v>
      </c>
      <c r="Z31">
        <v>37.327849558314526</v>
      </c>
      <c r="AA31">
        <v>0.21264809785521357</v>
      </c>
      <c r="AB31">
        <v>23.917339748608413</v>
      </c>
      <c r="AC31">
        <v>7.075235838604276</v>
      </c>
      <c r="AD31">
        <v>4.1070819585659883</v>
      </c>
      <c r="AE31">
        <v>17.512058264669495</v>
      </c>
      <c r="AF31">
        <v>14.83901031657774</v>
      </c>
      <c r="AG31">
        <v>22.534239487207262</v>
      </c>
      <c r="AI31">
        <v>10.506348561488673</v>
      </c>
      <c r="AK31">
        <v>10.484282443589532</v>
      </c>
      <c r="AL31">
        <v>30.115373541157577</v>
      </c>
    </row>
    <row r="32" spans="1:38" x14ac:dyDescent="0.3">
      <c r="A32">
        <v>31</v>
      </c>
      <c r="B32">
        <v>1151.1428571428601</v>
      </c>
      <c r="C32">
        <v>700</v>
      </c>
      <c r="D32">
        <v>0</v>
      </c>
      <c r="E32">
        <v>461.16761389390319</v>
      </c>
      <c r="F32">
        <v>68.373083892232501</v>
      </c>
      <c r="G32">
        <v>73.851187335073021</v>
      </c>
      <c r="H32">
        <v>70.979506612666412</v>
      </c>
      <c r="J32">
        <v>19.544766030629312</v>
      </c>
      <c r="K32">
        <v>48.818084782390251</v>
      </c>
      <c r="M32">
        <v>7.4022827733759771</v>
      </c>
      <c r="N32">
        <v>10.37974906205968</v>
      </c>
      <c r="O32">
        <v>74.881507250737798</v>
      </c>
      <c r="P32">
        <v>23.143615279751366</v>
      </c>
      <c r="R32">
        <v>2.9839080716126172</v>
      </c>
      <c r="S32">
        <v>26.031382026236777</v>
      </c>
      <c r="V32">
        <v>30.519444788521202</v>
      </c>
      <c r="W32">
        <v>84.505939284183725</v>
      </c>
      <c r="Y32">
        <v>2.1367563198736192</v>
      </c>
      <c r="Z32">
        <v>36.487643324416787</v>
      </c>
      <c r="AA32">
        <v>0.20503571126015596</v>
      </c>
      <c r="AB32">
        <v>23.622901057353012</v>
      </c>
      <c r="AC32">
        <v>7.0243135489582782</v>
      </c>
      <c r="AD32">
        <v>3.8264048862931079</v>
      </c>
      <c r="AE32">
        <v>17.07343539533834</v>
      </c>
      <c r="AF32">
        <v>14.7329402003109</v>
      </c>
      <c r="AG32">
        <v>22.107546887372621</v>
      </c>
      <c r="AI32">
        <v>10.465055231159321</v>
      </c>
      <c r="AK32">
        <v>9.9165016397852455</v>
      </c>
      <c r="AL32">
        <v>29.179436184180201</v>
      </c>
    </row>
    <row r="33" spans="1:38" x14ac:dyDescent="0.3">
      <c r="A33">
        <v>32</v>
      </c>
      <c r="B33">
        <v>1146.11428571428</v>
      </c>
      <c r="C33">
        <v>700</v>
      </c>
      <c r="D33">
        <v>0</v>
      </c>
      <c r="E33">
        <v>460.69988531743877</v>
      </c>
      <c r="F33">
        <v>67.192878791807914</v>
      </c>
      <c r="G33">
        <v>73.721250266356861</v>
      </c>
      <c r="H33">
        <v>70.819250512188759</v>
      </c>
      <c r="J33">
        <v>18.005079374126275</v>
      </c>
      <c r="K33">
        <v>47.222109940974519</v>
      </c>
      <c r="M33">
        <v>7.3494626371499621</v>
      </c>
      <c r="N33">
        <v>10.340306753466487</v>
      </c>
      <c r="O33">
        <v>73.436207442770595</v>
      </c>
      <c r="P33">
        <v>22.841239560506541</v>
      </c>
      <c r="R33">
        <v>2.8764994535403789</v>
      </c>
      <c r="S33">
        <v>25.066619098241866</v>
      </c>
      <c r="V33">
        <v>30.618890629416338</v>
      </c>
      <c r="W33">
        <v>82.705098561002984</v>
      </c>
      <c r="Y33">
        <v>2.1177701703210405</v>
      </c>
      <c r="Z33">
        <v>35.724074070015817</v>
      </c>
      <c r="AA33">
        <v>0.1969696131507444</v>
      </c>
      <c r="AB33">
        <v>23.363921158178709</v>
      </c>
      <c r="AC33">
        <v>6.9747002845732498</v>
      </c>
      <c r="AD33">
        <v>3.5679569860508895</v>
      </c>
      <c r="AE33">
        <v>16.672573208589807</v>
      </c>
      <c r="AF33">
        <v>14.626697104346473</v>
      </c>
      <c r="AG33">
        <v>21.717643522235797</v>
      </c>
      <c r="AI33">
        <v>10.425058496539016</v>
      </c>
      <c r="AK33">
        <v>9.3759939410332596</v>
      </c>
      <c r="AL33">
        <v>28.269742814320953</v>
      </c>
    </row>
    <row r="34" spans="1:38" x14ac:dyDescent="0.3">
      <c r="A34">
        <v>33</v>
      </c>
      <c r="B34">
        <v>1141.0857142857001</v>
      </c>
      <c r="C34">
        <v>700</v>
      </c>
      <c r="D34">
        <v>0</v>
      </c>
      <c r="E34">
        <v>460.24730989966764</v>
      </c>
      <c r="F34">
        <v>66.103767712702748</v>
      </c>
      <c r="G34">
        <v>73.598889509587551</v>
      </c>
      <c r="H34">
        <v>70.666750300036739</v>
      </c>
      <c r="J34">
        <v>16.517376189761155</v>
      </c>
      <c r="K34">
        <v>45.652486754719405</v>
      </c>
      <c r="M34">
        <v>7.2951264658316504</v>
      </c>
      <c r="N34">
        <v>10.302161759469541</v>
      </c>
      <c r="O34">
        <v>72.013152825489627</v>
      </c>
      <c r="P34">
        <v>22.555370641114191</v>
      </c>
      <c r="R34">
        <v>2.7695022060770826</v>
      </c>
      <c r="S34">
        <v>24.124840948755299</v>
      </c>
      <c r="V34">
        <v>30.718396061466969</v>
      </c>
      <c r="W34">
        <v>80.940316722424697</v>
      </c>
      <c r="Y34">
        <v>2.096487476064917</v>
      </c>
      <c r="Z34">
        <v>35.032576922882768</v>
      </c>
      <c r="AA34">
        <v>0.18848645061712888</v>
      </c>
      <c r="AB34">
        <v>23.137981102518737</v>
      </c>
      <c r="AC34">
        <v>6.926391466090223</v>
      </c>
      <c r="AD34">
        <v>3.3312365939714152</v>
      </c>
      <c r="AE34">
        <v>16.307182119170204</v>
      </c>
      <c r="AF34">
        <v>14.52020347664482</v>
      </c>
      <c r="AG34">
        <v>21.362106152202237</v>
      </c>
      <c r="AI34">
        <v>10.386353653081809</v>
      </c>
      <c r="AK34">
        <v>8.8627640210641552</v>
      </c>
      <c r="AL34">
        <v>27.385840192480188</v>
      </c>
    </row>
    <row r="35" spans="1:38" x14ac:dyDescent="0.3">
      <c r="A35">
        <v>34</v>
      </c>
      <c r="B35">
        <v>1136.05714285713</v>
      </c>
      <c r="C35">
        <v>700</v>
      </c>
      <c r="D35">
        <v>0</v>
      </c>
      <c r="E35">
        <v>459.80917172825605</v>
      </c>
      <c r="F35">
        <v>65.100194339364066</v>
      </c>
      <c r="G35">
        <v>73.483576985228339</v>
      </c>
      <c r="H35">
        <v>70.521479293523825</v>
      </c>
      <c r="J35">
        <v>15.081406408456649</v>
      </c>
      <c r="K35">
        <v>44.109223271402229</v>
      </c>
      <c r="M35">
        <v>7.2392159860667311</v>
      </c>
      <c r="N35">
        <v>10.265284711001673</v>
      </c>
      <c r="O35">
        <v>70.612347156286589</v>
      </c>
      <c r="P35">
        <v>22.284924083501799</v>
      </c>
      <c r="R35">
        <v>2.6627855915677499</v>
      </c>
      <c r="S35">
        <v>23.205518284829214</v>
      </c>
      <c r="V35">
        <v>30.817912146775058</v>
      </c>
      <c r="W35">
        <v>79.211037811423594</v>
      </c>
      <c r="Y35">
        <v>2.0730463167718662</v>
      </c>
      <c r="Z35">
        <v>34.40819466419682</v>
      </c>
      <c r="AA35">
        <v>0.1796222693912132</v>
      </c>
      <c r="AB35">
        <v>22.942529396215921</v>
      </c>
      <c r="AC35">
        <v>6.8793576913456196</v>
      </c>
      <c r="AD35">
        <v>3.1153803954319561</v>
      </c>
      <c r="AE35">
        <v>15.974779403476976</v>
      </c>
      <c r="AF35">
        <v>14.413371971749934</v>
      </c>
      <c r="AG35">
        <v>21.038354172678897</v>
      </c>
      <c r="AI35">
        <v>10.348911172645749</v>
      </c>
      <c r="AK35">
        <v>8.3767973276861021</v>
      </c>
      <c r="AL35">
        <v>26.52734095589549</v>
      </c>
    </row>
    <row r="36" spans="1:38" x14ac:dyDescent="0.3">
      <c r="A36">
        <v>35</v>
      </c>
      <c r="B36">
        <v>1131.0285714285701</v>
      </c>
      <c r="C36">
        <v>700</v>
      </c>
      <c r="D36">
        <v>0</v>
      </c>
      <c r="E36">
        <v>459.384739583228</v>
      </c>
      <c r="F36">
        <v>64.176399111490696</v>
      </c>
      <c r="G36">
        <v>73.374782867653764</v>
      </c>
      <c r="H36">
        <v>70.38290907384642</v>
      </c>
      <c r="J36">
        <v>13.696878930874432</v>
      </c>
      <c r="K36">
        <v>42.5925005501635</v>
      </c>
      <c r="M36">
        <v>7.1816893409078473</v>
      </c>
      <c r="N36">
        <v>10.229623514717561</v>
      </c>
      <c r="O36">
        <v>69.233816759996898</v>
      </c>
      <c r="P36">
        <v>22.028789245831547</v>
      </c>
      <c r="R36">
        <v>2.5562253507494939</v>
      </c>
      <c r="S36">
        <v>22.308289310518866</v>
      </c>
      <c r="V36">
        <v>30.917443087050302</v>
      </c>
      <c r="W36">
        <v>77.51676720936544</v>
      </c>
      <c r="Y36">
        <v>2.0476048906494113</v>
      </c>
      <c r="Z36">
        <v>33.845719847800957</v>
      </c>
      <c r="AA36">
        <v>0.17041234647454256</v>
      </c>
      <c r="AB36">
        <v>22.774951216685817</v>
      </c>
      <c r="AC36">
        <v>6.8335468335904883</v>
      </c>
      <c r="AD36">
        <v>2.9192529808846692</v>
      </c>
      <c r="AE36">
        <v>15.67276037798333</v>
      </c>
      <c r="AF36">
        <v>14.306108939697966</v>
      </c>
      <c r="AG36">
        <v>20.743720929512055</v>
      </c>
      <c r="AI36">
        <v>10.312678801708971</v>
      </c>
      <c r="AK36">
        <v>7.9180252801096067</v>
      </c>
      <c r="AL36">
        <v>25.693879118562617</v>
      </c>
    </row>
    <row r="37" spans="1:38" x14ac:dyDescent="0.3">
      <c r="A37">
        <v>36</v>
      </c>
      <c r="B37">
        <v>1126</v>
      </c>
      <c r="C37">
        <v>700</v>
      </c>
      <c r="D37">
        <v>0</v>
      </c>
      <c r="E37">
        <v>458.97327736777544</v>
      </c>
      <c r="F37">
        <v>63.326549687548074</v>
      </c>
      <c r="G37">
        <v>73.271984563286409</v>
      </c>
      <c r="H37">
        <v>70.25051846432406</v>
      </c>
      <c r="J37">
        <v>12.363406372271042</v>
      </c>
      <c r="K37">
        <v>41.102584979609453</v>
      </c>
      <c r="M37">
        <v>7.1225213668192735</v>
      </c>
      <c r="N37">
        <v>10.195106784148956</v>
      </c>
      <c r="O37">
        <v>67.877567376482162</v>
      </c>
      <c r="P37">
        <v>21.785850670112762</v>
      </c>
      <c r="R37">
        <v>2.4497064833363429</v>
      </c>
      <c r="S37">
        <v>21.432907651548927</v>
      </c>
      <c r="V37">
        <v>31.017039409565918</v>
      </c>
      <c r="W37">
        <v>75.85701150514366</v>
      </c>
      <c r="Y37">
        <v>2.0203358816844115</v>
      </c>
      <c r="Z37">
        <v>33.339846243274408</v>
      </c>
      <c r="AA37">
        <v>0.16096981015156053</v>
      </c>
      <c r="AB37">
        <v>22.632638445603895</v>
      </c>
      <c r="AC37">
        <v>6.7888874726475912</v>
      </c>
      <c r="AD37">
        <v>2.7415336131294601</v>
      </c>
      <c r="AE37">
        <v>15.39847420409089</v>
      </c>
      <c r="AF37">
        <v>14.198318134215661</v>
      </c>
      <c r="AG37">
        <v>20.475527182879624</v>
      </c>
      <c r="AI37">
        <v>10.277584992524353</v>
      </c>
      <c r="AK37">
        <v>7.4863017248511312</v>
      </c>
      <c r="AL37">
        <v>24.885075965223077</v>
      </c>
    </row>
    <row r="38" spans="1:38" x14ac:dyDescent="0.3">
      <c r="A38">
        <v>37</v>
      </c>
      <c r="B38">
        <v>1120.9714285714199</v>
      </c>
      <c r="C38">
        <v>700</v>
      </c>
      <c r="D38">
        <v>0</v>
      </c>
      <c r="E38">
        <v>458.57405509799275</v>
      </c>
      <c r="F38">
        <v>62.544869063339895</v>
      </c>
      <c r="G38">
        <v>73.174675240633547</v>
      </c>
      <c r="H38">
        <v>70.123802060546822</v>
      </c>
      <c r="J38">
        <v>11.080471135951287</v>
      </c>
      <c r="K38">
        <v>39.639755379902297</v>
      </c>
      <c r="M38">
        <v>7.0617028656713661</v>
      </c>
      <c r="N38">
        <v>10.161648101400816</v>
      </c>
      <c r="O38">
        <v>66.543553486372076</v>
      </c>
      <c r="P38">
        <v>21.555009404122828</v>
      </c>
      <c r="R38">
        <v>2.3431251580769947</v>
      </c>
      <c r="S38">
        <v>20.579195781248206</v>
      </c>
      <c r="V38">
        <v>31.116788925459549</v>
      </c>
      <c r="W38">
        <v>74.231235320015571</v>
      </c>
      <c r="Y38">
        <v>1.9914205569782519</v>
      </c>
      <c r="Z38">
        <v>32.885312951896907</v>
      </c>
      <c r="AA38">
        <v>0.1511682776682792</v>
      </c>
      <c r="AB38">
        <v>22.513053255583159</v>
      </c>
      <c r="AC38">
        <v>6.7452931566037009</v>
      </c>
      <c r="AD38">
        <v>2.5807956785398258</v>
      </c>
      <c r="AE38">
        <v>15.149295913497685</v>
      </c>
      <c r="AF38">
        <v>14.089904246449004</v>
      </c>
      <c r="AG38">
        <v>20.231148955711163</v>
      </c>
      <c r="AI38">
        <v>10.243543164809001</v>
      </c>
      <c r="AK38">
        <v>7.0813908224962656</v>
      </c>
      <c r="AL38">
        <v>24.10051697643922</v>
      </c>
    </row>
    <row r="39" spans="1:38" x14ac:dyDescent="0.3">
      <c r="A39">
        <v>38</v>
      </c>
      <c r="B39">
        <v>1115.94285714285</v>
      </c>
      <c r="C39">
        <v>700</v>
      </c>
      <c r="D39">
        <v>0</v>
      </c>
      <c r="E39">
        <v>458.18635926306945</v>
      </c>
      <c r="F39">
        <v>61.825749316181756</v>
      </c>
      <c r="G39">
        <v>73.082371161526538</v>
      </c>
      <c r="H39">
        <v>70.002277561721854</v>
      </c>
      <c r="J39">
        <v>9.847411239509297</v>
      </c>
      <c r="K39">
        <v>38.204247601194041</v>
      </c>
      <c r="M39">
        <v>6.9992390864375045</v>
      </c>
      <c r="N39">
        <v>10.129150577810593</v>
      </c>
      <c r="O39">
        <v>65.231659815077577</v>
      </c>
      <c r="P39">
        <v>21.33520222472935</v>
      </c>
      <c r="R39">
        <v>2.2363897627253384</v>
      </c>
      <c r="S39">
        <v>19.747006376569498</v>
      </c>
      <c r="V39">
        <v>31.216806752889781</v>
      </c>
      <c r="W39">
        <v>72.638834800482257</v>
      </c>
      <c r="Y39">
        <v>1.9610431753409461</v>
      </c>
      <c r="Z39">
        <v>32.477028602188831</v>
      </c>
      <c r="AA39">
        <v>0.14112001276499359</v>
      </c>
      <c r="AB39">
        <v>22.413780208457027</v>
      </c>
      <c r="AC39">
        <v>6.702666962468065</v>
      </c>
      <c r="AD39">
        <v>2.4355750174641684</v>
      </c>
      <c r="AE39">
        <v>14.922688316652085</v>
      </c>
      <c r="AF39">
        <v>13.98077594736684</v>
      </c>
      <c r="AG39">
        <v>20.008074192688333</v>
      </c>
      <c r="AI39">
        <v>10.210456266400405</v>
      </c>
      <c r="AK39">
        <v>6.702965107769705</v>
      </c>
      <c r="AL39">
        <v>23.339739110809344</v>
      </c>
    </row>
    <row r="40" spans="1:38" x14ac:dyDescent="0.3">
      <c r="A40">
        <v>39</v>
      </c>
      <c r="B40">
        <v>1110.9142857142799</v>
      </c>
      <c r="C40">
        <v>700</v>
      </c>
      <c r="D40">
        <v>0</v>
      </c>
      <c r="E40">
        <v>457.80950171718177</v>
      </c>
      <c r="F40">
        <v>61.163843356328549</v>
      </c>
      <c r="G40">
        <v>72.994617365642455</v>
      </c>
      <c r="H40">
        <v>69.885491455311424</v>
      </c>
      <c r="J40">
        <v>8.663422383967351</v>
      </c>
      <c r="K40">
        <v>36.796216853876309</v>
      </c>
      <c r="M40">
        <v>6.9351476825615395</v>
      </c>
      <c r="N40">
        <v>10.097511251655407</v>
      </c>
      <c r="O40">
        <v>63.941693453141696</v>
      </c>
      <c r="P40">
        <v>21.125417404818581</v>
      </c>
      <c r="R40">
        <v>2.1294211961126117</v>
      </c>
      <c r="S40">
        <v>18.936192735736654</v>
      </c>
      <c r="V40">
        <v>31.317225545720301</v>
      </c>
      <c r="W40">
        <v>71.079125711928995</v>
      </c>
      <c r="Y40">
        <v>1.9293861325012942</v>
      </c>
      <c r="Z40">
        <v>32.110168279513559</v>
      </c>
      <c r="AA40">
        <v>0.13085542389567126</v>
      </c>
      <c r="AB40">
        <v>22.332564378351439</v>
      </c>
      <c r="AC40">
        <v>6.6609058938783132</v>
      </c>
      <c r="AD40">
        <v>2.3044248777117611</v>
      </c>
      <c r="AE40">
        <v>14.716250121104764</v>
      </c>
      <c r="AF40">
        <v>13.870848242860752</v>
      </c>
      <c r="AG40">
        <v>19.803945281065534</v>
      </c>
      <c r="AI40">
        <v>10.17822117095883</v>
      </c>
      <c r="AK40">
        <v>6.3506115338616071</v>
      </c>
      <c r="AL40">
        <v>22.602226805318207</v>
      </c>
    </row>
    <row r="41" spans="1:38" x14ac:dyDescent="0.3">
      <c r="A41">
        <v>40</v>
      </c>
      <c r="B41">
        <v>1105.88571428571</v>
      </c>
      <c r="C41">
        <v>700</v>
      </c>
      <c r="D41">
        <v>0</v>
      </c>
      <c r="E41">
        <v>457.44282664207253</v>
      </c>
      <c r="F41">
        <v>60.554131512697786</v>
      </c>
      <c r="G41">
        <v>72.910991552799942</v>
      </c>
      <c r="H41">
        <v>69.773022899438629</v>
      </c>
      <c r="J41">
        <v>7.5275718245374152</v>
      </c>
      <c r="K41">
        <v>35.415716070757469</v>
      </c>
      <c r="M41">
        <v>6.869456410190323</v>
      </c>
      <c r="N41">
        <v>10.066624988158001</v>
      </c>
      <c r="O41">
        <v>62.673384307376118</v>
      </c>
      <c r="P41">
        <v>20.924706378072965</v>
      </c>
      <c r="R41">
        <v>2.022152557733667</v>
      </c>
      <c r="S41">
        <v>18.146588189484074</v>
      </c>
      <c r="V41">
        <v>31.418186762493185</v>
      </c>
      <c r="W41">
        <v>69.55134301887685</v>
      </c>
      <c r="Y41">
        <v>1.8966260837037545</v>
      </c>
      <c r="Z41">
        <v>31.780240898943642</v>
      </c>
      <c r="AA41">
        <v>0.12040329004992964</v>
      </c>
      <c r="AB41">
        <v>22.267335296658334</v>
      </c>
      <c r="AC41">
        <v>6.6199047811026688</v>
      </c>
      <c r="AD41">
        <v>2.1859569470462219</v>
      </c>
      <c r="AE41">
        <v>14.527749144899891</v>
      </c>
      <c r="AF41">
        <v>13.760044072041987</v>
      </c>
      <c r="AG41">
        <v>19.616586895710324</v>
      </c>
      <c r="AI41">
        <v>10.14673257796932</v>
      </c>
      <c r="AK41">
        <v>6.0238429485876113</v>
      </c>
      <c r="AL41">
        <v>21.887414556580481</v>
      </c>
    </row>
    <row r="42" spans="1:38" x14ac:dyDescent="0.3">
      <c r="A42">
        <v>41</v>
      </c>
      <c r="B42">
        <v>1100.8571428571299</v>
      </c>
      <c r="C42">
        <v>700</v>
      </c>
      <c r="D42">
        <v>0</v>
      </c>
      <c r="E42">
        <v>457.03718001099793</v>
      </c>
      <c r="F42">
        <v>59.74496643416397</v>
      </c>
      <c r="G42">
        <v>72.770542449403095</v>
      </c>
      <c r="H42">
        <v>69.603922089449128</v>
      </c>
      <c r="J42">
        <v>6.4446240082134896</v>
      </c>
      <c r="K42">
        <v>34.180820754410455</v>
      </c>
      <c r="M42">
        <v>6.8174092552319632</v>
      </c>
      <c r="N42">
        <v>10.026775760998717</v>
      </c>
      <c r="O42">
        <v>61.495256480141244</v>
      </c>
      <c r="P42">
        <v>20.60145175354625</v>
      </c>
      <c r="R42">
        <v>1.8967111645308246</v>
      </c>
      <c r="S42">
        <v>17.46180436978424</v>
      </c>
      <c r="V42">
        <v>31.521745197857605</v>
      </c>
      <c r="W42">
        <v>68.068884061465099</v>
      </c>
      <c r="Y42">
        <v>1.8757288898181224</v>
      </c>
      <c r="Z42">
        <v>31.520377951850659</v>
      </c>
      <c r="AB42">
        <v>22.263137237699002</v>
      </c>
      <c r="AC42">
        <v>6.5699475625533381</v>
      </c>
      <c r="AD42">
        <v>2.0888690257644744</v>
      </c>
      <c r="AE42">
        <v>14.406130627321778</v>
      </c>
      <c r="AF42">
        <v>13.653891715840203</v>
      </c>
      <c r="AG42">
        <v>19.481327566326829</v>
      </c>
      <c r="AI42">
        <v>10.106274294250644</v>
      </c>
      <c r="AK42">
        <v>5.7235139148859311</v>
      </c>
      <c r="AL42">
        <v>21.206168759370165</v>
      </c>
    </row>
    <row r="43" spans="1:38" x14ac:dyDescent="0.3">
      <c r="A43">
        <v>42</v>
      </c>
      <c r="B43">
        <v>1095.8285714285601</v>
      </c>
      <c r="C43">
        <v>700</v>
      </c>
      <c r="D43">
        <v>0</v>
      </c>
      <c r="E43">
        <v>456.61305572236495</v>
      </c>
      <c r="F43">
        <v>58.830452027058229</v>
      </c>
      <c r="G43">
        <v>72.596769824831284</v>
      </c>
      <c r="H43">
        <v>69.401690274414605</v>
      </c>
      <c r="J43">
        <v>5.4090740190658249</v>
      </c>
      <c r="K43">
        <v>33.052769443576537</v>
      </c>
      <c r="M43">
        <v>6.7742947448287163</v>
      </c>
      <c r="N43">
        <v>9.9801349222291034</v>
      </c>
      <c r="O43">
        <v>60.378745191760316</v>
      </c>
      <c r="P43">
        <v>20.204825618556001</v>
      </c>
      <c r="R43">
        <v>1.759394438882351</v>
      </c>
      <c r="S43">
        <v>16.852095300422491</v>
      </c>
      <c r="V43">
        <v>31.629219238259083</v>
      </c>
      <c r="W43">
        <v>66.624125251285619</v>
      </c>
      <c r="Y43">
        <v>1.8629437190117328</v>
      </c>
      <c r="Z43">
        <v>31.311985278818639</v>
      </c>
      <c r="AB43">
        <v>22.300426129760453</v>
      </c>
      <c r="AC43">
        <v>6.5132055546963823</v>
      </c>
      <c r="AD43">
        <v>2.0087555911121502</v>
      </c>
      <c r="AE43">
        <v>14.329667309798767</v>
      </c>
      <c r="AF43">
        <v>13.54985137843294</v>
      </c>
      <c r="AG43">
        <v>19.380794858464739</v>
      </c>
      <c r="AI43">
        <v>10.059017503863084</v>
      </c>
      <c r="AK43">
        <v>5.4064510498372842</v>
      </c>
      <c r="AL43">
        <v>20.549249415041647</v>
      </c>
    </row>
    <row r="44" spans="1:38" x14ac:dyDescent="0.3">
      <c r="A44">
        <v>43</v>
      </c>
      <c r="B44">
        <v>1090.79999999999</v>
      </c>
      <c r="C44">
        <v>700</v>
      </c>
      <c r="D44">
        <v>0</v>
      </c>
      <c r="E44">
        <v>456.20105492136207</v>
      </c>
      <c r="F44">
        <v>57.961748371298661</v>
      </c>
      <c r="G44">
        <v>72.426721281246287</v>
      </c>
      <c r="H44">
        <v>69.203376547059975</v>
      </c>
      <c r="J44">
        <v>4.4158098707069877</v>
      </c>
      <c r="K44">
        <v>31.961367345344541</v>
      </c>
      <c r="M44">
        <v>6.7310492025993298</v>
      </c>
      <c r="N44">
        <v>9.931937146053416</v>
      </c>
      <c r="O44">
        <v>59.2806130940671</v>
      </c>
      <c r="P44">
        <v>19.814159062258899</v>
      </c>
      <c r="R44">
        <v>1.620824649862562</v>
      </c>
      <c r="S44">
        <v>16.267029958790175</v>
      </c>
      <c r="V44">
        <v>31.740549906695406</v>
      </c>
      <c r="W44">
        <v>65.206861968670623</v>
      </c>
      <c r="X44">
        <v>40.805755644486325</v>
      </c>
      <c r="Y44">
        <v>1.8510295492487097</v>
      </c>
      <c r="Z44">
        <v>31.131310338248042</v>
      </c>
      <c r="AB44">
        <v>22.35034566882695</v>
      </c>
      <c r="AC44">
        <v>6.4549133958328744</v>
      </c>
      <c r="AD44">
        <v>1.9396153334389423</v>
      </c>
      <c r="AE44">
        <v>14.266703451480018</v>
      </c>
      <c r="AF44">
        <v>13.444094386323123</v>
      </c>
      <c r="AG44">
        <v>19.291367431085789</v>
      </c>
      <c r="AI44">
        <v>10.010196711889702</v>
      </c>
      <c r="AK44">
        <v>5.1008140162322668</v>
      </c>
      <c r="AL44">
        <v>19.907574275426217</v>
      </c>
    </row>
    <row r="45" spans="1:38" x14ac:dyDescent="0.3">
      <c r="A45">
        <v>44</v>
      </c>
      <c r="B45">
        <v>1085.7714285714301</v>
      </c>
      <c r="C45">
        <v>700</v>
      </c>
      <c r="D45">
        <v>0</v>
      </c>
      <c r="E45">
        <v>455.80215077289705</v>
      </c>
      <c r="F45">
        <v>57.141030505066269</v>
      </c>
      <c r="G45">
        <v>72.260665558367961</v>
      </c>
      <c r="H45">
        <v>69.009251148660667</v>
      </c>
      <c r="J45">
        <v>3.4637619634238943</v>
      </c>
      <c r="K45">
        <v>30.906632496631627</v>
      </c>
      <c r="M45">
        <v>6.6875297376466918</v>
      </c>
      <c r="N45">
        <v>9.8818557617979828</v>
      </c>
      <c r="O45">
        <v>58.199668132791643</v>
      </c>
      <c r="P45">
        <v>19.429664118366315</v>
      </c>
      <c r="R45">
        <v>1.4808764511381285</v>
      </c>
      <c r="S45">
        <v>15.706462172577632</v>
      </c>
      <c r="V45">
        <v>31.856567443659738</v>
      </c>
      <c r="W45">
        <v>63.815679321426494</v>
      </c>
      <c r="X45">
        <v>40.739319118065382</v>
      </c>
      <c r="Y45">
        <v>1.8403429686984194</v>
      </c>
      <c r="Z45">
        <v>30.978777848417934</v>
      </c>
      <c r="AB45">
        <v>22.41318078545644</v>
      </c>
      <c r="AC45">
        <v>6.3947443790653491</v>
      </c>
      <c r="AD45">
        <v>1.8819409939663747</v>
      </c>
      <c r="AE45">
        <v>14.217313487459906</v>
      </c>
      <c r="AF45">
        <v>13.336151510342489</v>
      </c>
      <c r="AG45">
        <v>19.213003836465536</v>
      </c>
      <c r="AI45">
        <v>9.959485077398945</v>
      </c>
      <c r="AK45">
        <v>4.8165357485078273</v>
      </c>
      <c r="AL45">
        <v>19.279847844398756</v>
      </c>
    </row>
    <row r="46" spans="1:38" x14ac:dyDescent="0.3">
      <c r="A46">
        <v>45</v>
      </c>
      <c r="B46">
        <v>1080.74285714285</v>
      </c>
      <c r="C46">
        <v>700</v>
      </c>
      <c r="D46">
        <v>0</v>
      </c>
      <c r="E46">
        <v>455.46040755481073</v>
      </c>
      <c r="F46">
        <v>56.652614683347984</v>
      </c>
      <c r="G46">
        <v>72.164385477296548</v>
      </c>
      <c r="H46">
        <v>68.885098412983581</v>
      </c>
      <c r="J46">
        <v>2.5273736288385988</v>
      </c>
      <c r="K46">
        <v>29.728497768615117</v>
      </c>
      <c r="M46">
        <v>6.6218329154418312</v>
      </c>
      <c r="N46">
        <v>9.8521525099608116</v>
      </c>
      <c r="O46">
        <v>57.118282881580306</v>
      </c>
      <c r="P46">
        <v>19.205169409036404</v>
      </c>
      <c r="R46">
        <v>1.3736382742586026</v>
      </c>
      <c r="S46">
        <v>15.052128759918409</v>
      </c>
      <c r="V46">
        <v>31.951655230085787</v>
      </c>
      <c r="W46">
        <v>62.424988832192668</v>
      </c>
      <c r="X46">
        <v>40.561440825148992</v>
      </c>
      <c r="Y46">
        <v>1.8214235896979283</v>
      </c>
      <c r="Z46">
        <v>30.833398444950856</v>
      </c>
      <c r="AB46">
        <v>22.429331029221181</v>
      </c>
      <c r="AC46">
        <v>6.3549602083479986</v>
      </c>
      <c r="AD46">
        <v>1.830454549003478</v>
      </c>
      <c r="AE46">
        <v>14.135811756982934</v>
      </c>
      <c r="AF46">
        <v>13.226381392639828</v>
      </c>
      <c r="AG46">
        <v>19.10836566074239</v>
      </c>
      <c r="AI46">
        <v>9.9291441694926466</v>
      </c>
      <c r="AK46">
        <v>4.5447522836308929</v>
      </c>
      <c r="AL46">
        <v>18.655505857838261</v>
      </c>
    </row>
    <row r="47" spans="1:38" x14ac:dyDescent="0.3">
      <c r="A47">
        <v>46</v>
      </c>
      <c r="B47">
        <v>1075.7142857142801</v>
      </c>
      <c r="C47">
        <v>700</v>
      </c>
      <c r="D47">
        <v>0</v>
      </c>
      <c r="E47">
        <v>455.14581554106263</v>
      </c>
      <c r="F47">
        <v>56.322754842040361</v>
      </c>
      <c r="G47">
        <v>72.099988952375483</v>
      </c>
      <c r="H47">
        <v>68.793027778277633</v>
      </c>
      <c r="J47">
        <v>1.6228593217745948</v>
      </c>
      <c r="K47">
        <v>28.508191222865033</v>
      </c>
      <c r="M47">
        <v>6.5449809423109979</v>
      </c>
      <c r="N47">
        <v>9.8324215021501296</v>
      </c>
      <c r="O47">
        <v>56.050317519884359</v>
      </c>
      <c r="P47">
        <v>19.054486128735821</v>
      </c>
      <c r="R47">
        <v>1.2811531841723547</v>
      </c>
      <c r="S47">
        <v>14.366791663751702</v>
      </c>
      <c r="V47">
        <v>32.03694825867376</v>
      </c>
      <c r="W47">
        <v>61.051031546917919</v>
      </c>
      <c r="X47">
        <v>40.332068337506698</v>
      </c>
      <c r="Y47">
        <v>1.7982518045501119</v>
      </c>
      <c r="Z47">
        <v>30.697559026312611</v>
      </c>
      <c r="AB47">
        <v>22.427017071303677</v>
      </c>
      <c r="AC47">
        <v>6.3251549584219466</v>
      </c>
      <c r="AD47">
        <v>1.7836853866193221</v>
      </c>
      <c r="AE47">
        <v>14.042958245403366</v>
      </c>
      <c r="AF47">
        <v>13.115400691148359</v>
      </c>
      <c r="AG47">
        <v>18.995267986510648</v>
      </c>
      <c r="AI47">
        <v>9.9087679272420939</v>
      </c>
      <c r="AK47">
        <v>4.2898741143122319</v>
      </c>
      <c r="AL47">
        <v>18.046327293500827</v>
      </c>
    </row>
    <row r="48" spans="1:38" x14ac:dyDescent="0.3">
      <c r="A48">
        <v>47</v>
      </c>
      <c r="B48">
        <v>1070.6857142857</v>
      </c>
      <c r="C48">
        <v>700</v>
      </c>
      <c r="D48">
        <v>0</v>
      </c>
      <c r="E48">
        <v>454.83788682202578</v>
      </c>
      <c r="F48">
        <v>56.021788776774891</v>
      </c>
      <c r="G48">
        <v>72.038139662011986</v>
      </c>
      <c r="H48">
        <v>68.703704458216677</v>
      </c>
      <c r="J48">
        <v>0.76037219624797581</v>
      </c>
      <c r="K48">
        <v>27.314175477112165</v>
      </c>
      <c r="M48">
        <v>6.4664441559421828</v>
      </c>
      <c r="N48">
        <v>9.8130535294191219</v>
      </c>
      <c r="O48">
        <v>55.003250059467682</v>
      </c>
      <c r="P48">
        <v>18.909333694414933</v>
      </c>
      <c r="R48">
        <v>1.1885183614022397</v>
      </c>
      <c r="S48">
        <v>13.701525362964491</v>
      </c>
      <c r="V48">
        <v>32.123464687234652</v>
      </c>
      <c r="W48">
        <v>59.70405120110302</v>
      </c>
      <c r="X48">
        <v>40.108699266283118</v>
      </c>
      <c r="Y48">
        <v>1.7749235930569902</v>
      </c>
      <c r="Z48">
        <v>30.577347778542634</v>
      </c>
      <c r="AB48">
        <v>22.431034381335834</v>
      </c>
      <c r="AC48">
        <v>6.2957193831491747</v>
      </c>
      <c r="AD48">
        <v>1.7427632441110696</v>
      </c>
      <c r="AE48">
        <v>13.957292492924491</v>
      </c>
      <c r="AF48">
        <v>13.003070878466591</v>
      </c>
      <c r="AG48">
        <v>18.888897378056079</v>
      </c>
      <c r="AI48">
        <v>9.8887469680177738</v>
      </c>
      <c r="AK48">
        <v>4.0550353726521138</v>
      </c>
      <c r="AL48">
        <v>17.45700220376381</v>
      </c>
    </row>
    <row r="49" spans="1:38" x14ac:dyDescent="0.3">
      <c r="A49">
        <v>48</v>
      </c>
      <c r="B49">
        <v>1065.6571428571301</v>
      </c>
      <c r="C49">
        <v>700</v>
      </c>
      <c r="D49">
        <v>0</v>
      </c>
      <c r="E49">
        <v>454.53534947694732</v>
      </c>
      <c r="F49">
        <v>55.751103640434799</v>
      </c>
      <c r="G49">
        <v>71.977938246091355</v>
      </c>
      <c r="H49">
        <v>68.616230639443728</v>
      </c>
      <c r="K49">
        <v>26.135647387774419</v>
      </c>
      <c r="M49">
        <v>6.3866678640900645</v>
      </c>
      <c r="N49">
        <v>9.7942305677834671</v>
      </c>
      <c r="O49">
        <v>53.972287373270298</v>
      </c>
      <c r="P49">
        <v>18.768096646067221</v>
      </c>
      <c r="R49">
        <v>1.0954466440608788</v>
      </c>
      <c r="S49">
        <v>13.050154086651018</v>
      </c>
      <c r="V49">
        <v>32.210079105436087</v>
      </c>
      <c r="W49">
        <v>58.37365862521704</v>
      </c>
      <c r="X49">
        <v>39.889939067736911</v>
      </c>
      <c r="Y49">
        <v>1.7504342272024174</v>
      </c>
      <c r="Z49">
        <v>30.483375717303861</v>
      </c>
      <c r="AB49">
        <v>22.446870667472947</v>
      </c>
      <c r="AC49">
        <v>6.2668354210292456</v>
      </c>
      <c r="AD49">
        <v>1.7112555299079468</v>
      </c>
      <c r="AE49">
        <v>13.885078143597813</v>
      </c>
      <c r="AF49">
        <v>12.890019586132141</v>
      </c>
      <c r="AG49">
        <v>18.794923827007878</v>
      </c>
      <c r="AI49">
        <v>9.8692630930063316</v>
      </c>
      <c r="AK49">
        <v>4.0571392086781559</v>
      </c>
      <c r="AL49">
        <v>16.88254585948598</v>
      </c>
    </row>
    <row r="50" spans="1:38" x14ac:dyDescent="0.3">
      <c r="A50">
        <v>49</v>
      </c>
      <c r="B50">
        <v>1060.62857142857</v>
      </c>
      <c r="C50">
        <v>700</v>
      </c>
      <c r="D50">
        <v>0</v>
      </c>
      <c r="E50">
        <v>454.22920818455759</v>
      </c>
      <c r="F50">
        <v>55.56334657802968</v>
      </c>
      <c r="G50">
        <v>71.914119932885754</v>
      </c>
      <c r="H50">
        <v>68.525343108607927</v>
      </c>
      <c r="K50">
        <v>24.951164555773332</v>
      </c>
      <c r="M50">
        <v>6.3088817546523641</v>
      </c>
      <c r="N50">
        <v>9.7791346704437156</v>
      </c>
      <c r="O50">
        <v>52.957287039624681</v>
      </c>
      <c r="P50">
        <v>18.623428792970255</v>
      </c>
      <c r="R50">
        <v>1.0000254987662769</v>
      </c>
      <c r="S50">
        <v>12.390085549681871</v>
      </c>
      <c r="V50">
        <v>32.282081526219365</v>
      </c>
      <c r="W50">
        <v>57.049990643984636</v>
      </c>
      <c r="X50">
        <v>39.661094763273063</v>
      </c>
      <c r="Y50">
        <v>1.7199380711291816</v>
      </c>
      <c r="Z50">
        <v>30.55732163224463</v>
      </c>
      <c r="AB50">
        <v>22.544104099566116</v>
      </c>
      <c r="AC50">
        <v>6.2416850874192313</v>
      </c>
      <c r="AD50">
        <v>1.7434495155208174</v>
      </c>
      <c r="AE50">
        <v>13.906381693438627</v>
      </c>
      <c r="AF50">
        <v>12.782658906964352</v>
      </c>
      <c r="AG50">
        <v>18.786107867793646</v>
      </c>
      <c r="AI50">
        <v>9.8534981794288612</v>
      </c>
      <c r="AK50">
        <v>4.3915745394723489</v>
      </c>
      <c r="AL50">
        <v>16.32062892536819</v>
      </c>
    </row>
    <row r="51" spans="1:38" x14ac:dyDescent="0.3">
      <c r="A51">
        <v>50</v>
      </c>
      <c r="B51">
        <v>1055.5999999999899</v>
      </c>
      <c r="C51">
        <v>700</v>
      </c>
      <c r="D51">
        <v>0</v>
      </c>
      <c r="E51">
        <v>453.92888131600478</v>
      </c>
      <c r="F51">
        <v>55.394681440188087</v>
      </c>
      <c r="G51">
        <v>71.852556525134474</v>
      </c>
      <c r="H51">
        <v>68.436915238576006</v>
      </c>
      <c r="K51">
        <v>23.794879207220042</v>
      </c>
      <c r="M51">
        <v>6.2296161731358151</v>
      </c>
      <c r="N51">
        <v>9.7640362938198955</v>
      </c>
      <c r="O51">
        <v>51.962334660209166</v>
      </c>
      <c r="P51">
        <v>18.483345512101426</v>
      </c>
      <c r="R51">
        <v>0.90459144292044213</v>
      </c>
      <c r="S51">
        <v>11.751071707591517</v>
      </c>
      <c r="V51">
        <v>32.356089491074435</v>
      </c>
      <c r="W51">
        <v>55.753709321294679</v>
      </c>
      <c r="X51">
        <v>39.439048685247982</v>
      </c>
      <c r="Y51">
        <v>1.6896541308414283</v>
      </c>
      <c r="Z51">
        <v>30.634449254340094</v>
      </c>
      <c r="AB51">
        <v>22.642045308443716</v>
      </c>
      <c r="AC51">
        <v>6.216538800568669</v>
      </c>
      <c r="AD51">
        <v>1.7773053553536815</v>
      </c>
      <c r="AE51">
        <v>13.928372407377465</v>
      </c>
      <c r="AF51">
        <v>12.673789998606081</v>
      </c>
      <c r="AG51">
        <v>18.778030903020642</v>
      </c>
      <c r="AI51">
        <v>9.8377225065741225</v>
      </c>
      <c r="AK51">
        <v>4.7175682737166058</v>
      </c>
      <c r="AL51">
        <v>15.777870118380291</v>
      </c>
    </row>
    <row r="52" spans="1:38" x14ac:dyDescent="0.3">
      <c r="A52">
        <v>51</v>
      </c>
      <c r="B52">
        <v>1050.57142857142</v>
      </c>
      <c r="C52">
        <v>700</v>
      </c>
      <c r="D52">
        <v>0</v>
      </c>
      <c r="E52">
        <v>453.63406302101151</v>
      </c>
      <c r="F52">
        <v>55.243784092803722</v>
      </c>
      <c r="G52">
        <v>71.793073709542398</v>
      </c>
      <c r="H52">
        <v>68.350774298067208</v>
      </c>
      <c r="K52">
        <v>22.665555338931622</v>
      </c>
      <c r="M52">
        <v>6.1489489142715463</v>
      </c>
      <c r="N52">
        <v>9.7488877677835983</v>
      </c>
      <c r="O52">
        <v>50.986505163829833</v>
      </c>
      <c r="P52">
        <v>18.347451837579953</v>
      </c>
      <c r="R52">
        <v>0.80911465869710764</v>
      </c>
      <c r="S52">
        <v>11.132351946818611</v>
      </c>
      <c r="V52">
        <v>32.432110735891023</v>
      </c>
      <c r="W52">
        <v>54.483325989323205</v>
      </c>
      <c r="X52">
        <v>39.223748042618638</v>
      </c>
      <c r="Y52">
        <v>1.6596161109009553</v>
      </c>
      <c r="Z52">
        <v>30.714422695615113</v>
      </c>
      <c r="AB52">
        <v>22.740664214604301</v>
      </c>
      <c r="AC52">
        <v>6.1913488518490922</v>
      </c>
      <c r="AD52">
        <v>1.812716000798088</v>
      </c>
      <c r="AE52">
        <v>13.950954587271671</v>
      </c>
      <c r="AF52">
        <v>12.563443345424719</v>
      </c>
      <c r="AG52">
        <v>18.770615502470172</v>
      </c>
      <c r="AI52">
        <v>9.8218882260281823</v>
      </c>
      <c r="AK52">
        <v>5.0354460719274359</v>
      </c>
      <c r="AL52">
        <v>15.253353703624919</v>
      </c>
    </row>
    <row r="53" spans="1:38" x14ac:dyDescent="0.3">
      <c r="A53">
        <v>52</v>
      </c>
      <c r="B53">
        <v>1045.5428571428499</v>
      </c>
      <c r="C53">
        <v>700</v>
      </c>
      <c r="D53">
        <v>0</v>
      </c>
      <c r="E53">
        <v>453.34448164688422</v>
      </c>
      <c r="F53">
        <v>55.109498622958313</v>
      </c>
      <c r="G53">
        <v>71.735522134957833</v>
      </c>
      <c r="H53">
        <v>68.266772529959681</v>
      </c>
      <c r="K53">
        <v>21.562028127421787</v>
      </c>
      <c r="M53">
        <v>6.0669498624752745</v>
      </c>
      <c r="N53">
        <v>9.7336475849320419</v>
      </c>
      <c r="O53">
        <v>50.028937439691063</v>
      </c>
      <c r="P53">
        <v>18.215408906509868</v>
      </c>
      <c r="R53">
        <v>0.71357296243465662</v>
      </c>
      <c r="S53">
        <v>10.533203035234553</v>
      </c>
      <c r="V53">
        <v>32.510148623647027</v>
      </c>
      <c r="W53">
        <v>53.237457753847586</v>
      </c>
      <c r="X53">
        <v>39.015124544209996</v>
      </c>
      <c r="Y53">
        <v>1.6298563920709443</v>
      </c>
      <c r="Z53">
        <v>30.796951818444413</v>
      </c>
      <c r="AB53">
        <v>22.839935019589728</v>
      </c>
      <c r="AC53">
        <v>6.1660736950259887</v>
      </c>
      <c r="AD53">
        <v>1.8495927316807905</v>
      </c>
      <c r="AE53">
        <v>13.974045126383192</v>
      </c>
      <c r="AF53">
        <v>12.451647688289871</v>
      </c>
      <c r="AG53">
        <v>18.763794683801009</v>
      </c>
      <c r="AI53">
        <v>9.8059536509462628</v>
      </c>
      <c r="AK53">
        <v>5.3455159111041572</v>
      </c>
      <c r="AL53">
        <v>14.746224289360514</v>
      </c>
    </row>
    <row r="54" spans="1:38" x14ac:dyDescent="0.3">
      <c r="A54">
        <v>53</v>
      </c>
      <c r="B54">
        <v>1040.5142857142901</v>
      </c>
      <c r="C54">
        <v>700</v>
      </c>
      <c r="D54">
        <v>0</v>
      </c>
      <c r="E54">
        <v>453.05989951330923</v>
      </c>
      <c r="F54">
        <v>54.990823457121849</v>
      </c>
      <c r="G54">
        <v>71.679772713823709</v>
      </c>
      <c r="H54">
        <v>68.18478245288739</v>
      </c>
      <c r="K54">
        <v>20.483184773314278</v>
      </c>
      <c r="M54">
        <v>5.9836841978570448</v>
      </c>
      <c r="N54">
        <v>9.718281148600159</v>
      </c>
      <c r="O54">
        <v>49.088821695791204</v>
      </c>
      <c r="P54">
        <v>18.086925310133491</v>
      </c>
      <c r="R54">
        <v>0.61795276227023255</v>
      </c>
      <c r="S54">
        <v>9.9529330017366107</v>
      </c>
      <c r="V54">
        <v>32.590196321773</v>
      </c>
      <c r="W54">
        <v>52.014811435137354</v>
      </c>
      <c r="X54">
        <v>38.813114071968307</v>
      </c>
      <c r="Y54">
        <v>1.6004046689615221</v>
      </c>
      <c r="Z54">
        <v>30.881786165813107</v>
      </c>
      <c r="AB54">
        <v>22.939834158708109</v>
      </c>
      <c r="AC54">
        <v>6.1406786942728795</v>
      </c>
      <c r="AD54">
        <v>1.887862220052386</v>
      </c>
      <c r="AE54">
        <v>13.99757267717272</v>
      </c>
      <c r="AF54">
        <v>12.338433978640939</v>
      </c>
      <c r="AG54">
        <v>18.757510613362307</v>
      </c>
      <c r="AI54">
        <v>9.7898840040629729</v>
      </c>
      <c r="AK54">
        <v>5.6480725590111689</v>
      </c>
      <c r="AL54">
        <v>14.255673843580356</v>
      </c>
    </row>
    <row r="55" spans="1:38" x14ac:dyDescent="0.3">
      <c r="A55">
        <v>54</v>
      </c>
      <c r="B55">
        <v>1035.4857142856999</v>
      </c>
      <c r="C55">
        <v>700</v>
      </c>
      <c r="D55">
        <v>0</v>
      </c>
      <c r="E55">
        <v>452.78012507530883</v>
      </c>
      <c r="F55">
        <v>54.886928998424203</v>
      </c>
      <c r="G55">
        <v>71.625710589325053</v>
      </c>
      <c r="H55">
        <v>68.104690828522664</v>
      </c>
      <c r="K55">
        <v>19.427908663269044</v>
      </c>
      <c r="M55">
        <v>5.8992211326251276</v>
      </c>
      <c r="N55">
        <v>9.7027655499633401</v>
      </c>
      <c r="O55">
        <v>48.165367183845397</v>
      </c>
      <c r="P55">
        <v>17.961749805449276</v>
      </c>
      <c r="R55">
        <v>0.52225588546743285</v>
      </c>
      <c r="S55">
        <v>9.3908618356765476</v>
      </c>
      <c r="V55">
        <v>32.672214871042634</v>
      </c>
      <c r="W55">
        <v>50.814151741444483</v>
      </c>
      <c r="X55">
        <v>38.617714634969175</v>
      </c>
      <c r="Y55">
        <v>1.5712825071521901</v>
      </c>
      <c r="Z55">
        <v>30.968711804676573</v>
      </c>
      <c r="AB55">
        <v>23.040334896006389</v>
      </c>
      <c r="AC55">
        <v>6.1151409012700899</v>
      </c>
      <c r="AD55">
        <v>1.9274639741860087</v>
      </c>
      <c r="AE55">
        <v>14.021479506660253</v>
      </c>
      <c r="AF55">
        <v>12.223848892050096</v>
      </c>
      <c r="AG55">
        <v>18.751713978329672</v>
      </c>
      <c r="AI55">
        <v>9.7736561947959704</v>
      </c>
      <c r="AK55">
        <v>5.9434116562902926</v>
      </c>
      <c r="AL55">
        <v>13.780907065872569</v>
      </c>
    </row>
    <row r="56" spans="1:38" x14ac:dyDescent="0.3">
      <c r="A56">
        <v>55</v>
      </c>
      <c r="B56">
        <v>1030.4571428571301</v>
      </c>
      <c r="C56">
        <v>700</v>
      </c>
      <c r="D56">
        <v>0</v>
      </c>
      <c r="E56">
        <v>452.25765862600576</v>
      </c>
      <c r="F56">
        <v>54.449738225575771</v>
      </c>
      <c r="G56">
        <v>71.573051762274929</v>
      </c>
      <c r="H56">
        <v>68.026215288603211</v>
      </c>
      <c r="K56">
        <v>18.16586301523397</v>
      </c>
      <c r="M56">
        <v>5.8804672605185768</v>
      </c>
      <c r="N56">
        <v>9.7607403739772263</v>
      </c>
      <c r="O56">
        <v>47.421171900681337</v>
      </c>
      <c r="P56">
        <v>17.912955375148915</v>
      </c>
      <c r="S56">
        <v>8.7012613533685421</v>
      </c>
      <c r="V56">
        <v>32.518703481526792</v>
      </c>
      <c r="W56">
        <v>49.804437560554184</v>
      </c>
      <c r="X56">
        <v>37.696198285049938</v>
      </c>
      <c r="Y56">
        <v>1.4613284565687032</v>
      </c>
      <c r="Z56">
        <v>31.048039668600317</v>
      </c>
      <c r="AB56">
        <v>23.084148952677847</v>
      </c>
      <c r="AC56">
        <v>6.1630998611447865</v>
      </c>
      <c r="AD56">
        <v>1.946021216563991</v>
      </c>
      <c r="AE56">
        <v>14.046259196885861</v>
      </c>
      <c r="AF56">
        <v>12.248438983632717</v>
      </c>
      <c r="AG56">
        <v>18.762756421129218</v>
      </c>
      <c r="AI56">
        <v>9.8309096251806469</v>
      </c>
      <c r="AK56">
        <v>6.188207703466527</v>
      </c>
      <c r="AL56">
        <v>13.497405181043899</v>
      </c>
    </row>
    <row r="57" spans="1:38" x14ac:dyDescent="0.3">
      <c r="A57">
        <v>56</v>
      </c>
      <c r="B57">
        <v>1025.42857142856</v>
      </c>
      <c r="C57">
        <v>700</v>
      </c>
      <c r="D57">
        <v>0</v>
      </c>
      <c r="E57">
        <v>451.74410573608174</v>
      </c>
      <c r="F57">
        <v>54.031534125864972</v>
      </c>
      <c r="G57">
        <v>71.520838162379334</v>
      </c>
      <c r="H57">
        <v>67.948399406343697</v>
      </c>
      <c r="K57">
        <v>16.925149384137793</v>
      </c>
      <c r="M57">
        <v>5.8619205773631107</v>
      </c>
      <c r="N57">
        <v>9.8190877559571526</v>
      </c>
      <c r="O57">
        <v>46.691009761349946</v>
      </c>
      <c r="P57">
        <v>17.865509426972828</v>
      </c>
      <c r="S57">
        <v>8.0344617079752965</v>
      </c>
      <c r="V57">
        <v>32.367534269852911</v>
      </c>
      <c r="W57">
        <v>48.817259889278795</v>
      </c>
      <c r="X57">
        <v>36.789962154739953</v>
      </c>
      <c r="Y57">
        <v>1.3505149636856346</v>
      </c>
      <c r="Z57">
        <v>31.125887990895738</v>
      </c>
      <c r="AB57">
        <v>23.127311300023226</v>
      </c>
      <c r="AC57">
        <v>6.2114376690494826</v>
      </c>
      <c r="AD57">
        <v>1.9634206901471574</v>
      </c>
      <c r="AE57">
        <v>14.070091871614336</v>
      </c>
      <c r="AF57">
        <v>12.273584765241248</v>
      </c>
      <c r="AG57">
        <v>18.773555389045971</v>
      </c>
      <c r="AI57">
        <v>9.8885262464517734</v>
      </c>
      <c r="AK57">
        <v>6.42673719565291</v>
      </c>
      <c r="AL57">
        <v>13.227517143980716</v>
      </c>
    </row>
    <row r="58" spans="1:38" x14ac:dyDescent="0.3">
      <c r="A58">
        <v>57</v>
      </c>
      <c r="B58">
        <v>1020.39999999999</v>
      </c>
      <c r="C58">
        <v>700</v>
      </c>
      <c r="D58">
        <v>0</v>
      </c>
      <c r="E58">
        <v>451.24285017494856</v>
      </c>
      <c r="F58">
        <v>53.636981440699891</v>
      </c>
      <c r="G58">
        <v>71.469161801170557</v>
      </c>
      <c r="H58">
        <v>67.871336849513924</v>
      </c>
      <c r="K58">
        <v>15.707965621331859</v>
      </c>
      <c r="M58">
        <v>5.8424526082109658</v>
      </c>
      <c r="N58">
        <v>9.8766074419294014</v>
      </c>
      <c r="O58">
        <v>45.971274822762147</v>
      </c>
      <c r="P58">
        <v>17.818397160170367</v>
      </c>
      <c r="S58">
        <v>7.3911059941831603</v>
      </c>
      <c r="V58">
        <v>32.22233000447617</v>
      </c>
      <c r="W58">
        <v>47.84834334244637</v>
      </c>
      <c r="X58">
        <v>35.909387110656233</v>
      </c>
      <c r="Y58">
        <v>1.2401900125952297</v>
      </c>
      <c r="Z58">
        <v>31.202558768504574</v>
      </c>
      <c r="AB58">
        <v>23.170799683258636</v>
      </c>
      <c r="AC58">
        <v>6.2589540305119007</v>
      </c>
      <c r="AD58">
        <v>1.9801261965930828</v>
      </c>
      <c r="AE58">
        <v>14.092997519613011</v>
      </c>
      <c r="AF58">
        <v>12.296957893002546</v>
      </c>
      <c r="AG58">
        <v>18.783888718454865</v>
      </c>
      <c r="AI58">
        <v>9.9453056193931264</v>
      </c>
      <c r="AK58">
        <v>6.6600565610416229</v>
      </c>
      <c r="AL58">
        <v>12.967418042982695</v>
      </c>
    </row>
    <row r="59" spans="1:38" x14ac:dyDescent="0.3">
      <c r="A59">
        <v>58</v>
      </c>
      <c r="B59">
        <v>1015.37142857143</v>
      </c>
      <c r="C59">
        <v>700</v>
      </c>
      <c r="D59">
        <v>0</v>
      </c>
      <c r="E59">
        <v>450.75328584749451</v>
      </c>
      <c r="F59">
        <v>53.265164005439964</v>
      </c>
      <c r="G59">
        <v>71.418114107696809</v>
      </c>
      <c r="H59">
        <v>67.795120716275179</v>
      </c>
      <c r="K59">
        <v>14.512928464354655</v>
      </c>
      <c r="M59">
        <v>5.8220197585190183</v>
      </c>
      <c r="N59">
        <v>9.9332928955851827</v>
      </c>
      <c r="O59">
        <v>45.261129339521609</v>
      </c>
      <c r="P59">
        <v>17.771796344060682</v>
      </c>
      <c r="S59">
        <v>6.7696164252791364</v>
      </c>
      <c r="V59">
        <v>32.082868635385971</v>
      </c>
      <c r="W59">
        <v>46.896307764785419</v>
      </c>
      <c r="X59">
        <v>35.052963758578777</v>
      </c>
      <c r="Y59">
        <v>1.1303879902850031</v>
      </c>
      <c r="Z59">
        <v>31.278209105060942</v>
      </c>
      <c r="AB59">
        <v>23.214662582263351</v>
      </c>
      <c r="AC59">
        <v>6.3056423683880132</v>
      </c>
      <c r="AD59">
        <v>1.996250378491643</v>
      </c>
      <c r="AE59">
        <v>14.11500923963054</v>
      </c>
      <c r="AF59">
        <v>12.318508625499206</v>
      </c>
      <c r="AG59">
        <v>18.793798702601343</v>
      </c>
      <c r="AI59">
        <v>10.001241021291003</v>
      </c>
      <c r="AK59">
        <v>6.8884722548946735</v>
      </c>
      <c r="AL59">
        <v>12.716260963971784</v>
      </c>
    </row>
    <row r="60" spans="1:38" x14ac:dyDescent="0.3">
      <c r="A60">
        <v>59</v>
      </c>
      <c r="B60">
        <v>1010.34285714285</v>
      </c>
      <c r="C60">
        <v>700</v>
      </c>
      <c r="D60">
        <v>0</v>
      </c>
      <c r="E60">
        <v>450.27487505400364</v>
      </c>
      <c r="F60">
        <v>52.915270743891128</v>
      </c>
      <c r="G60">
        <v>71.367779552476946</v>
      </c>
      <c r="H60">
        <v>67.719837159291373</v>
      </c>
      <c r="K60">
        <v>13.338795163282773</v>
      </c>
      <c r="M60">
        <v>5.80058416854986</v>
      </c>
      <c r="N60">
        <v>9.9891349886044623</v>
      </c>
      <c r="O60">
        <v>44.559820631970396</v>
      </c>
      <c r="P60">
        <v>17.725868256534916</v>
      </c>
      <c r="S60">
        <v>6.1685878796883049</v>
      </c>
      <c r="V60">
        <v>31.948955593468018</v>
      </c>
      <c r="W60">
        <v>45.959901796158057</v>
      </c>
      <c r="X60">
        <v>34.219311031402732</v>
      </c>
      <c r="Y60">
        <v>1.0211436809139309</v>
      </c>
      <c r="Z60">
        <v>31.352979298162296</v>
      </c>
      <c r="AB60">
        <v>23.258943259869934</v>
      </c>
      <c r="AC60">
        <v>6.3514935131859964</v>
      </c>
      <c r="AD60">
        <v>2.0118989123862896</v>
      </c>
      <c r="AE60">
        <v>14.136154462062288</v>
      </c>
      <c r="AF60">
        <v>12.338190368552226</v>
      </c>
      <c r="AG60">
        <v>18.803319830287947</v>
      </c>
      <c r="AI60">
        <v>10.056323136257706</v>
      </c>
      <c r="AK60">
        <v>7.1122593081947416</v>
      </c>
      <c r="AL60">
        <v>12.473286302945052</v>
      </c>
    </row>
    <row r="61" spans="1:38" x14ac:dyDescent="0.3">
      <c r="A61">
        <v>60</v>
      </c>
      <c r="B61">
        <v>1005.31428571428</v>
      </c>
      <c r="C61">
        <v>700</v>
      </c>
      <c r="D61">
        <v>0</v>
      </c>
      <c r="E61">
        <v>449.80713737031817</v>
      </c>
      <c r="F61">
        <v>52.586574631387833</v>
      </c>
      <c r="G61">
        <v>71.31823564372398</v>
      </c>
      <c r="H61">
        <v>67.645565382096919</v>
      </c>
      <c r="K61">
        <v>12.184446991028082</v>
      </c>
      <c r="M61">
        <v>5.7781136639115864</v>
      </c>
      <c r="N61">
        <v>10.044122394775739</v>
      </c>
      <c r="O61">
        <v>43.866671171855508</v>
      </c>
      <c r="P61">
        <v>17.680758070860758</v>
      </c>
      <c r="S61">
        <v>5.5867660024592931</v>
      </c>
      <c r="V61">
        <v>31.820419692445832</v>
      </c>
      <c r="W61">
        <v>45.037987716449543</v>
      </c>
      <c r="X61">
        <v>33.407166072872535</v>
      </c>
      <c r="Y61">
        <v>0.91249234832831783</v>
      </c>
      <c r="Z61">
        <v>31.426993541759817</v>
      </c>
      <c r="AB61">
        <v>23.303680084350052</v>
      </c>
      <c r="AC61">
        <v>6.3964960971844844</v>
      </c>
      <c r="AD61">
        <v>2.0271706981655702</v>
      </c>
      <c r="AE61">
        <v>14.156455374414566</v>
      </c>
      <c r="AF61">
        <v>12.35596001992398</v>
      </c>
      <c r="AG61">
        <v>18.812479502557313</v>
      </c>
      <c r="AI61">
        <v>10.110540449352353</v>
      </c>
      <c r="AK61">
        <v>7.3316653813552115</v>
      </c>
      <c r="AL61">
        <v>12.237810810816125</v>
      </c>
    </row>
    <row r="62" spans="1:38" x14ac:dyDescent="0.3">
      <c r="A62">
        <v>61</v>
      </c>
      <c r="B62">
        <v>1000.28571428571</v>
      </c>
      <c r="C62">
        <v>700</v>
      </c>
      <c r="D62">
        <v>0</v>
      </c>
      <c r="E62">
        <v>449.34964027185481</v>
      </c>
      <c r="F62">
        <v>52.278415042309092</v>
      </c>
      <c r="G62">
        <v>71.269552883957985</v>
      </c>
      <c r="H62">
        <v>67.572377595873547</v>
      </c>
      <c r="K62">
        <v>11.048875191928964</v>
      </c>
      <c r="M62">
        <v>5.7545817024006976</v>
      </c>
      <c r="N62">
        <v>10.098241997704259</v>
      </c>
      <c r="O62">
        <v>43.181070503182575</v>
      </c>
      <c r="P62">
        <v>17.636595176887464</v>
      </c>
      <c r="S62">
        <v>5.0230288862004242</v>
      </c>
      <c r="V62">
        <v>31.6971095168985</v>
      </c>
      <c r="W62">
        <v>44.129528824949517</v>
      </c>
      <c r="X62">
        <v>32.615373403722984</v>
      </c>
      <c r="Y62">
        <v>0.8044697479131856</v>
      </c>
      <c r="Z62">
        <v>31.500360556198711</v>
      </c>
      <c r="AB62">
        <v>23.348906797103815</v>
      </c>
      <c r="AC62">
        <v>6.4406369621403279</v>
      </c>
      <c r="AD62">
        <v>2.0421580109788184</v>
      </c>
      <c r="AE62">
        <v>14.175929335025838</v>
      </c>
      <c r="AF62">
        <v>12.371778323927428</v>
      </c>
      <c r="AG62">
        <v>18.821298708170421</v>
      </c>
      <c r="AI62">
        <v>10.163879654289456</v>
      </c>
      <c r="AK62">
        <v>7.5469140888974069</v>
      </c>
      <c r="AL62">
        <v>12.009218626912508</v>
      </c>
    </row>
    <row r="63" spans="1:38" x14ac:dyDescent="0.3">
      <c r="A63">
        <v>62</v>
      </c>
      <c r="B63">
        <v>995.25714285714196</v>
      </c>
      <c r="C63">
        <v>700</v>
      </c>
      <c r="D63">
        <v>0</v>
      </c>
      <c r="E63">
        <v>448.90199121028581</v>
      </c>
      <c r="F63">
        <v>51.99018299346347</v>
      </c>
      <c r="G63">
        <v>71.221794715087867</v>
      </c>
      <c r="H63">
        <v>67.500338964686733</v>
      </c>
      <c r="K63">
        <v>9.9311688848709725</v>
      </c>
      <c r="M63">
        <v>5.729967302735429</v>
      </c>
      <c r="N63">
        <v>10.151479311019182</v>
      </c>
      <c r="O63">
        <v>42.502468619333378</v>
      </c>
      <c r="P63">
        <v>17.593493491666624</v>
      </c>
      <c r="S63">
        <v>4.4763716116678509</v>
      </c>
      <c r="V63">
        <v>31.578890223586285</v>
      </c>
      <c r="W63">
        <v>43.233578860854088</v>
      </c>
      <c r="X63">
        <v>31.842874346748992</v>
      </c>
      <c r="Y63">
        <v>0.69711208629645616</v>
      </c>
      <c r="Z63">
        <v>31.573174197964857</v>
      </c>
      <c r="AB63">
        <v>23.394652744320918</v>
      </c>
      <c r="AC63">
        <v>6.4839015794959849</v>
      </c>
      <c r="AD63">
        <v>2.0569466420927394</v>
      </c>
      <c r="AE63">
        <v>14.194589287011185</v>
      </c>
      <c r="AF63">
        <v>12.385610220419011</v>
      </c>
      <c r="AG63">
        <v>18.829792675555918</v>
      </c>
      <c r="AI63">
        <v>10.216326073647011</v>
      </c>
      <c r="AK63">
        <v>7.7582077470170336</v>
      </c>
      <c r="AL63">
        <v>11.78695389448473</v>
      </c>
    </row>
    <row r="64" spans="1:38" x14ac:dyDescent="0.3">
      <c r="A64">
        <v>63</v>
      </c>
      <c r="B64">
        <v>990.22857142857094</v>
      </c>
      <c r="C64">
        <v>700</v>
      </c>
      <c r="D64">
        <v>0</v>
      </c>
      <c r="E64">
        <v>448.46383092712949</v>
      </c>
      <c r="F64">
        <v>51.721308947861431</v>
      </c>
      <c r="G64">
        <v>71.175017483509151</v>
      </c>
      <c r="H64">
        <v>67.429507570741237</v>
      </c>
      <c r="K64">
        <v>8.8305045361570862</v>
      </c>
      <c r="M64">
        <v>5.7042549401344731</v>
      </c>
      <c r="N64">
        <v>10.203818907150417</v>
      </c>
      <c r="O64">
        <v>41.830370486033019</v>
      </c>
      <c r="P64">
        <v>17.551551818696783</v>
      </c>
      <c r="S64">
        <v>3.9458930774903931</v>
      </c>
      <c r="V64">
        <v>31.465640704865486</v>
      </c>
      <c r="W64">
        <v>42.349273066035764</v>
      </c>
      <c r="X64">
        <v>31.088697195629873</v>
      </c>
      <c r="Y64">
        <v>0.59045594684726022</v>
      </c>
      <c r="Z64">
        <v>31.645514100245091</v>
      </c>
      <c r="AB64">
        <v>23.440943090197397</v>
      </c>
      <c r="AC64">
        <v>6.5262744791539156</v>
      </c>
      <c r="AD64">
        <v>2.0716160551623592</v>
      </c>
      <c r="AE64">
        <v>14.212444181545637</v>
      </c>
      <c r="AF64">
        <v>12.39742516920669</v>
      </c>
      <c r="AG64">
        <v>18.837971514885314</v>
      </c>
      <c r="AI64">
        <v>10.267864087643916</v>
      </c>
      <c r="AK64">
        <v>7.9657296632956713</v>
      </c>
      <c r="AL64">
        <v>11.570514633257815</v>
      </c>
    </row>
    <row r="65" spans="1:38" x14ac:dyDescent="0.3">
      <c r="A65">
        <v>64</v>
      </c>
      <c r="B65">
        <v>985.19999999999902</v>
      </c>
      <c r="C65">
        <v>700</v>
      </c>
      <c r="D65">
        <v>0</v>
      </c>
      <c r="E65">
        <v>448.03482784454746</v>
      </c>
      <c r="F65">
        <v>51.471252943778644</v>
      </c>
      <c r="G65">
        <v>71.129270456562281</v>
      </c>
      <c r="H65">
        <v>67.359934431006664</v>
      </c>
      <c r="K65">
        <v>7.746136700527293</v>
      </c>
      <c r="M65">
        <v>5.6774343948496968</v>
      </c>
      <c r="N65">
        <v>10.255244847574154</v>
      </c>
      <c r="O65">
        <v>41.164331455074013</v>
      </c>
      <c r="P65">
        <v>17.510854311359815</v>
      </c>
      <c r="S65">
        <v>3.430784667611098</v>
      </c>
      <c r="V65">
        <v>31.357251081373541</v>
      </c>
      <c r="W65">
        <v>41.475820563193643</v>
      </c>
      <c r="X65">
        <v>30.351948368754389</v>
      </c>
      <c r="Y65">
        <v>0.48453819996604763</v>
      </c>
      <c r="Z65">
        <v>31.71744638747391</v>
      </c>
      <c r="AB65">
        <v>23.487799025645014</v>
      </c>
      <c r="AC65">
        <v>6.567739679723978</v>
      </c>
      <c r="AD65">
        <v>2.0862395816835666</v>
      </c>
      <c r="AE65">
        <v>14.229499414962717</v>
      </c>
      <c r="AF65">
        <v>12.407197428886779</v>
      </c>
      <c r="AG65">
        <v>18.845840857109753</v>
      </c>
      <c r="AI65">
        <v>10.318477564388653</v>
      </c>
      <c r="AK65">
        <v>8.1696460632719106</v>
      </c>
      <c r="AL65">
        <v>11.359447604118031</v>
      </c>
    </row>
    <row r="66" spans="1:38" x14ac:dyDescent="0.3">
      <c r="A66">
        <v>65</v>
      </c>
      <c r="B66">
        <v>980.17142857142801</v>
      </c>
      <c r="C66">
        <v>700</v>
      </c>
      <c r="D66">
        <v>0</v>
      </c>
      <c r="E66">
        <v>447.61467341043368</v>
      </c>
      <c r="F66">
        <v>51.239496872748717</v>
      </c>
      <c r="G66">
        <v>71.084595919139218</v>
      </c>
      <c r="H66">
        <v>67.291663593989327</v>
      </c>
      <c r="K66">
        <v>6.6773897959412398</v>
      </c>
      <c r="M66">
        <v>5.6495005429012233</v>
      </c>
      <c r="N66">
        <v>10.305741105429247</v>
      </c>
      <c r="O66">
        <v>40.503953361101686</v>
      </c>
      <c r="P66">
        <v>17.47147108902363</v>
      </c>
      <c r="S66">
        <v>2.9303204001517131</v>
      </c>
      <c r="V66">
        <v>31.253620502076309</v>
      </c>
      <c r="W66">
        <v>40.612497782227059</v>
      </c>
      <c r="X66">
        <v>29.63180466950692</v>
      </c>
      <c r="Y66">
        <v>0.37939591704182601</v>
      </c>
      <c r="Z66">
        <v>31.789024499389694</v>
      </c>
      <c r="AB66">
        <v>23.535237983971601</v>
      </c>
      <c r="AC66">
        <v>6.6082811111389894</v>
      </c>
      <c r="AD66">
        <v>2.1008846763226998</v>
      </c>
      <c r="AE66">
        <v>14.245757281046826</v>
      </c>
      <c r="AF66">
        <v>12.414906270241598</v>
      </c>
      <c r="AG66">
        <v>18.85340249234531</v>
      </c>
      <c r="AI66">
        <v>10.368150282496471</v>
      </c>
      <c r="AK66">
        <v>8.3701077312976118</v>
      </c>
      <c r="AL66">
        <v>11.153343951343849</v>
      </c>
    </row>
    <row r="67" spans="1:38" x14ac:dyDescent="0.3">
      <c r="A67">
        <v>66</v>
      </c>
      <c r="B67">
        <v>975.14285714285597</v>
      </c>
      <c r="C67">
        <v>700</v>
      </c>
      <c r="D67">
        <v>0</v>
      </c>
      <c r="E67">
        <v>447.2030782978614</v>
      </c>
      <c r="F67">
        <v>51.025538744740885</v>
      </c>
      <c r="G67">
        <v>71.041029371669509</v>
      </c>
      <c r="H67">
        <v>67.224732337883211</v>
      </c>
      <c r="K67">
        <v>5.6236507342590905</v>
      </c>
      <c r="M67">
        <v>5.6204530823496173</v>
      </c>
      <c r="N67">
        <v>10.355291969357175</v>
      </c>
      <c r="O67">
        <v>39.848881127738373</v>
      </c>
      <c r="P67">
        <v>17.433459037136053</v>
      </c>
      <c r="S67">
        <v>2.4438482808225892</v>
      </c>
      <c r="V67">
        <v>31.154655240435826</v>
      </c>
      <c r="W67">
        <v>39.758642715252932</v>
      </c>
      <c r="X67">
        <v>28.927506704558631</v>
      </c>
      <c r="Y67">
        <v>0.27506630554868433</v>
      </c>
      <c r="Z67">
        <v>31.860290144085873</v>
      </c>
      <c r="AB67">
        <v>23.583273872525663</v>
      </c>
      <c r="AC67">
        <v>6.647883018492954</v>
      </c>
      <c r="AD67">
        <v>2.1156132457448056</v>
      </c>
      <c r="AE67">
        <v>14.261217435182305</v>
      </c>
      <c r="AF67">
        <v>12.420536106419517</v>
      </c>
      <c r="AG67">
        <v>18.860655005446169</v>
      </c>
      <c r="AI67">
        <v>10.41686633493239</v>
      </c>
      <c r="AK67">
        <v>8.5672514258595189</v>
      </c>
      <c r="AL67">
        <v>10.951835446861805</v>
      </c>
    </row>
    <row r="68" spans="1:38" x14ac:dyDescent="0.3">
      <c r="A68">
        <v>67</v>
      </c>
      <c r="B68">
        <v>970.11428571428496</v>
      </c>
      <c r="C68">
        <v>700</v>
      </c>
      <c r="D68">
        <v>0</v>
      </c>
      <c r="E68">
        <v>446.79976937346163</v>
      </c>
      <c r="F68">
        <v>50.828888788792071</v>
      </c>
      <c r="G68">
        <v>70.998599845334425</v>
      </c>
      <c r="H68">
        <v>67.159171485958154</v>
      </c>
      <c r="K68">
        <v>4.5843622733608607</v>
      </c>
      <c r="M68">
        <v>5.5902961940190288</v>
      </c>
      <c r="N68">
        <v>10.403882417612593</v>
      </c>
      <c r="O68">
        <v>39.198799747380242</v>
      </c>
      <c r="P68">
        <v>17.396862812052714</v>
      </c>
      <c r="S68">
        <v>1.9707826419315311</v>
      </c>
      <c r="V68">
        <v>31.060267074918947</v>
      </c>
      <c r="W68">
        <v>38.913649823610442</v>
      </c>
      <c r="X68">
        <v>28.238353468341412</v>
      </c>
      <c r="Y68">
        <v>0.17158668166478497</v>
      </c>
      <c r="Z68">
        <v>31.931274388493549</v>
      </c>
      <c r="AB68">
        <v>23.631917322631693</v>
      </c>
      <c r="AC68">
        <v>6.6865303361532282</v>
      </c>
      <c r="AD68">
        <v>2.1304820595180134</v>
      </c>
      <c r="AE68">
        <v>14.275877363866661</v>
      </c>
      <c r="AF68">
        <v>12.42407652781508</v>
      </c>
      <c r="AG68">
        <v>18.86759440013487</v>
      </c>
      <c r="AI68">
        <v>10.46461050312419</v>
      </c>
      <c r="AK68">
        <v>8.7612011181060225</v>
      </c>
      <c r="AL68">
        <v>10.754591195530026</v>
      </c>
    </row>
    <row r="69" spans="1:38" x14ac:dyDescent="0.3">
      <c r="A69">
        <v>68</v>
      </c>
      <c r="B69">
        <v>965.08571428571395</v>
      </c>
      <c r="C69">
        <v>700</v>
      </c>
      <c r="D69">
        <v>0</v>
      </c>
      <c r="E69">
        <v>446.46540806754456</v>
      </c>
      <c r="F69">
        <v>50.88878752231598</v>
      </c>
      <c r="G69">
        <v>70.994931525106537</v>
      </c>
      <c r="H69">
        <v>67.132607029772359</v>
      </c>
      <c r="K69">
        <v>3.3810830249077055</v>
      </c>
      <c r="M69">
        <v>5.5394881774764508</v>
      </c>
      <c r="N69">
        <v>10.449088684811722</v>
      </c>
      <c r="O69">
        <v>38.375765493823998</v>
      </c>
      <c r="P69">
        <v>17.43450865415344</v>
      </c>
      <c r="S69">
        <v>1.327086510469039</v>
      </c>
      <c r="V69">
        <v>30.992385050042017</v>
      </c>
      <c r="W69">
        <v>37.900951905753985</v>
      </c>
      <c r="X69">
        <v>27.610613075244892</v>
      </c>
      <c r="Z69">
        <v>32.060740482180002</v>
      </c>
      <c r="AB69">
        <v>23.692083862894215</v>
      </c>
      <c r="AC69">
        <v>6.7217992545086886</v>
      </c>
      <c r="AD69">
        <v>2.3696031023334165</v>
      </c>
      <c r="AE69">
        <v>14.299627710629254</v>
      </c>
      <c r="AF69">
        <v>12.403562504859176</v>
      </c>
      <c r="AG69">
        <v>18.882712839150567</v>
      </c>
      <c r="AI69">
        <v>10.508958823714755</v>
      </c>
      <c r="AK69">
        <v>9.0084445211039856</v>
      </c>
      <c r="AL69">
        <v>10.387272031386324</v>
      </c>
    </row>
    <row r="70" spans="1:38" x14ac:dyDescent="0.3">
      <c r="A70">
        <v>69</v>
      </c>
      <c r="B70">
        <v>960.05714285714305</v>
      </c>
      <c r="C70">
        <v>700</v>
      </c>
      <c r="D70">
        <v>0</v>
      </c>
      <c r="E70">
        <v>446.10471100576405</v>
      </c>
      <c r="F70">
        <v>50.828750954675954</v>
      </c>
      <c r="G70">
        <v>70.971181430716527</v>
      </c>
      <c r="H70">
        <v>67.086197810316918</v>
      </c>
      <c r="K70">
        <v>2.3111544455692488</v>
      </c>
      <c r="M70">
        <v>5.4985969568130093</v>
      </c>
      <c r="N70">
        <v>10.494148184268735</v>
      </c>
      <c r="O70">
        <v>37.673678811287623</v>
      </c>
      <c r="P70">
        <v>17.431949672412362</v>
      </c>
      <c r="S70">
        <v>0.81736990551631017</v>
      </c>
      <c r="V70">
        <v>30.917453547782259</v>
      </c>
      <c r="W70">
        <v>37.012743099452813</v>
      </c>
      <c r="X70">
        <v>26.973229242533865</v>
      </c>
      <c r="Z70">
        <v>32.156233297947104</v>
      </c>
      <c r="AB70">
        <v>23.746776913356967</v>
      </c>
      <c r="AC70">
        <v>6.7569271423051829</v>
      </c>
      <c r="AD70">
        <v>2.4689095202045546</v>
      </c>
      <c r="AE70">
        <v>14.316603328172583</v>
      </c>
      <c r="AF70">
        <v>12.39279981619236</v>
      </c>
      <c r="AG70">
        <v>18.892251560835401</v>
      </c>
      <c r="AI70">
        <v>10.553148510902306</v>
      </c>
      <c r="AK70">
        <v>9.215128884109669</v>
      </c>
      <c r="AL70">
        <v>10.139018357145948</v>
      </c>
    </row>
    <row r="71" spans="1:38" x14ac:dyDescent="0.3">
      <c r="A71">
        <v>70</v>
      </c>
      <c r="B71">
        <v>955.02857142857204</v>
      </c>
      <c r="C71">
        <v>700</v>
      </c>
      <c r="D71">
        <v>0</v>
      </c>
      <c r="E71">
        <v>445.65128792786908</v>
      </c>
      <c r="F71">
        <v>50.390044487140607</v>
      </c>
      <c r="G71">
        <v>70.885226321492809</v>
      </c>
      <c r="H71">
        <v>66.977822423032947</v>
      </c>
      <c r="K71">
        <v>1.0542148002855609</v>
      </c>
      <c r="M71">
        <v>5.4993610456520692</v>
      </c>
      <c r="N71">
        <v>10.545110140643315</v>
      </c>
      <c r="O71">
        <v>37.14004606444071</v>
      </c>
      <c r="P71">
        <v>17.310990287027089</v>
      </c>
      <c r="V71">
        <v>30.809441200452731</v>
      </c>
      <c r="W71">
        <v>35.935983258284629</v>
      </c>
      <c r="X71">
        <v>26.16611122717941</v>
      </c>
      <c r="Z71">
        <v>32.150614318277462</v>
      </c>
      <c r="AB71">
        <v>23.777963092608378</v>
      </c>
      <c r="AC71">
        <v>6.7979631792936708</v>
      </c>
      <c r="AD71">
        <v>2.5338616592730761</v>
      </c>
      <c r="AE71">
        <v>14.315119360494776</v>
      </c>
      <c r="AF71">
        <v>12.429576646377798</v>
      </c>
      <c r="AG71">
        <v>18.884226818980881</v>
      </c>
      <c r="AI71">
        <v>10.603228589090053</v>
      </c>
      <c r="AK71">
        <v>9.3783060913179064</v>
      </c>
      <c r="AL71">
        <v>10.024274039990152</v>
      </c>
    </row>
    <row r="72" spans="1:38" x14ac:dyDescent="0.3">
      <c r="A72">
        <v>71</v>
      </c>
      <c r="B72">
        <v>950</v>
      </c>
      <c r="C72">
        <v>700</v>
      </c>
      <c r="D72">
        <v>0</v>
      </c>
      <c r="E72">
        <v>444.96283141411266</v>
      </c>
      <c r="F72">
        <v>48.846858280891787</v>
      </c>
      <c r="G72">
        <v>70.637421790742309</v>
      </c>
      <c r="H72">
        <v>66.707838312376751</v>
      </c>
      <c r="M72">
        <v>5.6360674891176163</v>
      </c>
      <c r="N72">
        <v>10.57001344198396</v>
      </c>
      <c r="O72">
        <v>36.754633136128405</v>
      </c>
      <c r="P72">
        <v>16.840382270533357</v>
      </c>
      <c r="V72">
        <v>30.655125072829122</v>
      </c>
      <c r="W72">
        <v>34.927813705769772</v>
      </c>
      <c r="X72">
        <v>25.345891273641364</v>
      </c>
      <c r="Z72">
        <v>31.796809888205622</v>
      </c>
      <c r="AB72">
        <v>23.730424929829546</v>
      </c>
      <c r="AC72">
        <v>6.8129462082764363</v>
      </c>
      <c r="AD72">
        <v>2.459931831660346</v>
      </c>
      <c r="AE72">
        <v>14.216834170265123</v>
      </c>
      <c r="AF72">
        <v>12.576219379977323</v>
      </c>
      <c r="AG72">
        <v>18.771460447024555</v>
      </c>
      <c r="AI72">
        <v>10.627237744938931</v>
      </c>
      <c r="AK72">
        <v>9.4964242568211628</v>
      </c>
      <c r="AL72">
        <v>10.029507345621823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C703A-9EA5-45B0-845A-8594995A0A76}">
  <dimension ref="A1:H20"/>
  <sheetViews>
    <sheetView workbookViewId="0"/>
  </sheetViews>
  <sheetFormatPr defaultRowHeight="14.4" x14ac:dyDescent="0.3"/>
  <cols>
    <col min="1" max="1" width="6.5546875" bestFit="1" customWidth="1"/>
    <col min="2" max="2" width="12" bestFit="1" customWidth="1"/>
    <col min="4" max="4" width="11.109375" bestFit="1" customWidth="1"/>
    <col min="5" max="5" width="5" bestFit="1" customWidth="1"/>
    <col min="7" max="7" width="10.109375" bestFit="1" customWidth="1"/>
    <col min="8" max="8" width="19.44140625" bestFit="1" customWidth="1"/>
  </cols>
  <sheetData>
    <row r="1" spans="1:8" x14ac:dyDescent="0.3">
      <c r="A1" t="s">
        <v>0</v>
      </c>
      <c r="B1" t="s">
        <v>1</v>
      </c>
      <c r="D1" t="s">
        <v>21</v>
      </c>
      <c r="E1">
        <v>1302</v>
      </c>
      <c r="G1" t="s">
        <v>30</v>
      </c>
      <c r="H1" t="s">
        <v>32</v>
      </c>
    </row>
    <row r="2" spans="1:8" x14ac:dyDescent="0.3">
      <c r="A2" t="s">
        <v>2</v>
      </c>
      <c r="B2">
        <v>46.820451488195147</v>
      </c>
      <c r="D2" t="s">
        <v>22</v>
      </c>
      <c r="E2">
        <v>950.00000000000011</v>
      </c>
      <c r="G2" t="s">
        <v>31</v>
      </c>
      <c r="H2" t="s">
        <v>33</v>
      </c>
    </row>
    <row r="3" spans="1:8" x14ac:dyDescent="0.3">
      <c r="A3" t="s">
        <v>3</v>
      </c>
      <c r="B3">
        <v>1.2766379125681921</v>
      </c>
      <c r="D3" t="s">
        <v>23</v>
      </c>
      <c r="E3">
        <v>5</v>
      </c>
    </row>
    <row r="4" spans="1:8" x14ac:dyDescent="0.3">
      <c r="A4" t="s">
        <v>4</v>
      </c>
      <c r="B4">
        <v>17.727623301701357</v>
      </c>
    </row>
    <row r="5" spans="1:8" x14ac:dyDescent="0.3">
      <c r="A5" t="s">
        <v>5</v>
      </c>
      <c r="B5">
        <v>0</v>
      </c>
      <c r="D5" t="s">
        <v>24</v>
      </c>
      <c r="E5">
        <v>700</v>
      </c>
    </row>
    <row r="6" spans="1:8" x14ac:dyDescent="0.3">
      <c r="A6" t="s">
        <v>6</v>
      </c>
      <c r="B6">
        <v>0</v>
      </c>
      <c r="D6" t="s">
        <v>25</v>
      </c>
      <c r="E6">
        <v>700</v>
      </c>
    </row>
    <row r="7" spans="1:8" x14ac:dyDescent="0.3">
      <c r="A7" t="s">
        <v>7</v>
      </c>
      <c r="B7">
        <v>10.843592902972569</v>
      </c>
      <c r="D7" t="s">
        <v>26</v>
      </c>
      <c r="E7">
        <v>25</v>
      </c>
    </row>
    <row r="8" spans="1:8" x14ac:dyDescent="0.3">
      <c r="A8" t="s">
        <v>8</v>
      </c>
      <c r="B8">
        <v>0.16606667988590487</v>
      </c>
    </row>
    <row r="9" spans="1:8" x14ac:dyDescent="0.3">
      <c r="A9" t="s">
        <v>9</v>
      </c>
      <c r="B9">
        <v>9.8809729258485923</v>
      </c>
      <c r="D9" t="s">
        <v>27</v>
      </c>
      <c r="E9">
        <v>0</v>
      </c>
    </row>
    <row r="10" spans="1:8" x14ac:dyDescent="0.3">
      <c r="A10" t="s">
        <v>10</v>
      </c>
      <c r="B10">
        <v>0</v>
      </c>
      <c r="D10" t="s">
        <v>28</v>
      </c>
      <c r="E10" t="s">
        <v>29</v>
      </c>
    </row>
    <row r="11" spans="1:8" x14ac:dyDescent="0.3">
      <c r="A11" t="s">
        <v>11</v>
      </c>
      <c r="B11">
        <v>0</v>
      </c>
    </row>
    <row r="12" spans="1:8" x14ac:dyDescent="0.3">
      <c r="A12" t="s">
        <v>12</v>
      </c>
      <c r="B12">
        <v>9.5384604607729724</v>
      </c>
    </row>
    <row r="13" spans="1:8" x14ac:dyDescent="0.3">
      <c r="A13" t="s">
        <v>13</v>
      </c>
      <c r="B13">
        <v>2.6985852894396252</v>
      </c>
    </row>
    <row r="14" spans="1:8" x14ac:dyDescent="0.3">
      <c r="A14" t="s">
        <v>14</v>
      </c>
      <c r="B14">
        <v>0.43592540783485839</v>
      </c>
    </row>
    <row r="15" spans="1:8" x14ac:dyDescent="0.3">
      <c r="A15" t="s">
        <v>15</v>
      </c>
      <c r="B15">
        <v>0.11417115336685799</v>
      </c>
    </row>
    <row r="16" spans="1:8" x14ac:dyDescent="0.3">
      <c r="A16" t="s">
        <v>16</v>
      </c>
      <c r="B16">
        <v>0.49751247741392857</v>
      </c>
    </row>
    <row r="17" spans="1:1" x14ac:dyDescent="0.3">
      <c r="A17" t="s">
        <v>17</v>
      </c>
    </row>
    <row r="18" spans="1:1" x14ac:dyDescent="0.3">
      <c r="A18" t="s">
        <v>18</v>
      </c>
    </row>
    <row r="19" spans="1:1" x14ac:dyDescent="0.3">
      <c r="A19" t="s">
        <v>19</v>
      </c>
    </row>
    <row r="20" spans="1:1" x14ac:dyDescent="0.3">
      <c r="A20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F5FB-1FD3-4500-B0DC-C7BE63916716}">
  <dimension ref="A1:Q72"/>
  <sheetViews>
    <sheetView workbookViewId="0"/>
  </sheetViews>
  <sheetFormatPr defaultRowHeight="14.4" x14ac:dyDescent="0.3"/>
  <sheetData>
    <row r="1" spans="1:17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 x14ac:dyDescent="0.3">
      <c r="A2">
        <v>1</v>
      </c>
      <c r="B2">
        <v>1302</v>
      </c>
      <c r="C2">
        <v>700</v>
      </c>
      <c r="D2">
        <v>0</v>
      </c>
      <c r="E2">
        <v>100.15529123218499</v>
      </c>
      <c r="F2">
        <v>2.7605099611436001</v>
      </c>
      <c r="G2">
        <v>-1622.9785024999119</v>
      </c>
      <c r="H2">
        <v>-1179.6088359840508</v>
      </c>
      <c r="I2">
        <v>281.477742764727</v>
      </c>
      <c r="J2">
        <v>152.88595251582601</v>
      </c>
      <c r="K2">
        <v>36.281445327838703</v>
      </c>
      <c r="L2">
        <v>8.0991707115940181E-5</v>
      </c>
      <c r="M2">
        <v>4.9182574778898282E-6</v>
      </c>
      <c r="N2">
        <v>0</v>
      </c>
      <c r="O2" s="1">
        <v>4.7435278823377403E-9</v>
      </c>
      <c r="P2" s="1">
        <v>1.12175893609947E-8</v>
      </c>
      <c r="Q2" t="s">
        <v>51</v>
      </c>
    </row>
    <row r="3" spans="1:17" x14ac:dyDescent="0.3">
      <c r="A3">
        <v>2</v>
      </c>
      <c r="B3">
        <v>1296.9714285714199</v>
      </c>
      <c r="C3">
        <v>700</v>
      </c>
      <c r="D3">
        <v>0</v>
      </c>
      <c r="E3">
        <v>100.155656199844</v>
      </c>
      <c r="F3">
        <v>2.7642729871041101</v>
      </c>
      <c r="G3">
        <v>-1621.5712250243844</v>
      </c>
      <c r="H3">
        <v>-1180.6947198828341</v>
      </c>
      <c r="I3">
        <v>280.79134334385901</v>
      </c>
      <c r="J3">
        <v>152.591532970006</v>
      </c>
      <c r="K3">
        <v>36.232187149058802</v>
      </c>
      <c r="L3">
        <v>8.0823919636914725E-5</v>
      </c>
      <c r="M3">
        <v>4.9022093038776877E-6</v>
      </c>
      <c r="N3" s="1">
        <v>3.2620766111240301E-9</v>
      </c>
      <c r="O3" s="1">
        <v>4.7098418648887701E-9</v>
      </c>
      <c r="P3" s="1">
        <v>1.1198593815289599E-8</v>
      </c>
      <c r="Q3" t="s">
        <v>51</v>
      </c>
    </row>
    <row r="4" spans="1:17" x14ac:dyDescent="0.3">
      <c r="A4">
        <v>3</v>
      </c>
      <c r="B4">
        <v>1291.94285714285</v>
      </c>
      <c r="C4">
        <v>700</v>
      </c>
      <c r="D4">
        <v>0</v>
      </c>
      <c r="E4">
        <v>100.156028900186</v>
      </c>
      <c r="F4">
        <v>2.7682053628785299</v>
      </c>
      <c r="G4">
        <v>-1620.1675970309389</v>
      </c>
      <c r="H4">
        <v>-1181.7968255980632</v>
      </c>
      <c r="I4">
        <v>280.09250021953198</v>
      </c>
      <c r="J4">
        <v>152.27848272296001</v>
      </c>
      <c r="K4">
        <v>36.180852130146498</v>
      </c>
      <c r="L4">
        <v>8.0641531375554224E-5</v>
      </c>
      <c r="M4">
        <v>4.8848446923513477E-6</v>
      </c>
      <c r="N4" s="1">
        <v>6.7147513934701397E-9</v>
      </c>
      <c r="O4" s="1">
        <v>4.6739341250519001E-9</v>
      </c>
      <c r="P4" s="1">
        <v>1.1178101274933499E-8</v>
      </c>
      <c r="Q4" t="s">
        <v>51</v>
      </c>
    </row>
    <row r="5" spans="1:17" x14ac:dyDescent="0.3">
      <c r="A5">
        <v>4</v>
      </c>
      <c r="B5">
        <v>1286.9142857142799</v>
      </c>
      <c r="C5">
        <v>700</v>
      </c>
      <c r="D5">
        <v>0</v>
      </c>
      <c r="E5">
        <v>100.15639766683</v>
      </c>
      <c r="F5">
        <v>2.77210405817145</v>
      </c>
      <c r="G5">
        <v>-1618.7673995163466</v>
      </c>
      <c r="H5">
        <v>-1182.8910237265561</v>
      </c>
      <c r="I5">
        <v>279.39641960986199</v>
      </c>
      <c r="J5">
        <v>151.969424933537</v>
      </c>
      <c r="K5">
        <v>36.130100301103397</v>
      </c>
      <c r="L5">
        <v>8.0460182549686141E-5</v>
      </c>
      <c r="M5">
        <v>4.8676739161626835E-6</v>
      </c>
      <c r="N5" s="1">
        <v>1.01073956101951E-8</v>
      </c>
      <c r="O5" s="1">
        <v>4.6383771001973299E-9</v>
      </c>
      <c r="P5" s="1">
        <v>1.11584493749256E-8</v>
      </c>
      <c r="Q5" t="s">
        <v>51</v>
      </c>
    </row>
    <row r="6" spans="1:17" x14ac:dyDescent="0.3">
      <c r="A6">
        <v>5</v>
      </c>
      <c r="B6">
        <v>1281.88571428571</v>
      </c>
      <c r="C6">
        <v>700</v>
      </c>
      <c r="D6">
        <v>0</v>
      </c>
      <c r="E6">
        <v>100.156760985877</v>
      </c>
      <c r="F6">
        <v>2.77597097180707</v>
      </c>
      <c r="G6">
        <v>-1617.3705923385494</v>
      </c>
      <c r="H6">
        <v>-1183.97761937991</v>
      </c>
      <c r="I6">
        <v>278.70290629158501</v>
      </c>
      <c r="J6">
        <v>151.66414298502301</v>
      </c>
      <c r="K6">
        <v>36.079902132650098</v>
      </c>
      <c r="L6">
        <v>8.0279814487548961E-5</v>
      </c>
      <c r="M6">
        <v>4.8506846500161114E-6</v>
      </c>
      <c r="N6" s="1">
        <v>1.34426470471112E-8</v>
      </c>
      <c r="O6" s="1">
        <v>4.60314488818727E-9</v>
      </c>
      <c r="P6" s="1">
        <v>1.1139750662825401E-8</v>
      </c>
      <c r="Q6" t="s">
        <v>51</v>
      </c>
    </row>
    <row r="7" spans="1:17" x14ac:dyDescent="0.3">
      <c r="A7">
        <v>6</v>
      </c>
      <c r="B7">
        <v>1276.8571428571299</v>
      </c>
      <c r="C7">
        <v>700</v>
      </c>
      <c r="D7">
        <v>0</v>
      </c>
      <c r="E7">
        <v>100.15711723785699</v>
      </c>
      <c r="F7">
        <v>2.7798080277653199</v>
      </c>
      <c r="G7">
        <v>-1615.9771345363979</v>
      </c>
      <c r="H7">
        <v>-1185.0569121127512</v>
      </c>
      <c r="I7">
        <v>278.01176556472302</v>
      </c>
      <c r="J7">
        <v>151.36242006381801</v>
      </c>
      <c r="K7">
        <v>36.0302280723945</v>
      </c>
      <c r="L7">
        <v>8.010036922233704E-5</v>
      </c>
      <c r="M7">
        <v>4.8338644952606982E-6</v>
      </c>
      <c r="N7" s="1">
        <v>1.67231599232247E-8</v>
      </c>
      <c r="O7" s="1">
        <v>4.5682114251016298E-9</v>
      </c>
      <c r="P7" s="1">
        <v>1.11221282728768E-8</v>
      </c>
      <c r="Q7" t="s">
        <v>51</v>
      </c>
    </row>
    <row r="8" spans="1:17" x14ac:dyDescent="0.3">
      <c r="A8">
        <v>7</v>
      </c>
      <c r="B8">
        <v>1271.8285714285601</v>
      </c>
      <c r="C8">
        <v>700</v>
      </c>
      <c r="D8">
        <v>0</v>
      </c>
      <c r="E8">
        <v>100.157464690794</v>
      </c>
      <c r="F8">
        <v>2.7836171847061899</v>
      </c>
      <c r="G8">
        <v>-1614.5869842128154</v>
      </c>
      <c r="H8">
        <v>-1186.129197020161</v>
      </c>
      <c r="I8">
        <v>277.322802475169</v>
      </c>
      <c r="J8">
        <v>151.064038126518</v>
      </c>
      <c r="K8">
        <v>35.9810484146603</v>
      </c>
      <c r="L8">
        <v>7.9921789110476719E-5</v>
      </c>
      <c r="M8">
        <v>4.8172009295987503E-6</v>
      </c>
      <c r="N8" s="1">
        <v>1.9951621458853101E-8</v>
      </c>
      <c r="O8" s="1">
        <v>4.5335503747905501E-9</v>
      </c>
      <c r="P8" s="1">
        <v>1.11057172073438E-8</v>
      </c>
      <c r="Q8" t="s">
        <v>51</v>
      </c>
    </row>
    <row r="9" spans="1:17" x14ac:dyDescent="0.3">
      <c r="A9">
        <v>8</v>
      </c>
      <c r="B9">
        <v>1266.79999999999</v>
      </c>
      <c r="C9">
        <v>700</v>
      </c>
      <c r="D9">
        <v>0</v>
      </c>
      <c r="E9">
        <v>100.15780149311099</v>
      </c>
      <c r="F9">
        <v>2.7874004462444302</v>
      </c>
      <c r="G9">
        <v>-1613.2000984194751</v>
      </c>
      <c r="H9">
        <v>-1187.1947658792376</v>
      </c>
      <c r="I9">
        <v>276.635820994342</v>
      </c>
      <c r="J9">
        <v>150.76877679016599</v>
      </c>
      <c r="K9">
        <v>35.932333162986303</v>
      </c>
      <c r="L9">
        <v>7.9744016407733829E-5</v>
      </c>
      <c r="M9">
        <v>4.8006812538815099E-6</v>
      </c>
      <c r="N9" s="1">
        <v>2.3130769875956899E-8</v>
      </c>
      <c r="O9" s="1">
        <v>4.4991350127664602E-9</v>
      </c>
      <c r="P9" s="1">
        <v>1.10906658038313E-8</v>
      </c>
      <c r="Q9" t="s">
        <v>51</v>
      </c>
    </row>
    <row r="10" spans="1:17" x14ac:dyDescent="0.3">
      <c r="A10">
        <v>9</v>
      </c>
      <c r="B10">
        <v>1261.7714285714301</v>
      </c>
      <c r="C10">
        <v>700</v>
      </c>
      <c r="D10">
        <v>0</v>
      </c>
      <c r="E10">
        <v>100.158125666365</v>
      </c>
      <c r="F10">
        <v>2.7911598720772899</v>
      </c>
      <c r="G10">
        <v>-1611.8164330437896</v>
      </c>
      <c r="H10">
        <v>-1188.2539083460904</v>
      </c>
      <c r="I10">
        <v>275.950623148126</v>
      </c>
      <c r="J10">
        <v>150.47641213150101</v>
      </c>
      <c r="K10">
        <v>35.8840518840735</v>
      </c>
      <c r="L10">
        <v>7.956699279732737E-5</v>
      </c>
      <c r="M10">
        <v>4.7842925357075967E-6</v>
      </c>
      <c r="N10" s="1">
        <v>2.62634140156142E-8</v>
      </c>
      <c r="O10" s="1">
        <v>4.4649381037666901E-9</v>
      </c>
      <c r="P10" s="1">
        <v>1.10771374190284E-8</v>
      </c>
      <c r="Q10" t="s">
        <v>51</v>
      </c>
    </row>
    <row r="11" spans="1:17" x14ac:dyDescent="0.3">
      <c r="A11">
        <v>10</v>
      </c>
      <c r="B11">
        <v>1256.74285714285</v>
      </c>
      <c r="C11">
        <v>700</v>
      </c>
      <c r="D11">
        <v>0</v>
      </c>
      <c r="E11">
        <v>100.15814047148601</v>
      </c>
      <c r="F11">
        <v>2.7992815289270099</v>
      </c>
      <c r="G11">
        <v>-1610.4311705339951</v>
      </c>
      <c r="H11">
        <v>-1189.798694336796</v>
      </c>
      <c r="I11">
        <v>274.94244072931201</v>
      </c>
      <c r="J11">
        <v>149.683087577843</v>
      </c>
      <c r="K11">
        <v>35.779945474036502</v>
      </c>
      <c r="L11">
        <v>7.9073120769970027E-5</v>
      </c>
      <c r="M11">
        <v>4.7337930317532606E-6</v>
      </c>
      <c r="N11" s="1">
        <v>3.6413241264785203E-8</v>
      </c>
      <c r="O11" s="1">
        <v>4.3691082339598503E-9</v>
      </c>
      <c r="P11" s="1">
        <v>1.15373847035458E-8</v>
      </c>
      <c r="Q11" t="s">
        <v>51</v>
      </c>
    </row>
    <row r="12" spans="1:17" x14ac:dyDescent="0.3">
      <c r="A12">
        <v>11</v>
      </c>
      <c r="B12">
        <v>1251.7142857142801</v>
      </c>
      <c r="C12">
        <v>700</v>
      </c>
      <c r="D12">
        <v>0</v>
      </c>
      <c r="E12">
        <v>100.158274968124</v>
      </c>
      <c r="F12">
        <v>2.8093131918367402</v>
      </c>
      <c r="G12">
        <v>-1609.0540242289717</v>
      </c>
      <c r="H12">
        <v>-1191.5476675771054</v>
      </c>
      <c r="I12">
        <v>273.79902628927601</v>
      </c>
      <c r="J12">
        <v>148.69086133427101</v>
      </c>
      <c r="K12">
        <v>35.652228188427898</v>
      </c>
      <c r="L12">
        <v>7.8445859653857863E-5</v>
      </c>
      <c r="M12">
        <v>4.6698583382434113E-6</v>
      </c>
      <c r="N12" s="1">
        <v>4.9076290882074398E-8</v>
      </c>
      <c r="O12" s="1">
        <v>4.2497848419771497E-9</v>
      </c>
      <c r="P12" s="1">
        <v>1.21539647094606E-8</v>
      </c>
      <c r="Q12" t="s">
        <v>51</v>
      </c>
    </row>
    <row r="13" spans="1:17" x14ac:dyDescent="0.3">
      <c r="A13">
        <v>12</v>
      </c>
      <c r="B13">
        <v>1246.6857142857</v>
      </c>
      <c r="C13">
        <v>700</v>
      </c>
      <c r="D13">
        <v>0</v>
      </c>
      <c r="E13">
        <v>100.161946091659</v>
      </c>
      <c r="F13">
        <v>2.8196296798442302</v>
      </c>
      <c r="G13">
        <v>-1607.744798555344</v>
      </c>
      <c r="H13">
        <v>-1193.4630492624783</v>
      </c>
      <c r="I13">
        <v>272.58324396434398</v>
      </c>
      <c r="J13">
        <v>147.652474234501</v>
      </c>
      <c r="K13">
        <v>35.523085463192103</v>
      </c>
      <c r="L13">
        <v>7.7599816759035296E-5</v>
      </c>
      <c r="M13">
        <v>4.6081222171115047E-6</v>
      </c>
      <c r="N13" s="1">
        <v>6.0232229327126999E-8</v>
      </c>
      <c r="O13" s="1">
        <v>4.1367943079552597E-9</v>
      </c>
      <c r="P13" s="1">
        <v>1.2473740968422699E-8</v>
      </c>
      <c r="Q13" t="s">
        <v>51</v>
      </c>
    </row>
    <row r="14" spans="1:17" x14ac:dyDescent="0.3">
      <c r="A14">
        <v>13</v>
      </c>
      <c r="B14">
        <v>1241.6571428571301</v>
      </c>
      <c r="C14">
        <v>700</v>
      </c>
      <c r="D14">
        <v>0</v>
      </c>
      <c r="E14">
        <v>100.168035166199</v>
      </c>
      <c r="F14">
        <v>2.8338255034522501</v>
      </c>
      <c r="G14">
        <v>-1606.4851504669505</v>
      </c>
      <c r="H14">
        <v>-1195.9228699613502</v>
      </c>
      <c r="I14">
        <v>271.03270699609999</v>
      </c>
      <c r="J14">
        <v>146.20440522788601</v>
      </c>
      <c r="K14">
        <v>35.347284102063398</v>
      </c>
      <c r="L14">
        <v>7.6455646874264182E-5</v>
      </c>
      <c r="M14">
        <v>4.5241245789714287E-6</v>
      </c>
      <c r="N14" s="1">
        <v>7.5520349026169797E-8</v>
      </c>
      <c r="O14" s="1">
        <v>3.9854346112474198E-9</v>
      </c>
      <c r="P14" s="1">
        <v>1.32187419846725E-8</v>
      </c>
      <c r="Q14" t="s">
        <v>51</v>
      </c>
    </row>
    <row r="15" spans="1:17" x14ac:dyDescent="0.3">
      <c r="A15">
        <v>14</v>
      </c>
      <c r="B15">
        <v>1236.62857142857</v>
      </c>
      <c r="C15">
        <v>700</v>
      </c>
      <c r="D15">
        <v>0</v>
      </c>
      <c r="E15">
        <v>100.17400937116901</v>
      </c>
      <c r="F15">
        <v>2.8472791278223601</v>
      </c>
      <c r="G15">
        <v>-1605.2310543057285</v>
      </c>
      <c r="H15">
        <v>-1198.268557761224</v>
      </c>
      <c r="I15">
        <v>269.551114478616</v>
      </c>
      <c r="J15">
        <v>144.8515953417</v>
      </c>
      <c r="K15">
        <v>35.182363538689401</v>
      </c>
      <c r="L15">
        <v>7.5358584132004762E-5</v>
      </c>
      <c r="M15">
        <v>4.4448191543861352E-6</v>
      </c>
      <c r="N15" s="1">
        <v>8.9720155855064903E-8</v>
      </c>
      <c r="O15" s="1">
        <v>3.8427089628738502E-9</v>
      </c>
      <c r="P15" s="1">
        <v>1.39245313466687E-8</v>
      </c>
      <c r="Q15" t="s">
        <v>51</v>
      </c>
    </row>
    <row r="16" spans="1:17" x14ac:dyDescent="0.3">
      <c r="A16">
        <v>15</v>
      </c>
      <c r="B16">
        <v>1231.5999999999899</v>
      </c>
      <c r="C16">
        <v>700</v>
      </c>
      <c r="D16">
        <v>0</v>
      </c>
      <c r="E16">
        <v>100.17974564233199</v>
      </c>
      <c r="F16">
        <v>2.85986747742851</v>
      </c>
      <c r="G16">
        <v>-1603.9799336143876</v>
      </c>
      <c r="H16">
        <v>-1200.4842469226746</v>
      </c>
      <c r="I16">
        <v>268.147989162128</v>
      </c>
      <c r="J16">
        <v>143.60429268119799</v>
      </c>
      <c r="K16">
        <v>35.029506238663103</v>
      </c>
      <c r="L16">
        <v>7.4317887793688594E-5</v>
      </c>
      <c r="M16">
        <v>4.3708551340859307E-6</v>
      </c>
      <c r="N16" s="1">
        <v>1.02739776184941E-7</v>
      </c>
      <c r="O16" s="1">
        <v>3.7095993115143201E-9</v>
      </c>
      <c r="P16" s="1">
        <v>1.4573467431430901E-8</v>
      </c>
      <c r="Q16" t="s">
        <v>51</v>
      </c>
    </row>
    <row r="17" spans="1:17" x14ac:dyDescent="0.3">
      <c r="A17">
        <v>16</v>
      </c>
      <c r="B17">
        <v>1226.57142857142</v>
      </c>
      <c r="C17">
        <v>700</v>
      </c>
      <c r="D17">
        <v>0</v>
      </c>
      <c r="E17">
        <v>100.18524608824001</v>
      </c>
      <c r="F17">
        <v>2.8716726860305699</v>
      </c>
      <c r="G17">
        <v>-1602.7314602054894</v>
      </c>
      <c r="H17">
        <v>-1202.5836841689959</v>
      </c>
      <c r="I17">
        <v>266.81473533231798</v>
      </c>
      <c r="J17">
        <v>142.45108933506501</v>
      </c>
      <c r="K17">
        <v>34.887418254732601</v>
      </c>
      <c r="L17">
        <v>7.3328498550832548E-5</v>
      </c>
      <c r="M17">
        <v>4.3017317762582797E-6</v>
      </c>
      <c r="N17" s="1">
        <v>1.14704715357213E-7</v>
      </c>
      <c r="O17" s="1">
        <v>3.5851381476715698E-9</v>
      </c>
      <c r="P17" s="1">
        <v>1.51715181304446E-8</v>
      </c>
      <c r="Q17" t="s">
        <v>51</v>
      </c>
    </row>
    <row r="18" spans="1:17" x14ac:dyDescent="0.3">
      <c r="A18">
        <v>17</v>
      </c>
      <c r="B18">
        <v>1221.5428571428499</v>
      </c>
      <c r="C18">
        <v>700</v>
      </c>
      <c r="D18">
        <v>0</v>
      </c>
      <c r="E18">
        <v>100.190508369973</v>
      </c>
      <c r="F18">
        <v>2.8827648816616498</v>
      </c>
      <c r="G18">
        <v>-1601.4852675274174</v>
      </c>
      <c r="H18">
        <v>-1204.5783925744179</v>
      </c>
      <c r="I18">
        <v>265.54410363055803</v>
      </c>
      <c r="J18">
        <v>141.38236700573901</v>
      </c>
      <c r="K18">
        <v>34.755005171362498</v>
      </c>
      <c r="L18">
        <v>7.2386249964435592E-5</v>
      </c>
      <c r="M18">
        <v>4.237024084661725E-6</v>
      </c>
      <c r="N18" s="1">
        <v>1.25721094153928E-7</v>
      </c>
      <c r="O18" s="1">
        <v>3.4685216200955101E-9</v>
      </c>
      <c r="P18" s="1">
        <v>1.5723555238292E-8</v>
      </c>
      <c r="Q18" t="s">
        <v>51</v>
      </c>
    </row>
    <row r="19" spans="1:17" x14ac:dyDescent="0.3">
      <c r="A19">
        <v>18</v>
      </c>
      <c r="B19">
        <v>1216.5142857142901</v>
      </c>
      <c r="C19">
        <v>700</v>
      </c>
      <c r="D19">
        <v>0</v>
      </c>
      <c r="E19">
        <v>100.195526687536</v>
      </c>
      <c r="F19">
        <v>2.8932043842223898</v>
      </c>
      <c r="G19">
        <v>-1600.2409621193428</v>
      </c>
      <c r="H19">
        <v>-1206.4780926977101</v>
      </c>
      <c r="I19">
        <v>264.32993876390299</v>
      </c>
      <c r="J19">
        <v>140.389955804794</v>
      </c>
      <c r="K19">
        <v>34.631333767477898</v>
      </c>
      <c r="L19">
        <v>7.1487718900966441E-5</v>
      </c>
      <c r="M19">
        <v>4.1763689742018173E-6</v>
      </c>
      <c r="N19" s="1">
        <v>1.35879392854137E-7</v>
      </c>
      <c r="O19" s="1">
        <v>3.35907803580379E-9</v>
      </c>
      <c r="P19" s="1">
        <v>1.6233557976359701E-8</v>
      </c>
      <c r="Q19" t="s">
        <v>51</v>
      </c>
    </row>
    <row r="20" spans="1:17" x14ac:dyDescent="0.3">
      <c r="A20">
        <v>19</v>
      </c>
      <c r="B20">
        <v>1211.4857142856999</v>
      </c>
      <c r="C20">
        <v>700</v>
      </c>
      <c r="D20">
        <v>0</v>
      </c>
      <c r="E20">
        <v>100.200292770486</v>
      </c>
      <c r="F20">
        <v>2.9030435269780601</v>
      </c>
      <c r="G20">
        <v>-1598.9981362017427</v>
      </c>
      <c r="H20">
        <v>-1208.2910445366363</v>
      </c>
      <c r="I20">
        <v>263.16697618518702</v>
      </c>
      <c r="J20">
        <v>139.46685951719101</v>
      </c>
      <c r="K20">
        <v>34.5156012437714</v>
      </c>
      <c r="L20">
        <v>7.0630095414749093E-5</v>
      </c>
      <c r="M20">
        <v>4.1194536968410816E-6</v>
      </c>
      <c r="N20" s="1">
        <v>1.45257459000246E-7</v>
      </c>
      <c r="O20" s="1">
        <v>3.25624194848419E-9</v>
      </c>
      <c r="P20" s="1">
        <v>1.67047829396806E-8</v>
      </c>
      <c r="Q20" t="s">
        <v>51</v>
      </c>
    </row>
    <row r="21" spans="1:17" x14ac:dyDescent="0.3">
      <c r="A21">
        <v>20</v>
      </c>
      <c r="B21">
        <v>1206.4571428571301</v>
      </c>
      <c r="C21">
        <v>700</v>
      </c>
      <c r="D21">
        <v>0</v>
      </c>
      <c r="E21">
        <v>100.204796878549</v>
      </c>
      <c r="F21">
        <v>2.9123281840620399</v>
      </c>
      <c r="G21">
        <v>-1597.756381168286</v>
      </c>
      <c r="H21">
        <v>-1210.0234264962041</v>
      </c>
      <c r="I21">
        <v>262.05128607541297</v>
      </c>
      <c r="J21">
        <v>136.30832870359501</v>
      </c>
      <c r="K21">
        <v>34.407110238100202</v>
      </c>
      <c r="L21">
        <v>6.981106626658174E-5</v>
      </c>
      <c r="M21">
        <v>4.0660060159747884E-6</v>
      </c>
      <c r="N21" s="1">
        <v>1.5392295089300201E-7</v>
      </c>
      <c r="O21" s="1">
        <v>3.1595324540482799E-9</v>
      </c>
      <c r="P21" s="1">
        <v>1.71399095280825E-8</v>
      </c>
      <c r="Q21" t="s">
        <v>51</v>
      </c>
    </row>
    <row r="22" spans="1:17" x14ac:dyDescent="0.3">
      <c r="A22">
        <v>21</v>
      </c>
      <c r="B22">
        <v>1201.42857142856</v>
      </c>
      <c r="C22">
        <v>700</v>
      </c>
      <c r="D22">
        <v>0</v>
      </c>
      <c r="E22">
        <v>100.20902811969199</v>
      </c>
      <c r="F22">
        <v>2.9210998843740499</v>
      </c>
      <c r="G22">
        <v>-1596.5152679238472</v>
      </c>
      <c r="H22">
        <v>-1211.6717992938729</v>
      </c>
      <c r="I22">
        <v>260.98539344508299</v>
      </c>
      <c r="J22">
        <v>135.52733642871999</v>
      </c>
      <c r="K22">
        <v>34.3052384671076</v>
      </c>
      <c r="L22">
        <v>6.9028673993092325E-5</v>
      </c>
      <c r="M22">
        <v>4.0157795667901754E-6</v>
      </c>
      <c r="N22" s="1">
        <v>1.61936131351941E-7</v>
      </c>
      <c r="O22" s="1">
        <v>3.06852534285541E-9</v>
      </c>
      <c r="P22" s="1">
        <v>1.7541169611198202E-8</v>
      </c>
      <c r="Q22" t="s">
        <v>51</v>
      </c>
    </row>
    <row r="23" spans="1:17" x14ac:dyDescent="0.3">
      <c r="A23">
        <v>22</v>
      </c>
      <c r="B23">
        <v>1196.4000000000001</v>
      </c>
      <c r="C23">
        <v>700</v>
      </c>
      <c r="D23">
        <v>0</v>
      </c>
      <c r="E23">
        <v>100.212361990095</v>
      </c>
      <c r="F23">
        <v>2.9290661644207701</v>
      </c>
      <c r="G23">
        <v>-1595.2638296082177</v>
      </c>
      <c r="H23">
        <v>-1213.4013818115002</v>
      </c>
      <c r="I23">
        <v>259.84991854425903</v>
      </c>
      <c r="J23">
        <v>134.688012678907</v>
      </c>
      <c r="K23">
        <v>34.2130755554007</v>
      </c>
      <c r="L23">
        <v>6.796380795176845E-5</v>
      </c>
      <c r="M23">
        <v>3.933190207346924E-6</v>
      </c>
      <c r="N23" s="1">
        <v>1.7113382646815099E-7</v>
      </c>
      <c r="O23" s="1">
        <v>2.9523281020378898E-9</v>
      </c>
      <c r="P23" s="1">
        <v>1.7176857533609299E-8</v>
      </c>
      <c r="Q23" t="s">
        <v>51</v>
      </c>
    </row>
    <row r="24" spans="1:17" x14ac:dyDescent="0.3">
      <c r="A24">
        <v>23</v>
      </c>
      <c r="B24">
        <v>1191.37142857142</v>
      </c>
      <c r="C24">
        <v>700</v>
      </c>
      <c r="D24">
        <v>0</v>
      </c>
      <c r="E24">
        <v>100.215115130244</v>
      </c>
      <c r="F24">
        <v>2.93629704755736</v>
      </c>
      <c r="G24">
        <v>-1594.0081455298191</v>
      </c>
      <c r="H24">
        <v>-1215.1740070235292</v>
      </c>
      <c r="I24">
        <v>258.67435676637598</v>
      </c>
      <c r="J24">
        <v>133.819183034133</v>
      </c>
      <c r="K24">
        <v>34.129760547765798</v>
      </c>
      <c r="L24">
        <v>6.6700964208876365E-5</v>
      </c>
      <c r="M24">
        <v>3.8271528879819181E-6</v>
      </c>
      <c r="N24" s="1">
        <v>1.8104913023522199E-7</v>
      </c>
      <c r="O24" s="1">
        <v>2.8188592720483302E-9</v>
      </c>
      <c r="P24" s="1">
        <v>1.6259504271346199E-8</v>
      </c>
      <c r="Q24" t="s">
        <v>51</v>
      </c>
    </row>
    <row r="25" spans="1:17" x14ac:dyDescent="0.3">
      <c r="A25">
        <v>24</v>
      </c>
      <c r="B25">
        <v>1186.3428571428501</v>
      </c>
      <c r="C25">
        <v>700</v>
      </c>
      <c r="D25">
        <v>0</v>
      </c>
      <c r="E25">
        <v>100.217851820568</v>
      </c>
      <c r="F25">
        <v>2.94310126307027</v>
      </c>
      <c r="G25">
        <v>-1592.7579195645535</v>
      </c>
      <c r="H25">
        <v>-1216.8686063023724</v>
      </c>
      <c r="I25">
        <v>257.54789509421198</v>
      </c>
      <c r="J25">
        <v>133.01005406596599</v>
      </c>
      <c r="K25">
        <v>34.0517851281882</v>
      </c>
      <c r="L25">
        <v>6.5507258377964011E-5</v>
      </c>
      <c r="M25">
        <v>3.7273939888707502E-6</v>
      </c>
      <c r="N25" s="1">
        <v>1.9021650547962801E-7</v>
      </c>
      <c r="O25" s="1">
        <v>2.69360496254437E-9</v>
      </c>
      <c r="P25" s="1">
        <v>1.54169534352703E-8</v>
      </c>
      <c r="Q25" t="s">
        <v>51</v>
      </c>
    </row>
    <row r="26" spans="1:17" x14ac:dyDescent="0.3">
      <c r="A26">
        <v>25</v>
      </c>
      <c r="B26">
        <v>1181.31428571428</v>
      </c>
      <c r="C26">
        <v>700</v>
      </c>
      <c r="D26">
        <v>0</v>
      </c>
      <c r="E26">
        <v>100.220557766464</v>
      </c>
      <c r="F26">
        <v>2.94951367453235</v>
      </c>
      <c r="G26">
        <v>-1591.5126692470735</v>
      </c>
      <c r="H26">
        <v>-1218.4928992817636</v>
      </c>
      <c r="I26">
        <v>256.46540353661402</v>
      </c>
      <c r="J26">
        <v>132.254538196287</v>
      </c>
      <c r="K26">
        <v>33.978672020347197</v>
      </c>
      <c r="L26">
        <v>6.4375956936487468E-5</v>
      </c>
      <c r="M26">
        <v>3.633259254463121E-6</v>
      </c>
      <c r="N26" s="1">
        <v>1.9871391322853999E-7</v>
      </c>
      <c r="O26" s="1">
        <v>2.5757473131928102E-9</v>
      </c>
      <c r="P26" s="1">
        <v>1.46394236676463E-8</v>
      </c>
      <c r="Q26" t="s">
        <v>51</v>
      </c>
    </row>
    <row r="27" spans="1:17" x14ac:dyDescent="0.3">
      <c r="A27">
        <v>26</v>
      </c>
      <c r="B27">
        <v>1176.2857142856999</v>
      </c>
      <c r="C27">
        <v>700</v>
      </c>
      <c r="D27">
        <v>0</v>
      </c>
      <c r="E27">
        <v>100.22321815897899</v>
      </c>
      <c r="F27">
        <v>2.95556367033012</v>
      </c>
      <c r="G27">
        <v>-1590.2719274546346</v>
      </c>
      <c r="H27">
        <v>-1220.0532830307889</v>
      </c>
      <c r="I27">
        <v>255.422603965772</v>
      </c>
      <c r="J27">
        <v>131.54755103577</v>
      </c>
      <c r="K27">
        <v>33.910018303812897</v>
      </c>
      <c r="L27">
        <v>6.330163217897724E-5</v>
      </c>
      <c r="M27">
        <v>3.544205466180983E-6</v>
      </c>
      <c r="N27" s="1">
        <v>2.0660706292201699E-7</v>
      </c>
      <c r="O27" s="1">
        <v>2.4646126247280299E-9</v>
      </c>
      <c r="P27" s="1">
        <v>1.3918601210285901E-8</v>
      </c>
      <c r="Q27" t="s">
        <v>51</v>
      </c>
    </row>
    <row r="28" spans="1:17" x14ac:dyDescent="0.3">
      <c r="A28">
        <v>27</v>
      </c>
      <c r="B28">
        <v>1171.25714285714</v>
      </c>
      <c r="C28">
        <v>700</v>
      </c>
      <c r="D28">
        <v>0</v>
      </c>
      <c r="E28">
        <v>100.225817910755</v>
      </c>
      <c r="F28">
        <v>2.96127634300159</v>
      </c>
      <c r="G28">
        <v>-1589.0352426503616</v>
      </c>
      <c r="H28">
        <v>-1221.5550738333723</v>
      </c>
      <c r="I28">
        <v>254.415917723923</v>
      </c>
      <c r="J28">
        <v>130.88482497844001</v>
      </c>
      <c r="K28">
        <v>33.845479550606697</v>
      </c>
      <c r="L28">
        <v>6.2279951419914997E-5</v>
      </c>
      <c r="M28">
        <v>3.4597829019258049E-6</v>
      </c>
      <c r="N28" s="1">
        <v>2.1395164349720099E-7</v>
      </c>
      <c r="O28" s="1">
        <v>2.35964604448362E-9</v>
      </c>
      <c r="P28" s="1">
        <v>1.32474232334069E-8</v>
      </c>
      <c r="Q28" t="s">
        <v>51</v>
      </c>
    </row>
    <row r="29" spans="1:17" x14ac:dyDescent="0.3">
      <c r="A29">
        <v>28</v>
      </c>
      <c r="B29">
        <v>1166.2285714285599</v>
      </c>
      <c r="C29">
        <v>700</v>
      </c>
      <c r="D29">
        <v>0</v>
      </c>
      <c r="E29">
        <v>100.228341982703</v>
      </c>
      <c r="F29">
        <v>2.9666735024583502</v>
      </c>
      <c r="G29">
        <v>-1587.8021813879093</v>
      </c>
      <c r="H29">
        <v>-1223.0027125986778</v>
      </c>
      <c r="I29">
        <v>253.44233687401001</v>
      </c>
      <c r="J29">
        <v>130.26275242000699</v>
      </c>
      <c r="K29">
        <v>33.784756529374803</v>
      </c>
      <c r="L29">
        <v>6.1307486871445017E-5</v>
      </c>
      <c r="M29">
        <v>3.3796202322688774E-6</v>
      </c>
      <c r="N29" s="1">
        <v>2.20795166582751E-7</v>
      </c>
      <c r="O29" s="1">
        <v>2.2603898994250101E-9</v>
      </c>
      <c r="P29" s="1">
        <v>1.2619906999944499E-8</v>
      </c>
      <c r="Q29" t="s">
        <v>51</v>
      </c>
    </row>
    <row r="30" spans="1:17" x14ac:dyDescent="0.3">
      <c r="A30">
        <v>29</v>
      </c>
      <c r="B30">
        <v>1161.19999999999</v>
      </c>
      <c r="C30">
        <v>700</v>
      </c>
      <c r="D30">
        <v>0</v>
      </c>
      <c r="E30">
        <v>100.230775781378</v>
      </c>
      <c r="F30">
        <v>2.9717745437604401</v>
      </c>
      <c r="G30">
        <v>-1586.5723326365178</v>
      </c>
      <c r="H30">
        <v>-1224.399959767476</v>
      </c>
      <c r="I30">
        <v>252.49930133443101</v>
      </c>
      <c r="J30">
        <v>129.67894995027601</v>
      </c>
      <c r="K30">
        <v>33.7275840765993</v>
      </c>
      <c r="L30">
        <v>6.0381985750696127E-5</v>
      </c>
      <c r="M30">
        <v>3.3034108830892597E-6</v>
      </c>
      <c r="N30" s="1">
        <v>2.2710182737977799E-7</v>
      </c>
      <c r="O30" s="1">
        <v>2.1664645027446301E-9</v>
      </c>
      <c r="P30" s="1">
        <v>1.2031007450548199E-8</v>
      </c>
      <c r="Q30" t="s">
        <v>51</v>
      </c>
    </row>
    <row r="31" spans="1:17" x14ac:dyDescent="0.3">
      <c r="A31">
        <v>30</v>
      </c>
      <c r="B31">
        <v>1156.1714285714199</v>
      </c>
      <c r="C31">
        <v>700</v>
      </c>
      <c r="D31">
        <v>0</v>
      </c>
      <c r="E31">
        <v>100.233105593433</v>
      </c>
      <c r="F31">
        <v>2.97659716964806</v>
      </c>
      <c r="G31">
        <v>-1585.3453132250195</v>
      </c>
      <c r="H31">
        <v>-1225.7499919362854</v>
      </c>
      <c r="I31">
        <v>251.58464296455699</v>
      </c>
      <c r="J31">
        <v>129.12947944933501</v>
      </c>
      <c r="K31">
        <v>33.6737219988973</v>
      </c>
      <c r="L31">
        <v>5.9500493673498405E-5</v>
      </c>
      <c r="M31">
        <v>3.2309008412294318E-6</v>
      </c>
      <c r="N31" s="1">
        <v>2.33047551720226E-7</v>
      </c>
      <c r="O31" s="1">
        <v>2.0775512688158299E-9</v>
      </c>
      <c r="P31" s="1">
        <v>1.14764983684311E-8</v>
      </c>
      <c r="Q31" t="s">
        <v>51</v>
      </c>
    </row>
    <row r="32" spans="1:17" x14ac:dyDescent="0.3">
      <c r="A32">
        <v>31</v>
      </c>
      <c r="B32">
        <v>1151.1428571428601</v>
      </c>
      <c r="C32">
        <v>700</v>
      </c>
      <c r="D32">
        <v>0</v>
      </c>
      <c r="E32">
        <v>100.23531900381801</v>
      </c>
      <c r="F32">
        <v>2.9811579565150899</v>
      </c>
      <c r="G32">
        <v>-1584.1207733371475</v>
      </c>
      <c r="H32">
        <v>-1227.0556113035166</v>
      </c>
      <c r="I32">
        <v>250.69644928916199</v>
      </c>
      <c r="J32">
        <v>128.61256425042799</v>
      </c>
      <c r="K32">
        <v>33.622948017484703</v>
      </c>
      <c r="L32">
        <v>5.8661647557377443E-5</v>
      </c>
      <c r="M32">
        <v>3.1618782043713679E-6</v>
      </c>
      <c r="N32" s="1">
        <v>2.3859925206149498E-7</v>
      </c>
      <c r="O32" s="1">
        <v>1.9933783824118099E-9</v>
      </c>
      <c r="P32" s="1">
        <v>1.09528730921549E-8</v>
      </c>
      <c r="Q32" t="s">
        <v>51</v>
      </c>
    </row>
    <row r="33" spans="1:17" x14ac:dyDescent="0.3">
      <c r="A33">
        <v>32</v>
      </c>
      <c r="B33">
        <v>1146.11428571428</v>
      </c>
      <c r="C33">
        <v>700</v>
      </c>
      <c r="D33">
        <v>0</v>
      </c>
      <c r="E33">
        <v>100.237405268874</v>
      </c>
      <c r="F33">
        <v>2.9854727874861502</v>
      </c>
      <c r="G33">
        <v>-1582.8984017534237</v>
      </c>
      <c r="H33">
        <v>-1228.3193150622021</v>
      </c>
      <c r="I33">
        <v>249.833022827576</v>
      </c>
      <c r="J33">
        <v>128.126082134559</v>
      </c>
      <c r="K33">
        <v>33.575052396735003</v>
      </c>
      <c r="L33">
        <v>5.7863974031095266E-5</v>
      </c>
      <c r="M33">
        <v>3.0961620673521737E-6</v>
      </c>
      <c r="N33" s="1">
        <v>2.4378492210883901E-7</v>
      </c>
      <c r="O33" s="1">
        <v>1.9137069078900299E-9</v>
      </c>
      <c r="P33" s="1">
        <v>1.0457228589838001E-8</v>
      </c>
      <c r="Q33" t="s">
        <v>51</v>
      </c>
    </row>
    <row r="34" spans="1:17" x14ac:dyDescent="0.3">
      <c r="A34">
        <v>33</v>
      </c>
      <c r="B34">
        <v>1141.0857142857001</v>
      </c>
      <c r="C34">
        <v>700</v>
      </c>
      <c r="D34">
        <v>0</v>
      </c>
      <c r="E34">
        <v>100.239355590165</v>
      </c>
      <c r="F34">
        <v>2.9895571239143801</v>
      </c>
      <c r="G34">
        <v>-1581.6779295546353</v>
      </c>
      <c r="H34">
        <v>-1229.5433955088859</v>
      </c>
      <c r="I34">
        <v>248.992816748092</v>
      </c>
      <c r="J34">
        <v>127.668081214726</v>
      </c>
      <c r="K34">
        <v>33.529834499003101</v>
      </c>
      <c r="L34">
        <v>5.7106141039573126E-5</v>
      </c>
      <c r="M34">
        <v>3.0335939730174003E-6</v>
      </c>
      <c r="N34" s="1">
        <v>2.48629964857301E-7</v>
      </c>
      <c r="O34" s="1">
        <v>1.8383202292365201E-9</v>
      </c>
      <c r="P34" s="1">
        <v>9.9871722059163504E-9</v>
      </c>
      <c r="Q34" t="s">
        <v>51</v>
      </c>
    </row>
    <row r="35" spans="1:17" x14ac:dyDescent="0.3">
      <c r="A35">
        <v>34</v>
      </c>
      <c r="B35">
        <v>1136.05714285713</v>
      </c>
      <c r="C35">
        <v>700</v>
      </c>
      <c r="D35">
        <v>0</v>
      </c>
      <c r="E35">
        <v>100.241163267544</v>
      </c>
      <c r="F35">
        <v>2.9934261438562402</v>
      </c>
      <c r="G35">
        <v>-1580.4591320020488</v>
      </c>
      <c r="H35">
        <v>-1230.7300083047287</v>
      </c>
      <c r="I35">
        <v>248.17439045068301</v>
      </c>
      <c r="J35">
        <v>127.236733206642</v>
      </c>
      <c r="K35">
        <v>33.487100883808601</v>
      </c>
      <c r="L35">
        <v>5.6386861775571238E-5</v>
      </c>
      <c r="M35">
        <v>2.9740305140989485E-6</v>
      </c>
      <c r="N35" s="1">
        <v>2.5315775192861701E-7</v>
      </c>
      <c r="O35" s="1">
        <v>1.7670155449813099E-9</v>
      </c>
      <c r="P35" s="1">
        <v>9.5407288043915801E-9</v>
      </c>
      <c r="Q35" t="s">
        <v>51</v>
      </c>
    </row>
    <row r="36" spans="1:17" x14ac:dyDescent="0.3">
      <c r="A36">
        <v>35</v>
      </c>
      <c r="B36">
        <v>1131.0285714285701</v>
      </c>
      <c r="C36">
        <v>700</v>
      </c>
      <c r="D36">
        <v>0</v>
      </c>
      <c r="E36">
        <v>100.242823723444</v>
      </c>
      <c r="F36">
        <v>2.9970947679219102</v>
      </c>
      <c r="G36">
        <v>-1579.2418283733855</v>
      </c>
      <c r="H36">
        <v>-1231.8812192255839</v>
      </c>
      <c r="I36">
        <v>247.37637805881499</v>
      </c>
      <c r="J36">
        <v>126.830301982252</v>
      </c>
      <c r="K36">
        <v>33.446664682194502</v>
      </c>
      <c r="L36">
        <v>5.570482621637912E-5</v>
      </c>
      <c r="M36">
        <v>2.9173375661520175E-6</v>
      </c>
      <c r="N36" s="1">
        <v>2.57390030262642E-7</v>
      </c>
      <c r="O36" s="1">
        <v>1.6995977484204301E-9</v>
      </c>
      <c r="P36" s="1">
        <v>9.1162551748895799E-9</v>
      </c>
      <c r="Q36" t="s">
        <v>51</v>
      </c>
    </row>
    <row r="37" spans="1:17" x14ac:dyDescent="0.3">
      <c r="A37">
        <v>36</v>
      </c>
      <c r="B37">
        <v>1126</v>
      </c>
      <c r="C37">
        <v>700</v>
      </c>
      <c r="D37">
        <v>0</v>
      </c>
      <c r="E37">
        <v>100.244334409422</v>
      </c>
      <c r="F37">
        <v>3.0005776033282099</v>
      </c>
      <c r="G37">
        <v>-1578.0258798947148</v>
      </c>
      <c r="H37">
        <v>-1232.9990318314763</v>
      </c>
      <c r="I37">
        <v>246.597468508193</v>
      </c>
      <c r="J37">
        <v>126.44712518274901</v>
      </c>
      <c r="K37">
        <v>33.408345879217499</v>
      </c>
      <c r="L37">
        <v>5.5058659925732448E-5</v>
      </c>
      <c r="M37">
        <v>2.8633861696999771E-6</v>
      </c>
      <c r="N37" s="1">
        <v>2.6134719802582598E-7</v>
      </c>
      <c r="O37" s="1">
        <v>1.6358755463466801E-9</v>
      </c>
      <c r="P37" s="1">
        <v>8.7123641702632995E-9</v>
      </c>
      <c r="Q37" t="s">
        <v>51</v>
      </c>
    </row>
    <row r="38" spans="1:17" x14ac:dyDescent="0.3">
      <c r="A38">
        <v>37</v>
      </c>
      <c r="B38">
        <v>1120.9714285714199</v>
      </c>
      <c r="C38">
        <v>700</v>
      </c>
      <c r="D38">
        <v>0</v>
      </c>
      <c r="E38">
        <v>100.24569461975101</v>
      </c>
      <c r="F38">
        <v>3.00388883930116</v>
      </c>
      <c r="G38">
        <v>-1576.8111861532675</v>
      </c>
      <c r="H38">
        <v>-1234.0853997058532</v>
      </c>
      <c r="I38">
        <v>245.836395183028</v>
      </c>
      <c r="J38">
        <v>126.08560599</v>
      </c>
      <c r="K38">
        <v>33.3719721276615</v>
      </c>
      <c r="L38">
        <v>5.4446907003462286E-5</v>
      </c>
      <c r="M38">
        <v>2.8120499345766245E-6</v>
      </c>
      <c r="N38" s="1">
        <v>2.6504847640957398E-7</v>
      </c>
      <c r="O38" s="1">
        <v>1.57565949719235E-9</v>
      </c>
      <c r="P38" s="1">
        <v>8.3278605063335007E-9</v>
      </c>
      <c r="Q38" t="s">
        <v>51</v>
      </c>
    </row>
    <row r="39" spans="1:17" x14ac:dyDescent="0.3">
      <c r="A39">
        <v>38</v>
      </c>
      <c r="B39">
        <v>1115.94285714285</v>
      </c>
      <c r="C39">
        <v>700</v>
      </c>
      <c r="D39">
        <v>0</v>
      </c>
      <c r="E39">
        <v>100.24690524386099</v>
      </c>
      <c r="F39">
        <v>3.0070421241595802</v>
      </c>
      <c r="G39">
        <v>-1575.5976805053419</v>
      </c>
      <c r="H39">
        <v>-1235.1422275281441</v>
      </c>
      <c r="I39">
        <v>245.091932642616</v>
      </c>
      <c r="J39">
        <v>125.744211918243</v>
      </c>
      <c r="K39">
        <v>33.337379758814798</v>
      </c>
      <c r="L39">
        <v>5.3868032115237092E-5</v>
      </c>
      <c r="M39">
        <v>2.7632037225066589E-6</v>
      </c>
      <c r="N39" s="1">
        <v>2.6851200566635101E-7</v>
      </c>
      <c r="O39" s="1">
        <v>1.51876153614317E-9</v>
      </c>
      <c r="P39" s="1">
        <v>7.9616890844834108E-9</v>
      </c>
      <c r="Q39" t="s">
        <v>51</v>
      </c>
    </row>
    <row r="40" spans="1:17" x14ac:dyDescent="0.3">
      <c r="A40">
        <v>39</v>
      </c>
      <c r="B40">
        <v>1110.9142857142799</v>
      </c>
      <c r="C40">
        <v>700</v>
      </c>
      <c r="D40">
        <v>0</v>
      </c>
      <c r="E40">
        <v>100.247968489512</v>
      </c>
      <c r="F40">
        <v>3.0100504479142201</v>
      </c>
      <c r="G40">
        <v>-1574.3853250042787</v>
      </c>
      <c r="H40">
        <v>-1236.1713651825958</v>
      </c>
      <c r="I40">
        <v>244.36289796115599</v>
      </c>
      <c r="J40">
        <v>125.421477696135</v>
      </c>
      <c r="K40">
        <v>33.304414734635998</v>
      </c>
      <c r="L40">
        <v>5.3320435712514128E-5</v>
      </c>
      <c r="M40">
        <v>2.7167232994807116E-6</v>
      </c>
      <c r="N40" s="1">
        <v>2.7175489198192002E-7</v>
      </c>
      <c r="O40" s="1">
        <v>1.46499551908676E-9</v>
      </c>
      <c r="P40" s="1">
        <v>7.6128955213293598E-9</v>
      </c>
      <c r="Q40" t="s">
        <v>51</v>
      </c>
    </row>
    <row r="41" spans="1:17" x14ac:dyDescent="0.3">
      <c r="A41">
        <v>40</v>
      </c>
      <c r="B41">
        <v>1105.88571428571</v>
      </c>
      <c r="C41">
        <v>700</v>
      </c>
      <c r="D41">
        <v>0</v>
      </c>
      <c r="E41">
        <v>100.248887603855</v>
      </c>
      <c r="F41">
        <v>3.0129260461401302</v>
      </c>
      <c r="G41">
        <v>-1573.1741053000596</v>
      </c>
      <c r="H41">
        <v>-1237.1745985169707</v>
      </c>
      <c r="I41">
        <v>243.648154505646</v>
      </c>
      <c r="J41">
        <v>125.116009838709</v>
      </c>
      <c r="K41">
        <v>33.272933377267698</v>
      </c>
      <c r="L41">
        <v>5.2802476774222411E-5</v>
      </c>
      <c r="M41">
        <v>2.6724856408813533E-6</v>
      </c>
      <c r="N41" s="1">
        <v>2.7479322742603602E-7</v>
      </c>
      <c r="O41" s="1">
        <v>1.4141783514908401E-9</v>
      </c>
      <c r="P41" s="1">
        <v>7.2805976162089498E-9</v>
      </c>
      <c r="Q41" t="s">
        <v>51</v>
      </c>
    </row>
    <row r="42" spans="1:17" x14ac:dyDescent="0.3">
      <c r="A42">
        <v>41</v>
      </c>
      <c r="B42">
        <v>1100.8571428571299</v>
      </c>
      <c r="C42">
        <v>700</v>
      </c>
      <c r="D42">
        <v>0</v>
      </c>
      <c r="E42">
        <v>100.252121270413</v>
      </c>
      <c r="F42">
        <v>3.0156275620791999</v>
      </c>
      <c r="G42">
        <v>-1572.0062284284634</v>
      </c>
      <c r="H42">
        <v>-1238.244684382737</v>
      </c>
      <c r="I42">
        <v>242.91106911692901</v>
      </c>
      <c r="J42">
        <v>124.843576667767</v>
      </c>
      <c r="K42">
        <v>33.244198498203097</v>
      </c>
      <c r="L42">
        <v>5.2340387869181743E-5</v>
      </c>
      <c r="M42">
        <v>2.6320642108274353E-6</v>
      </c>
      <c r="N42" s="1">
        <v>2.7572089653778699E-7</v>
      </c>
      <c r="O42" s="1">
        <v>1.36859882133194E-9</v>
      </c>
      <c r="P42" s="1">
        <v>6.9695688279471196E-9</v>
      </c>
      <c r="Q42" t="s">
        <v>51</v>
      </c>
    </row>
    <row r="43" spans="1:17" x14ac:dyDescent="0.3">
      <c r="A43">
        <v>42</v>
      </c>
      <c r="B43">
        <v>1095.8285714285601</v>
      </c>
      <c r="C43">
        <v>700</v>
      </c>
      <c r="D43">
        <v>0</v>
      </c>
      <c r="E43">
        <v>100.257100896925</v>
      </c>
      <c r="F43">
        <v>3.0181750836525398</v>
      </c>
      <c r="G43">
        <v>-1570.8720432063053</v>
      </c>
      <c r="H43">
        <v>-1239.3622329342331</v>
      </c>
      <c r="I43">
        <v>242.15850941050999</v>
      </c>
      <c r="J43">
        <v>124.596196910934</v>
      </c>
      <c r="K43">
        <v>33.217788272109203</v>
      </c>
      <c r="L43">
        <v>5.1922015874997384E-5</v>
      </c>
      <c r="M43">
        <v>2.5945696720703319E-6</v>
      </c>
      <c r="N43" s="1">
        <v>2.7497369587654298E-7</v>
      </c>
      <c r="O43" s="1">
        <v>1.3266664110409299E-9</v>
      </c>
      <c r="P43" s="1">
        <v>6.6843179129988696E-9</v>
      </c>
      <c r="Q43" t="s">
        <v>51</v>
      </c>
    </row>
    <row r="44" spans="1:17" x14ac:dyDescent="0.3">
      <c r="A44">
        <v>43</v>
      </c>
      <c r="B44">
        <v>1090.79999999999</v>
      </c>
      <c r="C44">
        <v>700</v>
      </c>
      <c r="D44">
        <v>0</v>
      </c>
      <c r="E44">
        <v>100.262493016299</v>
      </c>
      <c r="F44">
        <v>3.0205983393236</v>
      </c>
      <c r="G44">
        <v>-1569.7486296062957</v>
      </c>
      <c r="H44">
        <v>-1240.4785853681342</v>
      </c>
      <c r="I44">
        <v>241.40917499773499</v>
      </c>
      <c r="J44">
        <v>124.36277086722799</v>
      </c>
      <c r="K44">
        <v>33.192924630538798</v>
      </c>
      <c r="L44">
        <v>5.1529408808467439E-5</v>
      </c>
      <c r="M44">
        <v>2.5588442950713039E-6</v>
      </c>
      <c r="N44" s="1">
        <v>2.7359449733479402E-7</v>
      </c>
      <c r="O44" s="1">
        <v>1.28661949080242E-9</v>
      </c>
      <c r="P44" s="1">
        <v>6.4228528688940204E-9</v>
      </c>
      <c r="Q44" t="s">
        <v>51</v>
      </c>
    </row>
    <row r="45" spans="1:17" x14ac:dyDescent="0.3">
      <c r="A45">
        <v>44</v>
      </c>
      <c r="B45">
        <v>1085.7714285714301</v>
      </c>
      <c r="C45">
        <v>700</v>
      </c>
      <c r="D45">
        <v>0</v>
      </c>
      <c r="E45">
        <v>100.268399372215</v>
      </c>
      <c r="F45">
        <v>3.0228927431838302</v>
      </c>
      <c r="G45">
        <v>-1568.6377059544541</v>
      </c>
      <c r="H45">
        <v>-1241.5978319346809</v>
      </c>
      <c r="I45">
        <v>240.661356237185</v>
      </c>
      <c r="J45">
        <v>124.14282986880001</v>
      </c>
      <c r="K45">
        <v>33.1696847657945</v>
      </c>
      <c r="L45">
        <v>5.1161722723354057E-5</v>
      </c>
      <c r="M45">
        <v>2.5247962198437857E-6</v>
      </c>
      <c r="N45" s="1">
        <v>2.7150938831181202E-7</v>
      </c>
      <c r="O45" s="1">
        <v>1.24831172621621E-9</v>
      </c>
      <c r="P45" s="1">
        <v>6.1851011731370098E-9</v>
      </c>
      <c r="Q45" t="s">
        <v>51</v>
      </c>
    </row>
    <row r="46" spans="1:17" x14ac:dyDescent="0.3">
      <c r="A46">
        <v>45</v>
      </c>
      <c r="B46">
        <v>1080.74285714285</v>
      </c>
      <c r="C46">
        <v>700</v>
      </c>
      <c r="D46">
        <v>0</v>
      </c>
      <c r="E46">
        <v>100.270779206063</v>
      </c>
      <c r="F46">
        <v>3.0252204228381698</v>
      </c>
      <c r="G46">
        <v>-1567.4700194569709</v>
      </c>
      <c r="H46">
        <v>-1242.5788056131591</v>
      </c>
      <c r="I46">
        <v>239.968186647674</v>
      </c>
      <c r="J46">
        <v>123.911535367038</v>
      </c>
      <c r="K46">
        <v>33.1449498519491</v>
      </c>
      <c r="L46">
        <v>5.0776647427685441E-5</v>
      </c>
      <c r="M46">
        <v>2.4897726766697801E-6</v>
      </c>
      <c r="N46" s="1">
        <v>2.71943470998358E-7</v>
      </c>
      <c r="O46" s="1">
        <v>1.20898420690049E-9</v>
      </c>
      <c r="P46" s="1">
        <v>5.9251689680639803E-9</v>
      </c>
      <c r="Q46" t="s">
        <v>51</v>
      </c>
    </row>
    <row r="47" spans="1:17" x14ac:dyDescent="0.3">
      <c r="A47">
        <v>46</v>
      </c>
      <c r="B47">
        <v>1075.7142857142801</v>
      </c>
      <c r="C47">
        <v>700</v>
      </c>
      <c r="D47">
        <v>0</v>
      </c>
      <c r="E47">
        <v>100.271282479649</v>
      </c>
      <c r="F47">
        <v>3.02753906651408</v>
      </c>
      <c r="G47">
        <v>-1566.2735676441816</v>
      </c>
      <c r="H47">
        <v>-1243.480487822088</v>
      </c>
      <c r="I47">
        <v>239.30730707363799</v>
      </c>
      <c r="J47">
        <v>123.68101553030399</v>
      </c>
      <c r="K47">
        <v>33.119731992460203</v>
      </c>
      <c r="L47">
        <v>5.0395765672670308E-5</v>
      </c>
      <c r="M47">
        <v>2.4553110139964691E-6</v>
      </c>
      <c r="N47" s="1">
        <v>2.7359840566957801E-7</v>
      </c>
      <c r="O47" s="1">
        <v>1.1705844422230599E-9</v>
      </c>
      <c r="P47" s="1">
        <v>5.6593059783598802E-9</v>
      </c>
      <c r="Q47" t="s">
        <v>51</v>
      </c>
    </row>
    <row r="48" spans="1:17" x14ac:dyDescent="0.3">
      <c r="A48">
        <v>47</v>
      </c>
      <c r="B48">
        <v>1070.6857142857</v>
      </c>
      <c r="C48">
        <v>700</v>
      </c>
      <c r="D48">
        <v>0</v>
      </c>
      <c r="E48">
        <v>100.27161817840199</v>
      </c>
      <c r="F48">
        <v>3.0297900998503602</v>
      </c>
      <c r="G48">
        <v>-1565.0775458353696</v>
      </c>
      <c r="H48">
        <v>-1244.3638822519349</v>
      </c>
      <c r="I48">
        <v>238.65541016217401</v>
      </c>
      <c r="J48">
        <v>123.460980239547</v>
      </c>
      <c r="K48">
        <v>33.095235931807601</v>
      </c>
      <c r="L48">
        <v>5.0035767911138186E-5</v>
      </c>
      <c r="M48">
        <v>2.4224683424295391E-6</v>
      </c>
      <c r="N48" s="1">
        <v>2.7513041459251598E-7</v>
      </c>
      <c r="O48" s="1">
        <v>1.1342294302023901E-9</v>
      </c>
      <c r="P48" s="1">
        <v>5.4053834646048102E-9</v>
      </c>
      <c r="Q48" t="s">
        <v>51</v>
      </c>
    </row>
    <row r="49" spans="1:17" x14ac:dyDescent="0.3">
      <c r="A49">
        <v>48</v>
      </c>
      <c r="B49">
        <v>1065.6571428571301</v>
      </c>
      <c r="C49">
        <v>700</v>
      </c>
      <c r="D49">
        <v>0</v>
      </c>
      <c r="E49">
        <v>100.271742885894</v>
      </c>
      <c r="F49">
        <v>3.03200531238662</v>
      </c>
      <c r="G49">
        <v>-1563.8811772323395</v>
      </c>
      <c r="H49">
        <v>-1245.2327131516247</v>
      </c>
      <c r="I49">
        <v>238.00923514696001</v>
      </c>
      <c r="J49">
        <v>123.24561938512601</v>
      </c>
      <c r="K49">
        <v>33.071097361292502</v>
      </c>
      <c r="L49">
        <v>4.9690939318816163E-5</v>
      </c>
      <c r="M49">
        <v>2.3908357023100015E-6</v>
      </c>
      <c r="N49" s="1">
        <v>2.7655963649191998E-7</v>
      </c>
      <c r="O49" s="1">
        <v>1.09953199358194E-9</v>
      </c>
      <c r="P49" s="1">
        <v>5.1597989272491301E-9</v>
      </c>
      <c r="Q49" t="s">
        <v>51</v>
      </c>
    </row>
    <row r="50" spans="1:17" x14ac:dyDescent="0.3">
      <c r="A50">
        <v>49</v>
      </c>
      <c r="B50">
        <v>1060.62857142857</v>
      </c>
      <c r="C50">
        <v>700</v>
      </c>
      <c r="D50">
        <v>0</v>
      </c>
      <c r="E50">
        <v>100.271267567396</v>
      </c>
      <c r="F50">
        <v>3.0342447027320798</v>
      </c>
      <c r="G50">
        <v>-1562.6778333775806</v>
      </c>
      <c r="H50">
        <v>-1246.0909219322828</v>
      </c>
      <c r="I50">
        <v>237.36092199038001</v>
      </c>
      <c r="J50">
        <v>123.031663419377</v>
      </c>
      <c r="K50">
        <v>33.046532956656499</v>
      </c>
      <c r="L50">
        <v>4.935548327600725E-5</v>
      </c>
      <c r="M50">
        <v>2.3598045748264777E-6</v>
      </c>
      <c r="N50" s="1">
        <v>2.7791445360962903E-7</v>
      </c>
      <c r="O50" s="1">
        <v>1.0660564328427501E-9</v>
      </c>
      <c r="P50" s="1">
        <v>4.9064577099849101E-9</v>
      </c>
      <c r="Q50" t="s">
        <v>51</v>
      </c>
    </row>
    <row r="51" spans="1:17" x14ac:dyDescent="0.3">
      <c r="A51">
        <v>50</v>
      </c>
      <c r="B51">
        <v>1055.5999999999899</v>
      </c>
      <c r="C51">
        <v>700</v>
      </c>
      <c r="D51">
        <v>0</v>
      </c>
      <c r="E51">
        <v>100.270679877852</v>
      </c>
      <c r="F51">
        <v>3.0364246410403402</v>
      </c>
      <c r="G51">
        <v>-1561.47582140904</v>
      </c>
      <c r="H51">
        <v>-1246.9331512974738</v>
      </c>
      <c r="I51">
        <v>236.72073009337001</v>
      </c>
      <c r="J51">
        <v>122.82753119105701</v>
      </c>
      <c r="K51">
        <v>33.022614334830799</v>
      </c>
      <c r="L51">
        <v>4.9039488533067139E-5</v>
      </c>
      <c r="M51">
        <v>2.3302937961658379E-6</v>
      </c>
      <c r="N51" s="1">
        <v>2.7916295895489598E-7</v>
      </c>
      <c r="O51" s="1">
        <v>1.03440411376786E-9</v>
      </c>
      <c r="P51" s="1">
        <v>4.6659265443249396E-9</v>
      </c>
      <c r="Q51" t="s">
        <v>51</v>
      </c>
    </row>
    <row r="52" spans="1:17" x14ac:dyDescent="0.3">
      <c r="A52">
        <v>51</v>
      </c>
      <c r="B52">
        <v>1050.57142857142</v>
      </c>
      <c r="C52">
        <v>700</v>
      </c>
      <c r="D52">
        <v>0</v>
      </c>
      <c r="E52">
        <v>100.269985661969</v>
      </c>
      <c r="F52">
        <v>3.0385506918499798</v>
      </c>
      <c r="G52">
        <v>-1560.2752055039773</v>
      </c>
      <c r="H52">
        <v>-1247.7606888684886</v>
      </c>
      <c r="I52">
        <v>236.08782776354701</v>
      </c>
      <c r="J52">
        <v>122.632314209757</v>
      </c>
      <c r="K52">
        <v>32.999280193321702</v>
      </c>
      <c r="L52">
        <v>4.8741289085666775E-5</v>
      </c>
      <c r="M52">
        <v>2.302185324340405E-6</v>
      </c>
      <c r="N52" s="1">
        <v>2.8031356392350298E-7</v>
      </c>
      <c r="O52" s="1">
        <v>1.0044287396495701E-9</v>
      </c>
      <c r="P52" s="1">
        <v>4.4372638061611696E-9</v>
      </c>
      <c r="Q52" t="s">
        <v>51</v>
      </c>
    </row>
    <row r="53" spans="1:17" x14ac:dyDescent="0.3">
      <c r="A53">
        <v>52</v>
      </c>
      <c r="B53">
        <v>1045.5428571428499</v>
      </c>
      <c r="C53">
        <v>700</v>
      </c>
      <c r="D53">
        <v>0</v>
      </c>
      <c r="E53">
        <v>100.269190491136</v>
      </c>
      <c r="F53">
        <v>3.04062774511875</v>
      </c>
      <c r="G53">
        <v>-1559.0760488736296</v>
      </c>
      <c r="H53">
        <v>-1248.5746885877368</v>
      </c>
      <c r="I53">
        <v>235.461471262261</v>
      </c>
      <c r="J53">
        <v>122.445205594211</v>
      </c>
      <c r="K53">
        <v>32.976476864720702</v>
      </c>
      <c r="L53">
        <v>4.8459394810273495E-5</v>
      </c>
      <c r="M53">
        <v>2.2753726469821651E-6</v>
      </c>
      <c r="N53" s="1">
        <v>2.8137380326366703E-7</v>
      </c>
      <c r="O53" s="1">
        <v>9.7599851646515301E-10</v>
      </c>
      <c r="P53" s="1">
        <v>4.2196155665903601E-9</v>
      </c>
      <c r="Q53" t="s">
        <v>51</v>
      </c>
    </row>
    <row r="54" spans="1:17" x14ac:dyDescent="0.3">
      <c r="A54">
        <v>53</v>
      </c>
      <c r="B54">
        <v>1040.5142857142901</v>
      </c>
      <c r="C54">
        <v>700</v>
      </c>
      <c r="D54">
        <v>0</v>
      </c>
      <c r="E54">
        <v>100.268299707331</v>
      </c>
      <c r="F54">
        <v>3.0426614100307199</v>
      </c>
      <c r="G54">
        <v>-1557.8784145922207</v>
      </c>
      <c r="H54">
        <v>-1249.3766683633069</v>
      </c>
      <c r="I54">
        <v>234.840628297335</v>
      </c>
      <c r="J54">
        <v>122.446799875577</v>
      </c>
      <c r="K54">
        <v>32.954143164526101</v>
      </c>
      <c r="L54">
        <v>4.8355117074791682E-5</v>
      </c>
      <c r="M54">
        <v>2.2503920819539921E-6</v>
      </c>
      <c r="N54" s="1">
        <v>2.7795286570013498E-7</v>
      </c>
      <c r="O54" s="1">
        <v>9.4893533529510499E-10</v>
      </c>
      <c r="P54" s="1">
        <v>4.0234860461974004E-9</v>
      </c>
      <c r="Q54" t="s">
        <v>51</v>
      </c>
    </row>
    <row r="55" spans="1:17" x14ac:dyDescent="0.3">
      <c r="A55">
        <v>54</v>
      </c>
      <c r="B55">
        <v>1035.4857142856999</v>
      </c>
      <c r="C55">
        <v>700</v>
      </c>
      <c r="D55">
        <v>0</v>
      </c>
      <c r="E55">
        <v>100.267318643474</v>
      </c>
      <c r="F55">
        <v>3.0446554151510798</v>
      </c>
      <c r="G55">
        <v>-1556.6823707287288</v>
      </c>
      <c r="H55">
        <v>-1250.1675634702151</v>
      </c>
      <c r="I55">
        <v>234.22469974833101</v>
      </c>
      <c r="J55">
        <v>122.27818463709001</v>
      </c>
      <c r="K55">
        <v>32.932238618700701</v>
      </c>
      <c r="L55">
        <v>4.8106021360765882E-5</v>
      </c>
      <c r="M55">
        <v>2.2259035560153583E-6</v>
      </c>
      <c r="N55" s="1">
        <v>2.7861417474218602E-7</v>
      </c>
      <c r="O55" s="1">
        <v>9.2324144305875003E-10</v>
      </c>
      <c r="P55" s="1">
        <v>3.8263613116523196E-9</v>
      </c>
      <c r="Q55" t="s">
        <v>51</v>
      </c>
    </row>
    <row r="56" spans="1:17" x14ac:dyDescent="0.3">
      <c r="A56">
        <v>55</v>
      </c>
      <c r="B56">
        <v>1030.4571428571301</v>
      </c>
      <c r="C56">
        <v>700</v>
      </c>
      <c r="D56">
        <v>0</v>
      </c>
      <c r="E56">
        <v>100.25402677258499</v>
      </c>
      <c r="F56">
        <v>3.0581982679953201</v>
      </c>
      <c r="G56">
        <v>-1555.2810840844616</v>
      </c>
      <c r="H56">
        <v>-1250.9975201664706</v>
      </c>
      <c r="I56">
        <v>233.416612961391</v>
      </c>
      <c r="J56">
        <v>122.01523988923</v>
      </c>
      <c r="K56">
        <v>32.782055964704597</v>
      </c>
      <c r="L56">
        <v>4.7963586678191476E-5</v>
      </c>
      <c r="M56">
        <v>2.2027359286752627E-6</v>
      </c>
      <c r="N56" s="1">
        <v>2.7949665695606602E-7</v>
      </c>
      <c r="O56" s="1">
        <v>9.0394481644891802E-10</v>
      </c>
      <c r="P56" s="1">
        <v>3.4098843510124401E-9</v>
      </c>
      <c r="Q56" t="s">
        <v>51</v>
      </c>
    </row>
    <row r="57" spans="1:17" x14ac:dyDescent="0.3">
      <c r="A57">
        <v>56</v>
      </c>
      <c r="B57">
        <v>1025.42857142856</v>
      </c>
      <c r="C57">
        <v>700</v>
      </c>
      <c r="D57">
        <v>0</v>
      </c>
      <c r="E57">
        <v>100.24155659108</v>
      </c>
      <c r="F57">
        <v>3.07102043041608</v>
      </c>
      <c r="G57">
        <v>-1553.897939798539</v>
      </c>
      <c r="H57">
        <v>-1251.8111200762426</v>
      </c>
      <c r="I57">
        <v>232.628834611039</v>
      </c>
      <c r="J57">
        <v>121.766256712638</v>
      </c>
      <c r="K57">
        <v>32.641123321181702</v>
      </c>
      <c r="L57">
        <v>4.7823721388873448E-5</v>
      </c>
      <c r="M57">
        <v>2.1803740482444615E-6</v>
      </c>
      <c r="N57" s="1">
        <v>2.80305444839444E-7</v>
      </c>
      <c r="O57" s="1">
        <v>8.8566070124512803E-10</v>
      </c>
      <c r="P57" s="1">
        <v>3.0105244940968998E-9</v>
      </c>
      <c r="Q57" t="s">
        <v>51</v>
      </c>
    </row>
    <row r="58" spans="1:17" x14ac:dyDescent="0.3">
      <c r="A58">
        <v>57</v>
      </c>
      <c r="B58">
        <v>1020.39999999999</v>
      </c>
      <c r="C58">
        <v>700</v>
      </c>
      <c r="D58">
        <v>0</v>
      </c>
      <c r="E58">
        <v>100.23000723212201</v>
      </c>
      <c r="F58">
        <v>3.0830204195727098</v>
      </c>
      <c r="G58">
        <v>-1552.5344818509529</v>
      </c>
      <c r="H58">
        <v>-1252.6094828187011</v>
      </c>
      <c r="I58">
        <v>231.86192959858599</v>
      </c>
      <c r="J58">
        <v>121.53116635051801</v>
      </c>
      <c r="K58">
        <v>32.510328700973503</v>
      </c>
      <c r="L58">
        <v>4.7684910600346713E-5</v>
      </c>
      <c r="M58">
        <v>2.1587404175470907E-6</v>
      </c>
      <c r="N58" s="1">
        <v>2.8104185541569199E-7</v>
      </c>
      <c r="O58" s="1">
        <v>8.6820421586380302E-10</v>
      </c>
      <c r="P58" s="1">
        <v>2.6307521504226199E-9</v>
      </c>
      <c r="Q58" t="s">
        <v>51</v>
      </c>
    </row>
    <row r="59" spans="1:17" x14ac:dyDescent="0.3">
      <c r="A59">
        <v>58</v>
      </c>
      <c r="B59">
        <v>1015.37142857143</v>
      </c>
      <c r="C59">
        <v>700</v>
      </c>
      <c r="D59">
        <v>0</v>
      </c>
      <c r="E59">
        <v>100.219286461455</v>
      </c>
      <c r="F59">
        <v>3.0942791849642202</v>
      </c>
      <c r="G59">
        <v>-1551.1890233959355</v>
      </c>
      <c r="H59">
        <v>-1253.3943164647067</v>
      </c>
      <c r="I59">
        <v>231.11350756610199</v>
      </c>
      <c r="J59">
        <v>121.308442836171</v>
      </c>
      <c r="K59">
        <v>32.388572740443799</v>
      </c>
      <c r="L59">
        <v>4.7547216852693108E-5</v>
      </c>
      <c r="M59">
        <v>2.1377716509033115E-6</v>
      </c>
      <c r="N59" s="1">
        <v>2.81711035542721E-7</v>
      </c>
      <c r="O59" s="1">
        <v>8.5148901145653897E-10</v>
      </c>
      <c r="P59" s="1">
        <v>2.2693755054959299E-9</v>
      </c>
      <c r="Q59" t="s">
        <v>51</v>
      </c>
    </row>
    <row r="60" spans="1:17" x14ac:dyDescent="0.3">
      <c r="A60">
        <v>59</v>
      </c>
      <c r="B60">
        <v>1010.34285714285</v>
      </c>
      <c r="C60">
        <v>700</v>
      </c>
      <c r="D60">
        <v>0</v>
      </c>
      <c r="E60">
        <v>100.209315092821</v>
      </c>
      <c r="F60">
        <v>3.10486716077475</v>
      </c>
      <c r="G60">
        <v>-1549.8601134709968</v>
      </c>
      <c r="H60">
        <v>-1254.1670950157429</v>
      </c>
      <c r="I60">
        <v>230.38150684646999</v>
      </c>
      <c r="J60">
        <v>121.09677165204501</v>
      </c>
      <c r="K60">
        <v>32.274912227747599</v>
      </c>
      <c r="L60">
        <v>4.7410676884101356E-5</v>
      </c>
      <c r="M60">
        <v>2.1174114211413999E-6</v>
      </c>
      <c r="N60" s="1">
        <v>2.8231712503112899E-7</v>
      </c>
      <c r="O60" s="1">
        <v>8.3543984215495105E-10</v>
      </c>
      <c r="P60" s="1">
        <v>1.9253202542087398E-9</v>
      </c>
      <c r="Q60" t="s">
        <v>51</v>
      </c>
    </row>
    <row r="61" spans="1:17" x14ac:dyDescent="0.3">
      <c r="A61">
        <v>60</v>
      </c>
      <c r="B61">
        <v>1005.31428571428</v>
      </c>
      <c r="C61">
        <v>700</v>
      </c>
      <c r="D61">
        <v>0</v>
      </c>
      <c r="E61">
        <v>100.20002470734801</v>
      </c>
      <c r="F61">
        <v>3.1148459217978601</v>
      </c>
      <c r="G61">
        <v>-1548.5464961881405</v>
      </c>
      <c r="H61">
        <v>-1254.9290968180244</v>
      </c>
      <c r="I61">
        <v>229.66413896033799</v>
      </c>
      <c r="J61">
        <v>120.895014421011</v>
      </c>
      <c r="K61">
        <v>32.168533283185297</v>
      </c>
      <c r="L61">
        <v>4.7275308557714492E-5</v>
      </c>
      <c r="M61">
        <v>2.0976095208168928E-6</v>
      </c>
      <c r="N61" s="1">
        <v>2.82863392115728E-7</v>
      </c>
      <c r="O61" s="1">
        <v>8.1999082059353002E-10</v>
      </c>
      <c r="P61" s="1">
        <v>1.5976146746742301E-9</v>
      </c>
      <c r="Q61" t="s">
        <v>51</v>
      </c>
    </row>
    <row r="62" spans="1:17" x14ac:dyDescent="0.3">
      <c r="A62">
        <v>61</v>
      </c>
      <c r="B62">
        <v>1000.28571428571</v>
      </c>
      <c r="C62">
        <v>700</v>
      </c>
      <c r="D62">
        <v>0</v>
      </c>
      <c r="E62">
        <v>100.19135580936501</v>
      </c>
      <c r="F62">
        <v>3.1242695491605201</v>
      </c>
      <c r="G62">
        <v>-1547.2470777117192</v>
      </c>
      <c r="H62">
        <v>-1255.6814355294043</v>
      </c>
      <c r="I62">
        <v>228.95984376082799</v>
      </c>
      <c r="J62">
        <v>120.702180385701</v>
      </c>
      <c r="K62">
        <v>32.068729740776</v>
      </c>
      <c r="L62">
        <v>4.7141116289786463E-5</v>
      </c>
      <c r="M62">
        <v>2.0783210732330638E-6</v>
      </c>
      <c r="N62" s="1">
        <v>2.8335234032284901E-7</v>
      </c>
      <c r="O62" s="1">
        <v>8.0508400367392497E-10</v>
      </c>
      <c r="P62" s="1">
        <v>1.28537678704416E-9</v>
      </c>
      <c r="Q62" t="s">
        <v>51</v>
      </c>
    </row>
    <row r="63" spans="1:17" x14ac:dyDescent="0.3">
      <c r="A63">
        <v>62</v>
      </c>
      <c r="B63">
        <v>995.25714285714196</v>
      </c>
      <c r="C63">
        <v>700</v>
      </c>
      <c r="D63">
        <v>0</v>
      </c>
      <c r="E63">
        <v>100.183256327073</v>
      </c>
      <c r="F63">
        <v>3.1331857614554601</v>
      </c>
      <c r="G63">
        <v>-1545.9608993923721</v>
      </c>
      <c r="H63">
        <v>-1256.4250852634359</v>
      </c>
      <c r="I63">
        <v>228.267252955343</v>
      </c>
      <c r="J63">
        <v>120.517403220918</v>
      </c>
      <c r="K63">
        <v>31.974885613081199</v>
      </c>
      <c r="L63">
        <v>4.7008095291437767E-5</v>
      </c>
      <c r="M63">
        <v>2.0595058657680805E-6</v>
      </c>
      <c r="N63" s="1">
        <v>2.8378579236251402E-7</v>
      </c>
      <c r="O63" s="1">
        <v>7.9066823753888201E-10</v>
      </c>
      <c r="P63" s="1">
        <v>9.8780326862273904E-10</v>
      </c>
      <c r="Q63" t="s">
        <v>51</v>
      </c>
    </row>
    <row r="64" spans="1:17" x14ac:dyDescent="0.3">
      <c r="A64">
        <v>63</v>
      </c>
      <c r="B64">
        <v>990.22857142857094</v>
      </c>
      <c r="C64">
        <v>700</v>
      </c>
      <c r="D64">
        <v>0</v>
      </c>
      <c r="E64">
        <v>100.175680388169</v>
      </c>
      <c r="F64">
        <v>3.1416368553219201</v>
      </c>
      <c r="G64">
        <v>-1544.6871158105182</v>
      </c>
      <c r="H64">
        <v>-1257.1609011541382</v>
      </c>
      <c r="I64">
        <v>227.58516026693201</v>
      </c>
      <c r="J64">
        <v>120.33992206517399</v>
      </c>
      <c r="K64">
        <v>31.886460785074998</v>
      </c>
      <c r="L64">
        <v>4.687623486312493E-5</v>
      </c>
      <c r="M64">
        <v>2.0411277832974004E-6</v>
      </c>
      <c r="N64" s="1">
        <v>2.8416495531704703E-7</v>
      </c>
      <c r="O64" s="1">
        <v>7.7669820716665701E-10</v>
      </c>
      <c r="P64" s="1">
        <v>7.0415986454993599E-10</v>
      </c>
      <c r="Q64" t="s">
        <v>51</v>
      </c>
    </row>
    <row r="65" spans="1:17" x14ac:dyDescent="0.3">
      <c r="A65">
        <v>64</v>
      </c>
      <c r="B65">
        <v>985.19999999999902</v>
      </c>
      <c r="C65">
        <v>700</v>
      </c>
      <c r="D65">
        <v>0</v>
      </c>
      <c r="E65">
        <v>100.168587316683</v>
      </c>
      <c r="F65">
        <v>3.1496604903714198</v>
      </c>
      <c r="G65">
        <v>-1543.4249767709418</v>
      </c>
      <c r="H65">
        <v>-1257.8896363002077</v>
      </c>
      <c r="I65">
        <v>226.91249689731299</v>
      </c>
      <c r="J65">
        <v>120.169065913241</v>
      </c>
      <c r="K65">
        <v>31.802979280751401</v>
      </c>
      <c r="L65">
        <v>4.6745520925088493E-5</v>
      </c>
      <c r="M65">
        <v>2.0231543236612506E-6</v>
      </c>
      <c r="N65" s="1">
        <v>2.8449047035136302E-7</v>
      </c>
      <c r="O65" s="1">
        <v>7.6313364821786104E-10</v>
      </c>
      <c r="P65" s="1">
        <v>4.3377308710355999E-10</v>
      </c>
      <c r="Q65" t="s">
        <v>51</v>
      </c>
    </row>
    <row r="66" spans="1:17" x14ac:dyDescent="0.3">
      <c r="A66">
        <v>65</v>
      </c>
      <c r="B66">
        <v>980.17142857142801</v>
      </c>
      <c r="C66">
        <v>700</v>
      </c>
      <c r="D66">
        <v>0</v>
      </c>
      <c r="E66">
        <v>100.16194080932399</v>
      </c>
      <c r="F66">
        <v>3.1572903462968598</v>
      </c>
      <c r="G66">
        <v>-1542.1738125028339</v>
      </c>
      <c r="H66">
        <v>-1258.6119558319033</v>
      </c>
      <c r="I66">
        <v>226.24831125255901</v>
      </c>
      <c r="J66">
        <v>120.00424070372701</v>
      </c>
      <c r="K66">
        <v>31.724019593827599</v>
      </c>
      <c r="L66">
        <v>4.6615937927026993E-5</v>
      </c>
      <c r="M66">
        <v>2.0055561805703447E-6</v>
      </c>
      <c r="N66" s="1">
        <v>2.8476244935199201E-7</v>
      </c>
      <c r="O66" s="1">
        <v>7.4993868814021204E-10</v>
      </c>
      <c r="P66" s="1">
        <v>1.76023036435202E-10</v>
      </c>
      <c r="Q66" t="s">
        <v>51</v>
      </c>
    </row>
    <row r="67" spans="1:17" x14ac:dyDescent="0.3">
      <c r="A67">
        <v>66</v>
      </c>
      <c r="B67">
        <v>975.14285714285597</v>
      </c>
      <c r="C67">
        <v>700</v>
      </c>
      <c r="D67">
        <v>0</v>
      </c>
      <c r="E67">
        <v>100.155708258589</v>
      </c>
      <c r="F67">
        <v>3.1645566744315401</v>
      </c>
      <c r="G67">
        <v>-1540.9330214802303</v>
      </c>
      <c r="H67">
        <v>-1259.3284486793643</v>
      </c>
      <c r="I67">
        <v>225.59175211930099</v>
      </c>
      <c r="J67">
        <v>119.844918581965</v>
      </c>
      <c r="K67">
        <v>31.649206685982399</v>
      </c>
      <c r="L67">
        <v>4.6487470250768525E-5</v>
      </c>
      <c r="M67">
        <v>1.9883068821138576E-6</v>
      </c>
      <c r="N67" s="1">
        <v>2.8498050026083402E-7</v>
      </c>
      <c r="O67" s="1">
        <v>7.3708129068011303E-10</v>
      </c>
      <c r="P67" s="1">
        <v>-6.9662793302914495E-11</v>
      </c>
      <c r="Q67" t="s">
        <v>51</v>
      </c>
    </row>
    <row r="68" spans="1:17" x14ac:dyDescent="0.3">
      <c r="A68">
        <v>67</v>
      </c>
      <c r="B68">
        <v>970.11428571428496</v>
      </c>
      <c r="C68">
        <v>700</v>
      </c>
      <c r="D68">
        <v>0</v>
      </c>
      <c r="E68">
        <v>100.149860196579</v>
      </c>
      <c r="F68">
        <v>3.1714867617464702</v>
      </c>
      <c r="G68">
        <v>-1539.7020603962619</v>
      </c>
      <c r="H68">
        <v>-1260.0396374944519</v>
      </c>
      <c r="I68">
        <v>224.94205465022</v>
      </c>
      <c r="J68">
        <v>119.690628929478</v>
      </c>
      <c r="K68">
        <v>31.578205340333401</v>
      </c>
      <c r="L68">
        <v>4.6360103198754165E-5</v>
      </c>
      <c r="M68">
        <v>1.9713824752829089E-6</v>
      </c>
      <c r="N68" s="1">
        <v>2.8514374235948702E-7</v>
      </c>
      <c r="O68" s="1">
        <v>7.2453278349847702E-10</v>
      </c>
      <c r="P68" s="1">
        <v>-3.0381483758436498E-10</v>
      </c>
      <c r="Q68" t="s">
        <v>51</v>
      </c>
    </row>
    <row r="69" spans="1:17" x14ac:dyDescent="0.3">
      <c r="A69">
        <v>68</v>
      </c>
      <c r="B69">
        <v>965.08571428571395</v>
      </c>
      <c r="C69">
        <v>700</v>
      </c>
      <c r="D69">
        <v>0</v>
      </c>
      <c r="E69">
        <v>100.13794448328299</v>
      </c>
      <c r="F69">
        <v>3.17922275822909</v>
      </c>
      <c r="G69">
        <v>-1538.3731409601814</v>
      </c>
      <c r="H69">
        <v>-1260.7374432283675</v>
      </c>
      <c r="I69">
        <v>224.21877719136</v>
      </c>
      <c r="J69">
        <v>119.464401960606</v>
      </c>
      <c r="K69">
        <v>31.497618159685999</v>
      </c>
      <c r="L69">
        <v>4.6142106942439157E-5</v>
      </c>
      <c r="M69">
        <v>1.9514224915130593E-6</v>
      </c>
      <c r="N69" s="1">
        <v>2.8593529393111902E-7</v>
      </c>
      <c r="O69" s="1">
        <v>7.0633534766055004E-10</v>
      </c>
      <c r="P69" s="1">
        <v>-5.1453866821745104E-10</v>
      </c>
      <c r="Q69" t="s">
        <v>51</v>
      </c>
    </row>
    <row r="70" spans="1:17" x14ac:dyDescent="0.3">
      <c r="A70">
        <v>69</v>
      </c>
      <c r="B70">
        <v>960.05714285714305</v>
      </c>
      <c r="C70">
        <v>700</v>
      </c>
      <c r="D70">
        <v>0</v>
      </c>
      <c r="E70">
        <v>100.13058530748199</v>
      </c>
      <c r="F70">
        <v>3.18589302812775</v>
      </c>
      <c r="G70">
        <v>-1537.1239659316602</v>
      </c>
      <c r="H70">
        <v>-1261.4338336516512</v>
      </c>
      <c r="I70">
        <v>223.55541311679301</v>
      </c>
      <c r="J70">
        <v>119.293035720894</v>
      </c>
      <c r="K70">
        <v>31.429362010414501</v>
      </c>
      <c r="L70">
        <v>4.5985722024357418E-5</v>
      </c>
      <c r="M70">
        <v>1.9341128110818567E-6</v>
      </c>
      <c r="N70" s="1">
        <v>2.8620829906859801E-7</v>
      </c>
      <c r="O70" s="1">
        <v>6.9249508047024198E-10</v>
      </c>
      <c r="P70" s="1">
        <v>-7.1962435569801202E-10</v>
      </c>
      <c r="Q70" t="s">
        <v>51</v>
      </c>
    </row>
    <row r="71" spans="1:17" x14ac:dyDescent="0.3">
      <c r="A71">
        <v>70</v>
      </c>
      <c r="B71">
        <v>955.02857142857204</v>
      </c>
      <c r="C71">
        <v>700</v>
      </c>
      <c r="D71">
        <v>0</v>
      </c>
      <c r="E71">
        <v>100.11526367201699</v>
      </c>
      <c r="F71">
        <v>3.1941721516006698</v>
      </c>
      <c r="G71">
        <v>-1535.7450926606161</v>
      </c>
      <c r="H71">
        <v>-1262.222184032162</v>
      </c>
      <c r="I71">
        <v>222.70613980042199</v>
      </c>
      <c r="J71">
        <v>119.018470982979</v>
      </c>
      <c r="K71">
        <v>31.343102037204702</v>
      </c>
      <c r="L71">
        <v>4.5147683617298504E-5</v>
      </c>
      <c r="M71">
        <v>1.875084441893235E-6</v>
      </c>
      <c r="N71" s="1">
        <v>2.9150678420604E-7</v>
      </c>
      <c r="O71" s="1">
        <v>6.5401689321986204E-10</v>
      </c>
      <c r="P71" s="1">
        <v>-9.3891647888166808E-10</v>
      </c>
      <c r="Q71" t="s">
        <v>51</v>
      </c>
    </row>
    <row r="72" spans="1:17" x14ac:dyDescent="0.3">
      <c r="A72">
        <v>71</v>
      </c>
      <c r="B72">
        <v>950</v>
      </c>
      <c r="C72">
        <v>700</v>
      </c>
      <c r="D72">
        <v>0</v>
      </c>
      <c r="E72">
        <v>100.085617966093</v>
      </c>
      <c r="F72">
        <v>3.2047213040656501</v>
      </c>
      <c r="G72">
        <v>-1534.1323629960054</v>
      </c>
      <c r="H72">
        <v>-1263.2931304589733</v>
      </c>
      <c r="I72">
        <v>221.427651994466</v>
      </c>
      <c r="J72">
        <v>118.513510032193</v>
      </c>
      <c r="K72">
        <v>31.230677637746599</v>
      </c>
      <c r="L72">
        <v>4.2813391031870578E-5</v>
      </c>
      <c r="M72">
        <v>1.7192209688053971E-6</v>
      </c>
      <c r="N72" s="1">
        <v>3.0459246107788498E-7</v>
      </c>
      <c r="O72" s="1">
        <v>5.53054401576452E-10</v>
      </c>
      <c r="P72" s="1">
        <v>-9.9459638198400207E-10</v>
      </c>
      <c r="Q72" t="s">
        <v>51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F5CA-3C0D-48BD-9B0A-969B2B8ADE9B}">
  <dimension ref="A1:K119"/>
  <sheetViews>
    <sheetView workbookViewId="0"/>
  </sheetViews>
  <sheetFormatPr defaultRowHeight="14.4" x14ac:dyDescent="0.3"/>
  <sheetData>
    <row r="1" spans="1:11" x14ac:dyDescent="0.3">
      <c r="A1" t="s">
        <v>141</v>
      </c>
      <c r="B1" t="s">
        <v>143</v>
      </c>
      <c r="C1" t="s">
        <v>77</v>
      </c>
      <c r="D1" t="s">
        <v>85</v>
      </c>
      <c r="E1" t="s">
        <v>91</v>
      </c>
      <c r="F1" t="s">
        <v>84</v>
      </c>
      <c r="G1" t="s">
        <v>76</v>
      </c>
      <c r="H1" t="s">
        <v>83</v>
      </c>
      <c r="I1" t="s">
        <v>100</v>
      </c>
      <c r="J1" t="s">
        <v>78</v>
      </c>
      <c r="K1" t="s">
        <v>93</v>
      </c>
    </row>
    <row r="2" spans="1:11" x14ac:dyDescent="0.3">
      <c r="A2" t="str">
        <f>Combine!$B$1</f>
        <v>T</v>
      </c>
      <c r="B2">
        <f>INDEX(liquid!A:AI,ROW(),MATCH($A$2&amp; "*",liquid!$1:$1,0))</f>
        <v>1302</v>
      </c>
      <c r="C2" t="s">
        <v>77</v>
      </c>
      <c r="D2">
        <f>INDEX(hornblende!A:AI,ROW(),MATCH($A$2&amp; "*",hornblende!$1:$1,0))</f>
        <v>955.02857142857204</v>
      </c>
      <c r="E2">
        <f>INDEX(olivine!A:AI,ROW(),MATCH($A$2&amp; "*",olivine!$1:$1,0))</f>
        <v>965.08571428571395</v>
      </c>
      <c r="F2">
        <f>INDEX(garnet!A:AI,ROW(),MATCH($A$2&amp; "*",garnet!$1:$1,0))</f>
        <v>1030.4571428571301</v>
      </c>
      <c r="G2">
        <f>INDEX(apatite!A:AI,ROW(),MATCH($A$2&amp; "*",apatite!$1:$1,0))</f>
        <v>1065.6571428571301</v>
      </c>
      <c r="H2">
        <f>INDEX(feldspar!A:AI,ROW(),MATCH($A$2&amp; "*",feldspar!$1:$1,0))</f>
        <v>1196.4000000000001</v>
      </c>
      <c r="I2">
        <f>INDEX(spinel!A:AI,ROW(),MATCH($A$2&amp; "*",spinel!$1:$1,0))</f>
        <v>1246.6857142857</v>
      </c>
      <c r="J2">
        <f>INDEX(clinopyroxene!A:AI,ROW(),MATCH($A$2&amp; "*",clinopyroxene!$1:$1,0))</f>
        <v>1256.74285714285</v>
      </c>
      <c r="K2">
        <f>INDEX(orthopyroxene!A:AI,ROW(),MATCH($A$2&amp; "*",orthopyroxene!$1:$1,0))</f>
        <v>1296.9714285714199</v>
      </c>
    </row>
    <row r="3" spans="1:11" x14ac:dyDescent="0.3">
      <c r="B3">
        <f>INDEX(liquid!A:AI,ROW(),MATCH($A$2&amp; "*",liquid!$1:$1,0))</f>
        <v>1296.9714285714199</v>
      </c>
      <c r="D3">
        <f>INDEX(hornblende!A:AI,ROW(),MATCH($A$2&amp; "*",hornblende!$1:$1,0))</f>
        <v>950</v>
      </c>
      <c r="E3">
        <f>INDEX(olivine!A:AI,ROW(),MATCH($A$2&amp; "*",olivine!$1:$1,0))</f>
        <v>960.05714285714305</v>
      </c>
      <c r="F3">
        <f>INDEX(garnet!A:AI,ROW(),MATCH($A$2&amp; "*",garnet!$1:$1,0))</f>
        <v>1025.42857142856</v>
      </c>
      <c r="G3">
        <f>INDEX(apatite!A:AI,ROW(),MATCH($A$2&amp; "*",apatite!$1:$1,0))</f>
        <v>1060.62857142857</v>
      </c>
      <c r="H3">
        <f>INDEX(feldspar!A:AI,ROW(),MATCH($A$2&amp; "*",feldspar!$1:$1,0))</f>
        <v>1191.37142857142</v>
      </c>
      <c r="I3">
        <f>INDEX(spinel!A:AI,ROW(),MATCH($A$2&amp; "*",spinel!$1:$1,0))</f>
        <v>1241.6571428571301</v>
      </c>
      <c r="J3">
        <f>INDEX(clinopyroxene!A:AI,ROW(),MATCH($A$2&amp; "*",clinopyroxene!$1:$1,0))</f>
        <v>1251.7142857142801</v>
      </c>
      <c r="K3">
        <f>INDEX(orthopyroxene!A:AI,ROW(),MATCH($A$2&amp; "*",orthopyroxene!$1:$1,0))</f>
        <v>1291.94285714285</v>
      </c>
    </row>
    <row r="4" spans="1:11" x14ac:dyDescent="0.3">
      <c r="B4">
        <f>INDEX(liquid!A:AI,ROW(),MATCH($A$2&amp; "*",liquid!$1:$1,0))</f>
        <v>1291.94285714285</v>
      </c>
      <c r="E4">
        <f>INDEX(olivine!A:AI,ROW(),MATCH($A$2&amp; "*",olivine!$1:$1,0))</f>
        <v>955.02857142857204</v>
      </c>
      <c r="F4">
        <f>INDEX(garnet!A:AI,ROW(),MATCH($A$2&amp; "*",garnet!$1:$1,0))</f>
        <v>1020.39999999999</v>
      </c>
      <c r="G4">
        <f>INDEX(apatite!A:AI,ROW(),MATCH($A$2&amp; "*",apatite!$1:$1,0))</f>
        <v>1055.5999999999899</v>
      </c>
      <c r="H4">
        <f>INDEX(feldspar!A:AI,ROW(),MATCH($A$2&amp; "*",feldspar!$1:$1,0))</f>
        <v>1186.3428571428501</v>
      </c>
      <c r="I4">
        <f>INDEX(spinel!A:AI,ROW(),MATCH($A$2&amp; "*",spinel!$1:$1,0))</f>
        <v>1236.62857142857</v>
      </c>
      <c r="J4">
        <f>INDEX(clinopyroxene!A:AI,ROW(),MATCH($A$2&amp; "*",clinopyroxene!$1:$1,0))</f>
        <v>1246.6857142857</v>
      </c>
      <c r="K4">
        <f>INDEX(orthopyroxene!A:AI,ROW(),MATCH($A$2&amp; "*",orthopyroxene!$1:$1,0))</f>
        <v>1286.9142857142799</v>
      </c>
    </row>
    <row r="5" spans="1:11" x14ac:dyDescent="0.3">
      <c r="B5">
        <f>INDEX(liquid!A:AI,ROW(),MATCH($A$2&amp; "*",liquid!$1:$1,0))</f>
        <v>1286.9142857142799</v>
      </c>
      <c r="E5">
        <f>INDEX(olivine!A:AI,ROW(),MATCH($A$2&amp; "*",olivine!$1:$1,0))</f>
        <v>950</v>
      </c>
      <c r="F5">
        <f>INDEX(garnet!A:AI,ROW(),MATCH($A$2&amp; "*",garnet!$1:$1,0))</f>
        <v>1015.37142857143</v>
      </c>
      <c r="G5">
        <f>INDEX(apatite!A:AI,ROW(),MATCH($A$2&amp; "*",apatite!$1:$1,0))</f>
        <v>1050.57142857142</v>
      </c>
      <c r="H5">
        <f>INDEX(feldspar!A:AI,ROW(),MATCH($A$2&amp; "*",feldspar!$1:$1,0))</f>
        <v>1181.31428571428</v>
      </c>
      <c r="I5">
        <f>INDEX(spinel!A:AI,ROW(),MATCH($A$2&amp; "*",spinel!$1:$1,0))</f>
        <v>1231.5999999999899</v>
      </c>
      <c r="J5">
        <f>INDEX(clinopyroxene!A:AI,ROW(),MATCH($A$2&amp; "*",clinopyroxene!$1:$1,0))</f>
        <v>1241.6571428571301</v>
      </c>
      <c r="K5">
        <f>INDEX(orthopyroxene!A:AI,ROW(),MATCH($A$2&amp; "*",orthopyroxene!$1:$1,0))</f>
        <v>1281.88571428571</v>
      </c>
    </row>
    <row r="6" spans="1:11" x14ac:dyDescent="0.3">
      <c r="B6">
        <f>INDEX(liquid!A:AI,ROW(),MATCH($A$2&amp; "*",liquid!$1:$1,0))</f>
        <v>1281.88571428571</v>
      </c>
      <c r="F6">
        <f>INDEX(garnet!A:AI,ROW(),MATCH($A$2&amp; "*",garnet!$1:$1,0))</f>
        <v>1010.34285714285</v>
      </c>
      <c r="G6">
        <f>INDEX(apatite!A:AI,ROW(),MATCH($A$2&amp; "*",apatite!$1:$1,0))</f>
        <v>1045.5428571428499</v>
      </c>
      <c r="H6">
        <f>INDEX(feldspar!A:AI,ROW(),MATCH($A$2&amp; "*",feldspar!$1:$1,0))</f>
        <v>1176.2857142856999</v>
      </c>
      <c r="I6">
        <f>INDEX(spinel!A:AI,ROW(),MATCH($A$2&amp; "*",spinel!$1:$1,0))</f>
        <v>1226.57142857142</v>
      </c>
      <c r="J6">
        <f>INDEX(clinopyroxene!A:AI,ROW(),MATCH($A$2&amp; "*",clinopyroxene!$1:$1,0))</f>
        <v>1241.6571428571301</v>
      </c>
      <c r="K6">
        <f>INDEX(orthopyroxene!A:AI,ROW(),MATCH($A$2&amp; "*",orthopyroxene!$1:$1,0))</f>
        <v>1276.8571428571299</v>
      </c>
    </row>
    <row r="7" spans="1:11" x14ac:dyDescent="0.3">
      <c r="B7">
        <f>INDEX(liquid!A:AI,ROW(),MATCH($A$2&amp; "*",liquid!$1:$1,0))</f>
        <v>1276.8571428571299</v>
      </c>
      <c r="F7">
        <f>INDEX(garnet!A:AI,ROW(),MATCH($A$2&amp; "*",garnet!$1:$1,0))</f>
        <v>1005.31428571428</v>
      </c>
      <c r="G7">
        <f>INDEX(apatite!A:AI,ROW(),MATCH($A$2&amp; "*",apatite!$1:$1,0))</f>
        <v>1040.5142857142901</v>
      </c>
      <c r="H7">
        <f>INDEX(feldspar!A:AI,ROW(),MATCH($A$2&amp; "*",feldspar!$1:$1,0))</f>
        <v>1171.25714285714</v>
      </c>
      <c r="I7">
        <f>INDEX(spinel!A:AI,ROW(),MATCH($A$2&amp; "*",spinel!$1:$1,0))</f>
        <v>1221.5428571428499</v>
      </c>
      <c r="J7">
        <f>INDEX(clinopyroxene!A:AI,ROW(),MATCH($A$2&amp; "*",clinopyroxene!$1:$1,0))</f>
        <v>1236.62857142857</v>
      </c>
      <c r="K7">
        <f>INDEX(orthopyroxene!A:AI,ROW(),MATCH($A$2&amp; "*",orthopyroxene!$1:$1,0))</f>
        <v>1271.8285714285601</v>
      </c>
    </row>
    <row r="8" spans="1:11" x14ac:dyDescent="0.3">
      <c r="B8">
        <f>INDEX(liquid!A:AI,ROW(),MATCH($A$2&amp; "*",liquid!$1:$1,0))</f>
        <v>1271.8285714285601</v>
      </c>
      <c r="F8">
        <f>INDEX(garnet!A:AI,ROW(),MATCH($A$2&amp; "*",garnet!$1:$1,0))</f>
        <v>1000.28571428571</v>
      </c>
      <c r="G8">
        <f>INDEX(apatite!A:AI,ROW(),MATCH($A$2&amp; "*",apatite!$1:$1,0))</f>
        <v>1035.4857142856999</v>
      </c>
      <c r="H8">
        <f>INDEX(feldspar!A:AI,ROW(),MATCH($A$2&amp; "*",feldspar!$1:$1,0))</f>
        <v>1166.2285714285599</v>
      </c>
      <c r="I8">
        <f>INDEX(spinel!A:AI,ROW(),MATCH($A$2&amp; "*",spinel!$1:$1,0))</f>
        <v>1216.5142857142901</v>
      </c>
      <c r="J8">
        <f>INDEX(clinopyroxene!A:AI,ROW(),MATCH($A$2&amp; "*",clinopyroxene!$1:$1,0))</f>
        <v>1236.62857142857</v>
      </c>
      <c r="K8">
        <f>INDEX(orthopyroxene!A:AI,ROW(),MATCH($A$2&amp; "*",orthopyroxene!$1:$1,0))</f>
        <v>1266.79999999999</v>
      </c>
    </row>
    <row r="9" spans="1:11" x14ac:dyDescent="0.3">
      <c r="B9">
        <f>INDEX(liquid!A:AI,ROW(),MATCH($A$2&amp; "*",liquid!$1:$1,0))</f>
        <v>1266.79999999999</v>
      </c>
      <c r="F9">
        <f>INDEX(garnet!A:AI,ROW(),MATCH($A$2&amp; "*",garnet!$1:$1,0))</f>
        <v>995.25714285714196</v>
      </c>
      <c r="G9">
        <f>INDEX(apatite!A:AI,ROW(),MATCH($A$2&amp; "*",apatite!$1:$1,0))</f>
        <v>1030.4571428571301</v>
      </c>
      <c r="H9">
        <f>INDEX(feldspar!A:AI,ROW(),MATCH($A$2&amp; "*",feldspar!$1:$1,0))</f>
        <v>1161.19999999999</v>
      </c>
      <c r="I9">
        <f>INDEX(spinel!A:AI,ROW(),MATCH($A$2&amp; "*",spinel!$1:$1,0))</f>
        <v>1211.4857142856999</v>
      </c>
      <c r="J9">
        <f>INDEX(clinopyroxene!A:AI,ROW(),MATCH($A$2&amp; "*",clinopyroxene!$1:$1,0))</f>
        <v>1231.5999999999899</v>
      </c>
      <c r="K9">
        <f>INDEX(orthopyroxene!A:AI,ROW(),MATCH($A$2&amp; "*",orthopyroxene!$1:$1,0))</f>
        <v>1261.7714285714301</v>
      </c>
    </row>
    <row r="10" spans="1:11" x14ac:dyDescent="0.3">
      <c r="B10">
        <f>INDEX(liquid!A:AI,ROW(),MATCH($A$2&amp; "*",liquid!$1:$1,0))</f>
        <v>1261.7714285714301</v>
      </c>
      <c r="F10">
        <f>INDEX(garnet!A:AI,ROW(),MATCH($A$2&amp; "*",garnet!$1:$1,0))</f>
        <v>990.22857142857094</v>
      </c>
      <c r="G10">
        <f>INDEX(apatite!A:AI,ROW(),MATCH($A$2&amp; "*",apatite!$1:$1,0))</f>
        <v>1025.42857142856</v>
      </c>
      <c r="H10">
        <f>INDEX(feldspar!A:AI,ROW(),MATCH($A$2&amp; "*",feldspar!$1:$1,0))</f>
        <v>1156.1714285714199</v>
      </c>
      <c r="I10">
        <f>INDEX(spinel!A:AI,ROW(),MATCH($A$2&amp; "*",spinel!$1:$1,0))</f>
        <v>1206.4571428571301</v>
      </c>
      <c r="J10">
        <f>INDEX(clinopyroxene!A:AI,ROW(),MATCH($A$2&amp; "*",clinopyroxene!$1:$1,0))</f>
        <v>1231.5999999999899</v>
      </c>
      <c r="K10">
        <f>INDEX(orthopyroxene!A:AI,ROW(),MATCH($A$2&amp; "*",orthopyroxene!$1:$1,0))</f>
        <v>1256.74285714285</v>
      </c>
    </row>
    <row r="11" spans="1:11" x14ac:dyDescent="0.3">
      <c r="B11">
        <f>INDEX(liquid!A:AI,ROW(),MATCH($A$2&amp; "*",liquid!$1:$1,0))</f>
        <v>1256.74285714285</v>
      </c>
      <c r="F11">
        <f>INDEX(garnet!A:AI,ROW(),MATCH($A$2&amp; "*",garnet!$1:$1,0))</f>
        <v>985.19999999999902</v>
      </c>
      <c r="G11">
        <f>INDEX(apatite!A:AI,ROW(),MATCH($A$2&amp; "*",apatite!$1:$1,0))</f>
        <v>1020.39999999999</v>
      </c>
      <c r="H11">
        <f>INDEX(feldspar!A:AI,ROW(),MATCH($A$2&amp; "*",feldspar!$1:$1,0))</f>
        <v>1151.1428571428601</v>
      </c>
      <c r="I11">
        <f>INDEX(spinel!A:AI,ROW(),MATCH($A$2&amp; "*",spinel!$1:$1,0))</f>
        <v>1201.42857142856</v>
      </c>
      <c r="J11">
        <f>INDEX(clinopyroxene!A:AI,ROW(),MATCH($A$2&amp; "*",clinopyroxene!$1:$1,0))</f>
        <v>1226.57142857142</v>
      </c>
      <c r="K11">
        <f>INDEX(orthopyroxene!A:AI,ROW(),MATCH($A$2&amp; "*",orthopyroxene!$1:$1,0))</f>
        <v>1100.8571428571299</v>
      </c>
    </row>
    <row r="12" spans="1:11" x14ac:dyDescent="0.3">
      <c r="B12">
        <f>INDEX(liquid!A:AI,ROW(),MATCH($A$2&amp; "*",liquid!$1:$1,0))</f>
        <v>1251.7142857142801</v>
      </c>
      <c r="F12">
        <f>INDEX(garnet!A:AI,ROW(),MATCH($A$2&amp; "*",garnet!$1:$1,0))</f>
        <v>980.17142857142801</v>
      </c>
      <c r="G12">
        <f>INDEX(apatite!A:AI,ROW(),MATCH($A$2&amp; "*",apatite!$1:$1,0))</f>
        <v>1015.37142857143</v>
      </c>
      <c r="H12">
        <f>INDEX(feldspar!A:AI,ROW(),MATCH($A$2&amp; "*",feldspar!$1:$1,0))</f>
        <v>1146.11428571428</v>
      </c>
      <c r="I12">
        <f>INDEX(spinel!A:AI,ROW(),MATCH($A$2&amp; "*",spinel!$1:$1,0))</f>
        <v>1196.4000000000001</v>
      </c>
      <c r="J12">
        <f>INDEX(clinopyroxene!A:AI,ROW(),MATCH($A$2&amp; "*",clinopyroxene!$1:$1,0))</f>
        <v>1226.57142857142</v>
      </c>
      <c r="K12">
        <f>INDEX(orthopyroxene!A:AI,ROW(),MATCH($A$2&amp; "*",orthopyroxene!$1:$1,0))</f>
        <v>1095.8285714285601</v>
      </c>
    </row>
    <row r="13" spans="1:11" x14ac:dyDescent="0.3">
      <c r="B13">
        <f>INDEX(liquid!A:AI,ROW(),MATCH($A$2&amp; "*",liquid!$1:$1,0))</f>
        <v>1246.6857142857</v>
      </c>
      <c r="F13">
        <f>INDEX(garnet!A:AI,ROW(),MATCH($A$2&amp; "*",garnet!$1:$1,0))</f>
        <v>975.14285714285597</v>
      </c>
      <c r="G13">
        <f>INDEX(apatite!A:AI,ROW(),MATCH($A$2&amp; "*",apatite!$1:$1,0))</f>
        <v>1010.34285714285</v>
      </c>
      <c r="H13">
        <f>INDEX(feldspar!A:AI,ROW(),MATCH($A$2&amp; "*",feldspar!$1:$1,0))</f>
        <v>1141.0857142857001</v>
      </c>
      <c r="I13">
        <f>INDEX(spinel!A:AI,ROW(),MATCH($A$2&amp; "*",spinel!$1:$1,0))</f>
        <v>1191.37142857142</v>
      </c>
      <c r="J13">
        <f>INDEX(clinopyroxene!A:AI,ROW(),MATCH($A$2&amp; "*",clinopyroxene!$1:$1,0))</f>
        <v>1221.5428571428499</v>
      </c>
      <c r="K13">
        <f>INDEX(orthopyroxene!A:AI,ROW(),MATCH($A$2&amp; "*",orthopyroxene!$1:$1,0))</f>
        <v>1090.79999999999</v>
      </c>
    </row>
    <row r="14" spans="1:11" x14ac:dyDescent="0.3">
      <c r="B14">
        <f>INDEX(liquid!A:AI,ROW(),MATCH($A$2&amp; "*",liquid!$1:$1,0))</f>
        <v>1241.6571428571301</v>
      </c>
      <c r="F14">
        <f>INDEX(garnet!A:AI,ROW(),MATCH($A$2&amp; "*",garnet!$1:$1,0))</f>
        <v>970.11428571428496</v>
      </c>
      <c r="G14">
        <f>INDEX(apatite!A:AI,ROW(),MATCH($A$2&amp; "*",apatite!$1:$1,0))</f>
        <v>1005.31428571428</v>
      </c>
      <c r="H14">
        <f>INDEX(feldspar!A:AI,ROW(),MATCH($A$2&amp; "*",feldspar!$1:$1,0))</f>
        <v>1136.05714285713</v>
      </c>
      <c r="I14">
        <f>INDEX(spinel!A:AI,ROW(),MATCH($A$2&amp; "*",spinel!$1:$1,0))</f>
        <v>1186.3428571428501</v>
      </c>
      <c r="J14">
        <f>INDEX(clinopyroxene!A:AI,ROW(),MATCH($A$2&amp; "*",clinopyroxene!$1:$1,0))</f>
        <v>1221.5428571428499</v>
      </c>
      <c r="K14">
        <f>INDEX(orthopyroxene!A:AI,ROW(),MATCH($A$2&amp; "*",orthopyroxene!$1:$1,0))</f>
        <v>1085.7714285714301</v>
      </c>
    </row>
    <row r="15" spans="1:11" x14ac:dyDescent="0.3">
      <c r="B15">
        <f>INDEX(liquid!A:AI,ROW(),MATCH($A$2&amp; "*",liquid!$1:$1,0))</f>
        <v>1236.62857142857</v>
      </c>
      <c r="F15">
        <f>INDEX(garnet!A:AI,ROW(),MATCH($A$2&amp; "*",garnet!$1:$1,0))</f>
        <v>965.08571428571395</v>
      </c>
      <c r="G15">
        <f>INDEX(apatite!A:AI,ROW(),MATCH($A$2&amp; "*",apatite!$1:$1,0))</f>
        <v>1000.28571428571</v>
      </c>
      <c r="H15">
        <f>INDEX(feldspar!A:AI,ROW(),MATCH($A$2&amp; "*",feldspar!$1:$1,0))</f>
        <v>1131.0285714285701</v>
      </c>
      <c r="I15">
        <f>INDEX(spinel!A:AI,ROW(),MATCH($A$2&amp; "*",spinel!$1:$1,0))</f>
        <v>1181.31428571428</v>
      </c>
      <c r="J15">
        <f>INDEX(clinopyroxene!A:AI,ROW(),MATCH($A$2&amp; "*",clinopyroxene!$1:$1,0))</f>
        <v>1216.5142857142901</v>
      </c>
      <c r="K15">
        <f>INDEX(orthopyroxene!A:AI,ROW(),MATCH($A$2&amp; "*",orthopyroxene!$1:$1,0))</f>
        <v>1080.74285714285</v>
      </c>
    </row>
    <row r="16" spans="1:11" x14ac:dyDescent="0.3">
      <c r="B16">
        <f>INDEX(liquid!A:AI,ROW(),MATCH($A$2&amp; "*",liquid!$1:$1,0))</f>
        <v>1231.5999999999899</v>
      </c>
      <c r="F16">
        <f>INDEX(garnet!A:AI,ROW(),MATCH($A$2&amp; "*",garnet!$1:$1,0))</f>
        <v>960.05714285714305</v>
      </c>
      <c r="G16">
        <f>INDEX(apatite!A:AI,ROW(),MATCH($A$2&amp; "*",apatite!$1:$1,0))</f>
        <v>995.25714285714196</v>
      </c>
      <c r="H16">
        <f>INDEX(feldspar!A:AI,ROW(),MATCH($A$2&amp; "*",feldspar!$1:$1,0))</f>
        <v>1126</v>
      </c>
      <c r="I16">
        <f>INDEX(spinel!A:AI,ROW(),MATCH($A$2&amp; "*",spinel!$1:$1,0))</f>
        <v>1176.2857142856999</v>
      </c>
      <c r="J16">
        <f>INDEX(clinopyroxene!A:AI,ROW(),MATCH($A$2&amp; "*",clinopyroxene!$1:$1,0))</f>
        <v>1216.5142857142901</v>
      </c>
      <c r="K16">
        <f>INDEX(orthopyroxene!A:AI,ROW(),MATCH($A$2&amp; "*",orthopyroxene!$1:$1,0))</f>
        <v>1075.7142857142801</v>
      </c>
    </row>
    <row r="17" spans="2:11" x14ac:dyDescent="0.3">
      <c r="B17">
        <f>INDEX(liquid!A:AI,ROW(),MATCH($A$2&amp; "*",liquid!$1:$1,0))</f>
        <v>1226.57142857142</v>
      </c>
      <c r="F17">
        <f>INDEX(garnet!A:AI,ROW(),MATCH($A$2&amp; "*",garnet!$1:$1,0))</f>
        <v>955.02857142857204</v>
      </c>
      <c r="G17">
        <f>INDEX(apatite!A:AI,ROW(),MATCH($A$2&amp; "*",apatite!$1:$1,0))</f>
        <v>990.22857142857094</v>
      </c>
      <c r="H17">
        <f>INDEX(feldspar!A:AI,ROW(),MATCH($A$2&amp; "*",feldspar!$1:$1,0))</f>
        <v>1120.9714285714199</v>
      </c>
      <c r="I17">
        <f>INDEX(spinel!A:AI,ROW(),MATCH($A$2&amp; "*",spinel!$1:$1,0))</f>
        <v>1171.25714285714</v>
      </c>
      <c r="J17">
        <f>INDEX(clinopyroxene!A:AI,ROW(),MATCH($A$2&amp; "*",clinopyroxene!$1:$1,0))</f>
        <v>1211.4857142856999</v>
      </c>
      <c r="K17">
        <f>INDEX(orthopyroxene!A:AI,ROW(),MATCH($A$2&amp; "*",orthopyroxene!$1:$1,0))</f>
        <v>1070.6857142857</v>
      </c>
    </row>
    <row r="18" spans="2:11" x14ac:dyDescent="0.3">
      <c r="B18">
        <f>INDEX(liquid!A:AI,ROW(),MATCH($A$2&amp; "*",liquid!$1:$1,0))</f>
        <v>1221.5428571428499</v>
      </c>
      <c r="F18">
        <f>INDEX(garnet!A:AI,ROW(),MATCH($A$2&amp; "*",garnet!$1:$1,0))</f>
        <v>950</v>
      </c>
      <c r="G18">
        <f>INDEX(apatite!A:AI,ROW(),MATCH($A$2&amp; "*",apatite!$1:$1,0))</f>
        <v>985.19999999999902</v>
      </c>
      <c r="H18">
        <f>INDEX(feldspar!A:AI,ROW(),MATCH($A$2&amp; "*",feldspar!$1:$1,0))</f>
        <v>1115.94285714285</v>
      </c>
      <c r="I18">
        <f>INDEX(spinel!A:AI,ROW(),MATCH($A$2&amp; "*",spinel!$1:$1,0))</f>
        <v>1166.2285714285599</v>
      </c>
      <c r="J18">
        <f>INDEX(clinopyroxene!A:AI,ROW(),MATCH($A$2&amp; "*",clinopyroxene!$1:$1,0))</f>
        <v>1211.4857142856999</v>
      </c>
      <c r="K18">
        <f>INDEX(orthopyroxene!A:AI,ROW(),MATCH($A$2&amp; "*",orthopyroxene!$1:$1,0))</f>
        <v>1065.6571428571301</v>
      </c>
    </row>
    <row r="19" spans="2:11" x14ac:dyDescent="0.3">
      <c r="B19">
        <f>INDEX(liquid!A:AI,ROW(),MATCH($A$2&amp; "*",liquid!$1:$1,0))</f>
        <v>1216.5142857142901</v>
      </c>
      <c r="G19">
        <f>INDEX(apatite!A:AI,ROW(),MATCH($A$2&amp; "*",apatite!$1:$1,0))</f>
        <v>980.17142857142801</v>
      </c>
      <c r="H19">
        <f>INDEX(feldspar!A:AI,ROW(),MATCH($A$2&amp; "*",feldspar!$1:$1,0))</f>
        <v>1110.9142857142799</v>
      </c>
      <c r="I19">
        <f>INDEX(spinel!A:AI,ROW(),MATCH($A$2&amp; "*",spinel!$1:$1,0))</f>
        <v>1161.19999999999</v>
      </c>
      <c r="J19">
        <f>INDEX(clinopyroxene!A:AI,ROW(),MATCH($A$2&amp; "*",clinopyroxene!$1:$1,0))</f>
        <v>1206.4571428571301</v>
      </c>
      <c r="K19">
        <f>INDEX(orthopyroxene!A:AI,ROW(),MATCH($A$2&amp; "*",orthopyroxene!$1:$1,0))</f>
        <v>1060.62857142857</v>
      </c>
    </row>
    <row r="20" spans="2:11" x14ac:dyDescent="0.3">
      <c r="B20">
        <f>INDEX(liquid!A:AI,ROW(),MATCH($A$2&amp; "*",liquid!$1:$1,0))</f>
        <v>1211.4857142856999</v>
      </c>
      <c r="G20">
        <f>INDEX(apatite!A:AI,ROW(),MATCH($A$2&amp; "*",apatite!$1:$1,0))</f>
        <v>975.14285714285597</v>
      </c>
      <c r="H20">
        <f>INDEX(feldspar!A:AI,ROW(),MATCH($A$2&amp; "*",feldspar!$1:$1,0))</f>
        <v>1105.88571428571</v>
      </c>
      <c r="I20">
        <f>INDEX(spinel!A:AI,ROW(),MATCH($A$2&amp; "*",spinel!$1:$1,0))</f>
        <v>1156.1714285714199</v>
      </c>
      <c r="J20">
        <f>INDEX(clinopyroxene!A:AI,ROW(),MATCH($A$2&amp; "*",clinopyroxene!$1:$1,0))</f>
        <v>1206.4571428571301</v>
      </c>
      <c r="K20">
        <f>INDEX(orthopyroxene!A:AI,ROW(),MATCH($A$2&amp; "*",orthopyroxene!$1:$1,0))</f>
        <v>1055.5999999999899</v>
      </c>
    </row>
    <row r="21" spans="2:11" x14ac:dyDescent="0.3">
      <c r="B21">
        <f>INDEX(liquid!A:AI,ROW(),MATCH($A$2&amp; "*",liquid!$1:$1,0))</f>
        <v>1206.4571428571301</v>
      </c>
      <c r="G21">
        <f>INDEX(apatite!A:AI,ROW(),MATCH($A$2&amp; "*",apatite!$1:$1,0))</f>
        <v>970.11428571428496</v>
      </c>
      <c r="H21">
        <f>INDEX(feldspar!A:AI,ROW(),MATCH($A$2&amp; "*",feldspar!$1:$1,0))</f>
        <v>1100.8571428571299</v>
      </c>
      <c r="I21">
        <f>INDEX(spinel!A:AI,ROW(),MATCH($A$2&amp; "*",spinel!$1:$1,0))</f>
        <v>1151.1428571428601</v>
      </c>
      <c r="J21">
        <f>INDEX(clinopyroxene!A:AI,ROW(),MATCH($A$2&amp; "*",clinopyroxene!$1:$1,0))</f>
        <v>1201.42857142856</v>
      </c>
      <c r="K21">
        <f>INDEX(orthopyroxene!A:AI,ROW(),MATCH($A$2&amp; "*",orthopyroxene!$1:$1,0))</f>
        <v>1050.57142857142</v>
      </c>
    </row>
    <row r="22" spans="2:11" x14ac:dyDescent="0.3">
      <c r="B22">
        <f>INDEX(liquid!A:AI,ROW(),MATCH($A$2&amp; "*",liquid!$1:$1,0))</f>
        <v>1201.42857142856</v>
      </c>
      <c r="G22">
        <f>INDEX(apatite!A:AI,ROW(),MATCH($A$2&amp; "*",apatite!$1:$1,0))</f>
        <v>965.08571428571395</v>
      </c>
      <c r="H22">
        <f>INDEX(feldspar!A:AI,ROW(),MATCH($A$2&amp; "*",feldspar!$1:$1,0))</f>
        <v>1095.8285714285601</v>
      </c>
      <c r="I22">
        <f>INDEX(spinel!A:AI,ROW(),MATCH($A$2&amp; "*",spinel!$1:$1,0))</f>
        <v>1146.11428571428</v>
      </c>
      <c r="J22">
        <f>INDEX(clinopyroxene!A:AI,ROW(),MATCH($A$2&amp; "*",clinopyroxene!$1:$1,0))</f>
        <v>1201.42857142856</v>
      </c>
      <c r="K22">
        <f>INDEX(orthopyroxene!A:AI,ROW(),MATCH($A$2&amp; "*",orthopyroxene!$1:$1,0))</f>
        <v>1045.5428571428499</v>
      </c>
    </row>
    <row r="23" spans="2:11" x14ac:dyDescent="0.3">
      <c r="B23">
        <f>INDEX(liquid!A:AI,ROW(),MATCH($A$2&amp; "*",liquid!$1:$1,0))</f>
        <v>1196.4000000000001</v>
      </c>
      <c r="G23">
        <f>INDEX(apatite!A:AI,ROW(),MATCH($A$2&amp; "*",apatite!$1:$1,0))</f>
        <v>960.05714285714305</v>
      </c>
      <c r="H23">
        <f>INDEX(feldspar!A:AI,ROW(),MATCH($A$2&amp; "*",feldspar!$1:$1,0))</f>
        <v>1090.79999999999</v>
      </c>
      <c r="I23">
        <f>INDEX(spinel!A:AI,ROW(),MATCH($A$2&amp; "*",spinel!$1:$1,0))</f>
        <v>1141.0857142857001</v>
      </c>
      <c r="J23">
        <f>INDEX(clinopyroxene!A:AI,ROW(),MATCH($A$2&amp; "*",clinopyroxene!$1:$1,0))</f>
        <v>1196.4000000000001</v>
      </c>
      <c r="K23">
        <f>INDEX(orthopyroxene!A:AI,ROW(),MATCH($A$2&amp; "*",orthopyroxene!$1:$1,0))</f>
        <v>1040.5142857142901</v>
      </c>
    </row>
    <row r="24" spans="2:11" x14ac:dyDescent="0.3">
      <c r="B24">
        <f>INDEX(liquid!A:AI,ROW(),MATCH($A$2&amp; "*",liquid!$1:$1,0))</f>
        <v>1191.37142857142</v>
      </c>
      <c r="G24">
        <f>INDEX(apatite!A:AI,ROW(),MATCH($A$2&amp; "*",apatite!$1:$1,0))</f>
        <v>955.02857142857204</v>
      </c>
      <c r="H24">
        <f>INDEX(feldspar!A:AI,ROW(),MATCH($A$2&amp; "*",feldspar!$1:$1,0))</f>
        <v>1085.7714285714301</v>
      </c>
      <c r="I24">
        <f>INDEX(spinel!A:AI,ROW(),MATCH($A$2&amp; "*",spinel!$1:$1,0))</f>
        <v>1136.05714285713</v>
      </c>
      <c r="J24">
        <f>INDEX(clinopyroxene!A:AI,ROW(),MATCH($A$2&amp; "*",clinopyroxene!$1:$1,0))</f>
        <v>1196.4000000000001</v>
      </c>
      <c r="K24">
        <f>INDEX(orthopyroxene!A:AI,ROW(),MATCH($A$2&amp; "*",orthopyroxene!$1:$1,0))</f>
        <v>1035.4857142856999</v>
      </c>
    </row>
    <row r="25" spans="2:11" x14ac:dyDescent="0.3">
      <c r="B25">
        <f>INDEX(liquid!A:AI,ROW(),MATCH($A$2&amp; "*",liquid!$1:$1,0))</f>
        <v>1186.3428571428501</v>
      </c>
      <c r="G25">
        <f>INDEX(apatite!A:AI,ROW(),MATCH($A$2&amp; "*",apatite!$1:$1,0))</f>
        <v>950</v>
      </c>
      <c r="H25">
        <f>INDEX(feldspar!A:AI,ROW(),MATCH($A$2&amp; "*",feldspar!$1:$1,0))</f>
        <v>1080.74285714285</v>
      </c>
      <c r="I25">
        <f>INDEX(spinel!A:AI,ROW(),MATCH($A$2&amp; "*",spinel!$1:$1,0))</f>
        <v>1131.0285714285701</v>
      </c>
      <c r="J25">
        <f>INDEX(clinopyroxene!A:AI,ROW(),MATCH($A$2&amp; "*",clinopyroxene!$1:$1,0))</f>
        <v>1191.37142857142</v>
      </c>
      <c r="K25">
        <f>INDEX(orthopyroxene!A:AI,ROW(),MATCH($A$2&amp; "*",orthopyroxene!$1:$1,0))</f>
        <v>1030.4571428571301</v>
      </c>
    </row>
    <row r="26" spans="2:11" x14ac:dyDescent="0.3">
      <c r="B26">
        <f>INDEX(liquid!A:AI,ROW(),MATCH($A$2&amp; "*",liquid!$1:$1,0))</f>
        <v>1181.31428571428</v>
      </c>
      <c r="H26">
        <f>INDEX(feldspar!A:AI,ROW(),MATCH($A$2&amp; "*",feldspar!$1:$1,0))</f>
        <v>1075.7142857142801</v>
      </c>
      <c r="I26">
        <f>INDEX(spinel!A:AI,ROW(),MATCH($A$2&amp; "*",spinel!$1:$1,0))</f>
        <v>1126</v>
      </c>
      <c r="J26">
        <f>INDEX(clinopyroxene!A:AI,ROW(),MATCH($A$2&amp; "*",clinopyroxene!$1:$1,0))</f>
        <v>1191.37142857142</v>
      </c>
      <c r="K26">
        <f>INDEX(orthopyroxene!A:AI,ROW(),MATCH($A$2&amp; "*",orthopyroxene!$1:$1,0))</f>
        <v>1025.42857142856</v>
      </c>
    </row>
    <row r="27" spans="2:11" x14ac:dyDescent="0.3">
      <c r="B27">
        <f>INDEX(liquid!A:AI,ROW(),MATCH($A$2&amp; "*",liquid!$1:$1,0))</f>
        <v>1176.2857142856999</v>
      </c>
      <c r="H27">
        <f>INDEX(feldspar!A:AI,ROW(),MATCH($A$2&amp; "*",feldspar!$1:$1,0))</f>
        <v>1070.6857142857</v>
      </c>
      <c r="I27">
        <f>INDEX(spinel!A:AI,ROW(),MATCH($A$2&amp; "*",spinel!$1:$1,0))</f>
        <v>1120.9714285714199</v>
      </c>
      <c r="J27">
        <f>INDEX(clinopyroxene!A:AI,ROW(),MATCH($A$2&amp; "*",clinopyroxene!$1:$1,0))</f>
        <v>1186.3428571428501</v>
      </c>
      <c r="K27">
        <f>INDEX(orthopyroxene!A:AI,ROW(),MATCH($A$2&amp; "*",orthopyroxene!$1:$1,0))</f>
        <v>1020.39999999999</v>
      </c>
    </row>
    <row r="28" spans="2:11" x14ac:dyDescent="0.3">
      <c r="B28">
        <f>INDEX(liquid!A:AI,ROW(),MATCH($A$2&amp; "*",liquid!$1:$1,0))</f>
        <v>1171.25714285714</v>
      </c>
      <c r="H28">
        <f>INDEX(feldspar!A:AI,ROW(),MATCH($A$2&amp; "*",feldspar!$1:$1,0))</f>
        <v>1065.6571428571301</v>
      </c>
      <c r="I28">
        <f>INDEX(spinel!A:AI,ROW(),MATCH($A$2&amp; "*",spinel!$1:$1,0))</f>
        <v>1115.94285714285</v>
      </c>
      <c r="J28">
        <f>INDEX(clinopyroxene!A:AI,ROW(),MATCH($A$2&amp; "*",clinopyroxene!$1:$1,0))</f>
        <v>1186.3428571428501</v>
      </c>
      <c r="K28">
        <f>INDEX(orthopyroxene!A:AI,ROW(),MATCH($A$2&amp; "*",orthopyroxene!$1:$1,0))</f>
        <v>1015.37142857143</v>
      </c>
    </row>
    <row r="29" spans="2:11" x14ac:dyDescent="0.3">
      <c r="B29">
        <f>INDEX(liquid!A:AI,ROW(),MATCH($A$2&amp; "*",liquid!$1:$1,0))</f>
        <v>1166.2285714285599</v>
      </c>
      <c r="H29">
        <f>INDEX(feldspar!A:AI,ROW(),MATCH($A$2&amp; "*",feldspar!$1:$1,0))</f>
        <v>1060.62857142857</v>
      </c>
      <c r="I29">
        <f>INDEX(spinel!A:AI,ROW(),MATCH($A$2&amp; "*",spinel!$1:$1,0))</f>
        <v>1110.9142857142799</v>
      </c>
      <c r="J29">
        <f>INDEX(clinopyroxene!A:AI,ROW(),MATCH($A$2&amp; "*",clinopyroxene!$1:$1,0))</f>
        <v>1181.31428571428</v>
      </c>
      <c r="K29">
        <f>INDEX(orthopyroxene!A:AI,ROW(),MATCH($A$2&amp; "*",orthopyroxene!$1:$1,0))</f>
        <v>1010.34285714285</v>
      </c>
    </row>
    <row r="30" spans="2:11" x14ac:dyDescent="0.3">
      <c r="B30">
        <f>INDEX(liquid!A:AI,ROW(),MATCH($A$2&amp; "*",liquid!$1:$1,0))</f>
        <v>1161.19999999999</v>
      </c>
      <c r="H30">
        <f>INDEX(feldspar!A:AI,ROW(),MATCH($A$2&amp; "*",feldspar!$1:$1,0))</f>
        <v>1055.5999999999899</v>
      </c>
      <c r="I30">
        <f>INDEX(spinel!A:AI,ROW(),MATCH($A$2&amp; "*",spinel!$1:$1,0))</f>
        <v>1105.88571428571</v>
      </c>
      <c r="J30">
        <f>INDEX(clinopyroxene!A:AI,ROW(),MATCH($A$2&amp; "*",clinopyroxene!$1:$1,0))</f>
        <v>1181.31428571428</v>
      </c>
      <c r="K30">
        <f>INDEX(orthopyroxene!A:AI,ROW(),MATCH($A$2&amp; "*",orthopyroxene!$1:$1,0))</f>
        <v>1005.31428571428</v>
      </c>
    </row>
    <row r="31" spans="2:11" x14ac:dyDescent="0.3">
      <c r="B31">
        <f>INDEX(liquid!A:AI,ROW(),MATCH($A$2&amp; "*",liquid!$1:$1,0))</f>
        <v>1156.1714285714199</v>
      </c>
      <c r="H31">
        <f>INDEX(feldspar!A:AI,ROW(),MATCH($A$2&amp; "*",feldspar!$1:$1,0))</f>
        <v>1050.57142857142</v>
      </c>
      <c r="I31">
        <f>INDEX(spinel!A:AI,ROW(),MATCH($A$2&amp; "*",spinel!$1:$1,0))</f>
        <v>1100.8571428571299</v>
      </c>
      <c r="J31">
        <f>INDEX(clinopyroxene!A:AI,ROW(),MATCH($A$2&amp; "*",clinopyroxene!$1:$1,0))</f>
        <v>1176.2857142856999</v>
      </c>
      <c r="K31">
        <f>INDEX(orthopyroxene!A:AI,ROW(),MATCH($A$2&amp; "*",orthopyroxene!$1:$1,0))</f>
        <v>1000.28571428571</v>
      </c>
    </row>
    <row r="32" spans="2:11" x14ac:dyDescent="0.3">
      <c r="B32">
        <f>INDEX(liquid!A:AI,ROW(),MATCH($A$2&amp; "*",liquid!$1:$1,0))</f>
        <v>1151.1428571428601</v>
      </c>
      <c r="H32">
        <f>INDEX(feldspar!A:AI,ROW(),MATCH($A$2&amp; "*",feldspar!$1:$1,0))</f>
        <v>1045.5428571428499</v>
      </c>
      <c r="I32">
        <f>INDEX(spinel!A:AI,ROW(),MATCH($A$2&amp; "*",spinel!$1:$1,0))</f>
        <v>1095.8285714285601</v>
      </c>
      <c r="J32">
        <f>INDEX(clinopyroxene!A:AI,ROW(),MATCH($A$2&amp; "*",clinopyroxene!$1:$1,0))</f>
        <v>1176.2857142856999</v>
      </c>
      <c r="K32">
        <f>INDEX(orthopyroxene!A:AI,ROW(),MATCH($A$2&amp; "*",orthopyroxene!$1:$1,0))</f>
        <v>995.25714285714196</v>
      </c>
    </row>
    <row r="33" spans="2:11" x14ac:dyDescent="0.3">
      <c r="B33">
        <f>INDEX(liquid!A:AI,ROW(),MATCH($A$2&amp; "*",liquid!$1:$1,0))</f>
        <v>1146.11428571428</v>
      </c>
      <c r="H33">
        <f>INDEX(feldspar!A:AI,ROW(),MATCH($A$2&amp; "*",feldspar!$1:$1,0))</f>
        <v>1040.5142857142901</v>
      </c>
      <c r="I33">
        <f>INDEX(spinel!A:AI,ROW(),MATCH($A$2&amp; "*",spinel!$1:$1,0))</f>
        <v>1090.79999999999</v>
      </c>
      <c r="J33">
        <f>INDEX(clinopyroxene!A:AI,ROW(),MATCH($A$2&amp; "*",clinopyroxene!$1:$1,0))</f>
        <v>1171.25714285714</v>
      </c>
      <c r="K33">
        <f>INDEX(orthopyroxene!A:AI,ROW(),MATCH($A$2&amp; "*",orthopyroxene!$1:$1,0))</f>
        <v>990.22857142857094</v>
      </c>
    </row>
    <row r="34" spans="2:11" x14ac:dyDescent="0.3">
      <c r="B34">
        <f>INDEX(liquid!A:AI,ROW(),MATCH($A$2&amp; "*",liquid!$1:$1,0))</f>
        <v>1141.0857142857001</v>
      </c>
      <c r="H34">
        <f>INDEX(feldspar!A:AI,ROW(),MATCH($A$2&amp; "*",feldspar!$1:$1,0))</f>
        <v>1035.4857142856999</v>
      </c>
      <c r="I34">
        <f>INDEX(spinel!A:AI,ROW(),MATCH($A$2&amp; "*",spinel!$1:$1,0))</f>
        <v>1085.7714285714301</v>
      </c>
      <c r="J34">
        <f>INDEX(clinopyroxene!A:AI,ROW(),MATCH($A$2&amp; "*",clinopyroxene!$1:$1,0))</f>
        <v>1171.25714285714</v>
      </c>
      <c r="K34">
        <f>INDEX(orthopyroxene!A:AI,ROW(),MATCH($A$2&amp; "*",orthopyroxene!$1:$1,0))</f>
        <v>985.19999999999902</v>
      </c>
    </row>
    <row r="35" spans="2:11" x14ac:dyDescent="0.3">
      <c r="B35">
        <f>INDEX(liquid!A:AI,ROW(),MATCH($A$2&amp; "*",liquid!$1:$1,0))</f>
        <v>1136.05714285713</v>
      </c>
      <c r="H35">
        <f>INDEX(feldspar!A:AI,ROW(),MATCH($A$2&amp; "*",feldspar!$1:$1,0))</f>
        <v>1030.4571428571301</v>
      </c>
      <c r="I35">
        <f>INDEX(spinel!A:AI,ROW(),MATCH($A$2&amp; "*",spinel!$1:$1,0))</f>
        <v>1080.74285714285</v>
      </c>
      <c r="J35">
        <f>INDEX(clinopyroxene!A:AI,ROW(),MATCH($A$2&amp; "*",clinopyroxene!$1:$1,0))</f>
        <v>1166.2285714285599</v>
      </c>
      <c r="K35">
        <f>INDEX(orthopyroxene!A:AI,ROW(),MATCH($A$2&amp; "*",orthopyroxene!$1:$1,0))</f>
        <v>980.17142857142801</v>
      </c>
    </row>
    <row r="36" spans="2:11" x14ac:dyDescent="0.3">
      <c r="B36">
        <f>INDEX(liquid!A:AI,ROW(),MATCH($A$2&amp; "*",liquid!$1:$1,0))</f>
        <v>1131.0285714285701</v>
      </c>
      <c r="H36">
        <f>INDEX(feldspar!A:AI,ROW(),MATCH($A$2&amp; "*",feldspar!$1:$1,0))</f>
        <v>1025.42857142856</v>
      </c>
      <c r="I36">
        <f>INDEX(spinel!A:AI,ROW(),MATCH($A$2&amp; "*",spinel!$1:$1,0))</f>
        <v>1075.7142857142801</v>
      </c>
      <c r="J36">
        <f>INDEX(clinopyroxene!A:AI,ROW(),MATCH($A$2&amp; "*",clinopyroxene!$1:$1,0))</f>
        <v>1166.2285714285599</v>
      </c>
      <c r="K36">
        <f>INDEX(orthopyroxene!A:AI,ROW(),MATCH($A$2&amp; "*",orthopyroxene!$1:$1,0))</f>
        <v>975.14285714285597</v>
      </c>
    </row>
    <row r="37" spans="2:11" x14ac:dyDescent="0.3">
      <c r="B37">
        <f>INDEX(liquid!A:AI,ROW(),MATCH($A$2&amp; "*",liquid!$1:$1,0))</f>
        <v>1126</v>
      </c>
      <c r="H37">
        <f>INDEX(feldspar!A:AI,ROW(),MATCH($A$2&amp; "*",feldspar!$1:$1,0))</f>
        <v>1020.39999999999</v>
      </c>
      <c r="I37">
        <f>INDEX(spinel!A:AI,ROW(),MATCH($A$2&amp; "*",spinel!$1:$1,0))</f>
        <v>1070.6857142857</v>
      </c>
      <c r="J37">
        <f>INDEX(clinopyroxene!A:AI,ROW(),MATCH($A$2&amp; "*",clinopyroxene!$1:$1,0))</f>
        <v>1161.19999999999</v>
      </c>
      <c r="K37">
        <f>INDEX(orthopyroxene!A:AI,ROW(),MATCH($A$2&amp; "*",orthopyroxene!$1:$1,0))</f>
        <v>970.11428571428496</v>
      </c>
    </row>
    <row r="38" spans="2:11" x14ac:dyDescent="0.3">
      <c r="B38">
        <f>INDEX(liquid!A:AI,ROW(),MATCH($A$2&amp; "*",liquid!$1:$1,0))</f>
        <v>1120.9714285714199</v>
      </c>
      <c r="H38">
        <f>INDEX(feldspar!A:AI,ROW(),MATCH($A$2&amp; "*",feldspar!$1:$1,0))</f>
        <v>1015.37142857143</v>
      </c>
      <c r="I38">
        <f>INDEX(spinel!A:AI,ROW(),MATCH($A$2&amp; "*",spinel!$1:$1,0))</f>
        <v>1065.6571428571301</v>
      </c>
      <c r="J38">
        <f>INDEX(clinopyroxene!A:AI,ROW(),MATCH($A$2&amp; "*",clinopyroxene!$1:$1,0))</f>
        <v>1161.19999999999</v>
      </c>
      <c r="K38">
        <f>INDEX(orthopyroxene!A:AI,ROW(),MATCH($A$2&amp; "*",orthopyroxene!$1:$1,0))</f>
        <v>965.08571428571395</v>
      </c>
    </row>
    <row r="39" spans="2:11" x14ac:dyDescent="0.3">
      <c r="B39">
        <f>INDEX(liquid!A:AI,ROW(),MATCH($A$2&amp; "*",liquid!$1:$1,0))</f>
        <v>1115.94285714285</v>
      </c>
      <c r="H39">
        <f>INDEX(feldspar!A:AI,ROW(),MATCH($A$2&amp; "*",feldspar!$1:$1,0))</f>
        <v>1010.34285714285</v>
      </c>
      <c r="I39">
        <f>INDEX(spinel!A:AI,ROW(),MATCH($A$2&amp; "*",spinel!$1:$1,0))</f>
        <v>1060.62857142857</v>
      </c>
      <c r="J39">
        <f>INDEX(clinopyroxene!A:AI,ROW(),MATCH($A$2&amp; "*",clinopyroxene!$1:$1,0))</f>
        <v>1156.1714285714199</v>
      </c>
      <c r="K39">
        <f>INDEX(orthopyroxene!A:AI,ROW(),MATCH($A$2&amp; "*",orthopyroxene!$1:$1,0))</f>
        <v>960.05714285714305</v>
      </c>
    </row>
    <row r="40" spans="2:11" x14ac:dyDescent="0.3">
      <c r="B40">
        <f>INDEX(liquid!A:AI,ROW(),MATCH($A$2&amp; "*",liquid!$1:$1,0))</f>
        <v>1110.9142857142799</v>
      </c>
      <c r="H40">
        <f>INDEX(feldspar!A:AI,ROW(),MATCH($A$2&amp; "*",feldspar!$1:$1,0))</f>
        <v>1005.31428571428</v>
      </c>
      <c r="I40">
        <f>INDEX(spinel!A:AI,ROW(),MATCH($A$2&amp; "*",spinel!$1:$1,0))</f>
        <v>1055.5999999999899</v>
      </c>
      <c r="J40">
        <f>INDEX(clinopyroxene!A:AI,ROW(),MATCH($A$2&amp; "*",clinopyroxene!$1:$1,0))</f>
        <v>1156.1714285714199</v>
      </c>
      <c r="K40">
        <f>INDEX(orthopyroxene!A:AI,ROW(),MATCH($A$2&amp; "*",orthopyroxene!$1:$1,0))</f>
        <v>955.02857142857204</v>
      </c>
    </row>
    <row r="41" spans="2:11" x14ac:dyDescent="0.3">
      <c r="B41">
        <f>INDEX(liquid!A:AI,ROW(),MATCH($A$2&amp; "*",liquid!$1:$1,0))</f>
        <v>1105.88571428571</v>
      </c>
      <c r="H41">
        <f>INDEX(feldspar!A:AI,ROW(),MATCH($A$2&amp; "*",feldspar!$1:$1,0))</f>
        <v>1000.28571428571</v>
      </c>
      <c r="I41">
        <f>INDEX(spinel!A:AI,ROW(),MATCH($A$2&amp; "*",spinel!$1:$1,0))</f>
        <v>1050.57142857142</v>
      </c>
      <c r="J41">
        <f>INDEX(clinopyroxene!A:AI,ROW(),MATCH($A$2&amp; "*",clinopyroxene!$1:$1,0))</f>
        <v>1151.1428571428601</v>
      </c>
      <c r="K41">
        <f>INDEX(orthopyroxene!A:AI,ROW(),MATCH($A$2&amp; "*",orthopyroxene!$1:$1,0))</f>
        <v>950</v>
      </c>
    </row>
    <row r="42" spans="2:11" x14ac:dyDescent="0.3">
      <c r="B42">
        <f>INDEX(liquid!A:AI,ROW(),MATCH($A$2&amp; "*",liquid!$1:$1,0))</f>
        <v>1100.8571428571299</v>
      </c>
      <c r="H42">
        <f>INDEX(feldspar!A:AI,ROW(),MATCH($A$2&amp; "*",feldspar!$1:$1,0))</f>
        <v>995.25714285714196</v>
      </c>
      <c r="I42">
        <f>INDEX(spinel!A:AI,ROW(),MATCH($A$2&amp; "*",spinel!$1:$1,0))</f>
        <v>1045.5428571428499</v>
      </c>
      <c r="J42">
        <f>INDEX(clinopyroxene!A:AI,ROW(),MATCH($A$2&amp; "*",clinopyroxene!$1:$1,0))</f>
        <v>1151.1428571428601</v>
      </c>
    </row>
    <row r="43" spans="2:11" x14ac:dyDescent="0.3">
      <c r="B43">
        <f>INDEX(liquid!A:AI,ROW(),MATCH($A$2&amp; "*",liquid!$1:$1,0))</f>
        <v>1095.8285714285601</v>
      </c>
      <c r="H43">
        <f>INDEX(feldspar!A:AI,ROW(),MATCH($A$2&amp; "*",feldspar!$1:$1,0))</f>
        <v>990.22857142857094</v>
      </c>
      <c r="I43">
        <f>INDEX(spinel!A:AI,ROW(),MATCH($A$2&amp; "*",spinel!$1:$1,0))</f>
        <v>1040.5142857142901</v>
      </c>
      <c r="J43">
        <f>INDEX(clinopyroxene!A:AI,ROW(),MATCH($A$2&amp; "*",clinopyroxene!$1:$1,0))</f>
        <v>1146.11428571428</v>
      </c>
    </row>
    <row r="44" spans="2:11" x14ac:dyDescent="0.3">
      <c r="B44">
        <f>INDEX(liquid!A:AI,ROW(),MATCH($A$2&amp; "*",liquid!$1:$1,0))</f>
        <v>1090.79999999999</v>
      </c>
      <c r="H44">
        <f>INDEX(feldspar!A:AI,ROW(),MATCH($A$2&amp; "*",feldspar!$1:$1,0))</f>
        <v>985.19999999999902</v>
      </c>
      <c r="I44">
        <f>INDEX(spinel!A:AI,ROW(),MATCH($A$2&amp; "*",spinel!$1:$1,0))</f>
        <v>1035.4857142856999</v>
      </c>
      <c r="J44">
        <f>INDEX(clinopyroxene!A:AI,ROW(),MATCH($A$2&amp; "*",clinopyroxene!$1:$1,0))</f>
        <v>1146.11428571428</v>
      </c>
    </row>
    <row r="45" spans="2:11" x14ac:dyDescent="0.3">
      <c r="B45">
        <f>INDEX(liquid!A:AI,ROW(),MATCH($A$2&amp; "*",liquid!$1:$1,0))</f>
        <v>1085.7714285714301</v>
      </c>
      <c r="H45">
        <f>INDEX(feldspar!A:AI,ROW(),MATCH($A$2&amp; "*",feldspar!$1:$1,0))</f>
        <v>980.17142857142801</v>
      </c>
      <c r="I45">
        <f>INDEX(spinel!A:AI,ROW(),MATCH($A$2&amp; "*",spinel!$1:$1,0))</f>
        <v>1030.4571428571301</v>
      </c>
      <c r="J45">
        <f>INDEX(clinopyroxene!A:AI,ROW(),MATCH($A$2&amp; "*",clinopyroxene!$1:$1,0))</f>
        <v>1141.0857142857001</v>
      </c>
    </row>
    <row r="46" spans="2:11" x14ac:dyDescent="0.3">
      <c r="B46">
        <f>INDEX(liquid!A:AI,ROW(),MATCH($A$2&amp; "*",liquid!$1:$1,0))</f>
        <v>1080.74285714285</v>
      </c>
      <c r="H46">
        <f>INDEX(feldspar!A:AI,ROW(),MATCH($A$2&amp; "*",feldspar!$1:$1,0))</f>
        <v>975.14285714285597</v>
      </c>
      <c r="I46">
        <f>INDEX(spinel!A:AI,ROW(),MATCH($A$2&amp; "*",spinel!$1:$1,0))</f>
        <v>1025.42857142856</v>
      </c>
      <c r="J46">
        <f>INDEX(clinopyroxene!A:AI,ROW(),MATCH($A$2&amp; "*",clinopyroxene!$1:$1,0))</f>
        <v>1141.0857142857001</v>
      </c>
    </row>
    <row r="47" spans="2:11" x14ac:dyDescent="0.3">
      <c r="B47">
        <f>INDEX(liquid!A:AI,ROW(),MATCH($A$2&amp; "*",liquid!$1:$1,0))</f>
        <v>1075.7142857142801</v>
      </c>
      <c r="H47">
        <f>INDEX(feldspar!A:AI,ROW(),MATCH($A$2&amp; "*",feldspar!$1:$1,0))</f>
        <v>970.11428571428496</v>
      </c>
      <c r="I47">
        <f>INDEX(spinel!A:AI,ROW(),MATCH($A$2&amp; "*",spinel!$1:$1,0))</f>
        <v>1020.39999999999</v>
      </c>
      <c r="J47">
        <f>INDEX(clinopyroxene!A:AI,ROW(),MATCH($A$2&amp; "*",clinopyroxene!$1:$1,0))</f>
        <v>1136.05714285713</v>
      </c>
    </row>
    <row r="48" spans="2:11" x14ac:dyDescent="0.3">
      <c r="B48">
        <f>INDEX(liquid!A:AI,ROW(),MATCH($A$2&amp; "*",liquid!$1:$1,0))</f>
        <v>1070.6857142857</v>
      </c>
      <c r="H48">
        <f>INDEX(feldspar!A:AI,ROW(),MATCH($A$2&amp; "*",feldspar!$1:$1,0))</f>
        <v>965.08571428571395</v>
      </c>
      <c r="I48">
        <f>INDEX(spinel!A:AI,ROW(),MATCH($A$2&amp; "*",spinel!$1:$1,0))</f>
        <v>1015.37142857143</v>
      </c>
      <c r="J48">
        <f>INDEX(clinopyroxene!A:AI,ROW(),MATCH($A$2&amp; "*",clinopyroxene!$1:$1,0))</f>
        <v>1136.05714285713</v>
      </c>
    </row>
    <row r="49" spans="2:10" x14ac:dyDescent="0.3">
      <c r="B49">
        <f>INDEX(liquid!A:AI,ROW(),MATCH($A$2&amp; "*",liquid!$1:$1,0))</f>
        <v>1065.6571428571301</v>
      </c>
      <c r="H49">
        <f>INDEX(feldspar!A:AI,ROW(),MATCH($A$2&amp; "*",feldspar!$1:$1,0))</f>
        <v>960.05714285714305</v>
      </c>
      <c r="I49">
        <f>INDEX(spinel!A:AI,ROW(),MATCH($A$2&amp; "*",spinel!$1:$1,0))</f>
        <v>1010.34285714285</v>
      </c>
      <c r="J49">
        <f>INDEX(clinopyroxene!A:AI,ROW(),MATCH($A$2&amp; "*",clinopyroxene!$1:$1,0))</f>
        <v>1131.0285714285701</v>
      </c>
    </row>
    <row r="50" spans="2:10" x14ac:dyDescent="0.3">
      <c r="B50">
        <f>INDEX(liquid!A:AI,ROW(),MATCH($A$2&amp; "*",liquid!$1:$1,0))</f>
        <v>1060.62857142857</v>
      </c>
      <c r="H50">
        <f>INDEX(feldspar!A:AI,ROW(),MATCH($A$2&amp; "*",feldspar!$1:$1,0))</f>
        <v>955.02857142857204</v>
      </c>
      <c r="I50">
        <f>INDEX(spinel!A:AI,ROW(),MATCH($A$2&amp; "*",spinel!$1:$1,0))</f>
        <v>1005.31428571428</v>
      </c>
      <c r="J50">
        <f>INDEX(clinopyroxene!A:AI,ROW(),MATCH($A$2&amp; "*",clinopyroxene!$1:$1,0))</f>
        <v>1131.0285714285701</v>
      </c>
    </row>
    <row r="51" spans="2:10" x14ac:dyDescent="0.3">
      <c r="B51">
        <f>INDEX(liquid!A:AI,ROW(),MATCH($A$2&amp; "*",liquid!$1:$1,0))</f>
        <v>1055.5999999999899</v>
      </c>
      <c r="H51">
        <f>INDEX(feldspar!A:AI,ROW(),MATCH($A$2&amp; "*",feldspar!$1:$1,0))</f>
        <v>950</v>
      </c>
      <c r="I51">
        <f>INDEX(spinel!A:AI,ROW(),MATCH($A$2&amp; "*",spinel!$1:$1,0))</f>
        <v>1000.28571428571</v>
      </c>
      <c r="J51">
        <f>INDEX(clinopyroxene!A:AI,ROW(),MATCH($A$2&amp; "*",clinopyroxene!$1:$1,0))</f>
        <v>1126</v>
      </c>
    </row>
    <row r="52" spans="2:10" x14ac:dyDescent="0.3">
      <c r="B52">
        <f>INDEX(liquid!A:AI,ROW(),MATCH($A$2&amp; "*",liquid!$1:$1,0))</f>
        <v>1050.57142857142</v>
      </c>
      <c r="I52">
        <f>INDEX(spinel!A:AI,ROW(),MATCH($A$2&amp; "*",spinel!$1:$1,0))</f>
        <v>995.25714285714196</v>
      </c>
      <c r="J52">
        <f>INDEX(clinopyroxene!A:AI,ROW(),MATCH($A$2&amp; "*",clinopyroxene!$1:$1,0))</f>
        <v>1126</v>
      </c>
    </row>
    <row r="53" spans="2:10" x14ac:dyDescent="0.3">
      <c r="B53">
        <f>INDEX(liquid!A:AI,ROW(),MATCH($A$2&amp; "*",liquid!$1:$1,0))</f>
        <v>1045.5428571428499</v>
      </c>
      <c r="I53">
        <f>INDEX(spinel!A:AI,ROW(),MATCH($A$2&amp; "*",spinel!$1:$1,0))</f>
        <v>990.22857142857094</v>
      </c>
      <c r="J53">
        <f>INDEX(clinopyroxene!A:AI,ROW(),MATCH($A$2&amp; "*",clinopyroxene!$1:$1,0))</f>
        <v>1120.9714285714199</v>
      </c>
    </row>
    <row r="54" spans="2:10" x14ac:dyDescent="0.3">
      <c r="B54">
        <f>INDEX(liquid!A:AI,ROW(),MATCH($A$2&amp; "*",liquid!$1:$1,0))</f>
        <v>1040.5142857142901</v>
      </c>
      <c r="I54">
        <f>INDEX(spinel!A:AI,ROW(),MATCH($A$2&amp; "*",spinel!$1:$1,0))</f>
        <v>985.19999999999902</v>
      </c>
      <c r="J54">
        <f>INDEX(clinopyroxene!A:AI,ROW(),MATCH($A$2&amp; "*",clinopyroxene!$1:$1,0))</f>
        <v>1120.9714285714199</v>
      </c>
    </row>
    <row r="55" spans="2:10" x14ac:dyDescent="0.3">
      <c r="B55">
        <f>INDEX(liquid!A:AI,ROW(),MATCH($A$2&amp; "*",liquid!$1:$1,0))</f>
        <v>1035.4857142856999</v>
      </c>
      <c r="I55">
        <f>INDEX(spinel!A:AI,ROW(),MATCH($A$2&amp; "*",spinel!$1:$1,0))</f>
        <v>980.17142857142801</v>
      </c>
      <c r="J55">
        <f>INDEX(clinopyroxene!A:AI,ROW(),MATCH($A$2&amp; "*",clinopyroxene!$1:$1,0))</f>
        <v>1115.94285714285</v>
      </c>
    </row>
    <row r="56" spans="2:10" x14ac:dyDescent="0.3">
      <c r="B56">
        <f>INDEX(liquid!A:AI,ROW(),MATCH($A$2&amp; "*",liquid!$1:$1,0))</f>
        <v>1030.4571428571301</v>
      </c>
      <c r="I56">
        <f>INDEX(spinel!A:AI,ROW(),MATCH($A$2&amp; "*",spinel!$1:$1,0))</f>
        <v>975.14285714285597</v>
      </c>
      <c r="J56">
        <f>INDEX(clinopyroxene!A:AI,ROW(),MATCH($A$2&amp; "*",clinopyroxene!$1:$1,0))</f>
        <v>1115.94285714285</v>
      </c>
    </row>
    <row r="57" spans="2:10" x14ac:dyDescent="0.3">
      <c r="B57">
        <f>INDEX(liquid!A:AI,ROW(),MATCH($A$2&amp; "*",liquid!$1:$1,0))</f>
        <v>1025.42857142856</v>
      </c>
      <c r="I57">
        <f>INDEX(spinel!A:AI,ROW(),MATCH($A$2&amp; "*",spinel!$1:$1,0))</f>
        <v>970.11428571428496</v>
      </c>
      <c r="J57">
        <f>INDEX(clinopyroxene!A:AI,ROW(),MATCH($A$2&amp; "*",clinopyroxene!$1:$1,0))</f>
        <v>1110.9142857142799</v>
      </c>
    </row>
    <row r="58" spans="2:10" x14ac:dyDescent="0.3">
      <c r="B58">
        <f>INDEX(liquid!A:AI,ROW(),MATCH($A$2&amp; "*",liquid!$1:$1,0))</f>
        <v>1020.39999999999</v>
      </c>
      <c r="I58">
        <f>INDEX(spinel!A:AI,ROW(),MATCH($A$2&amp; "*",spinel!$1:$1,0))</f>
        <v>965.08571428571395</v>
      </c>
      <c r="J58">
        <f>INDEX(clinopyroxene!A:AI,ROW(),MATCH($A$2&amp; "*",clinopyroxene!$1:$1,0))</f>
        <v>1110.9142857142799</v>
      </c>
    </row>
    <row r="59" spans="2:10" x14ac:dyDescent="0.3">
      <c r="B59">
        <f>INDEX(liquid!A:AI,ROW(),MATCH($A$2&amp; "*",liquid!$1:$1,0))</f>
        <v>1015.37142857143</v>
      </c>
      <c r="I59">
        <f>INDEX(spinel!A:AI,ROW(),MATCH($A$2&amp; "*",spinel!$1:$1,0))</f>
        <v>960.05714285714305</v>
      </c>
      <c r="J59">
        <f>INDEX(clinopyroxene!A:AI,ROW(),MATCH($A$2&amp; "*",clinopyroxene!$1:$1,0))</f>
        <v>1105.88571428571</v>
      </c>
    </row>
    <row r="60" spans="2:10" x14ac:dyDescent="0.3">
      <c r="B60">
        <f>INDEX(liquid!A:AI,ROW(),MATCH($A$2&amp; "*",liquid!$1:$1,0))</f>
        <v>1010.34285714285</v>
      </c>
      <c r="I60">
        <f>INDEX(spinel!A:AI,ROW(),MATCH($A$2&amp; "*",spinel!$1:$1,0))</f>
        <v>955.02857142857204</v>
      </c>
      <c r="J60">
        <f>INDEX(clinopyroxene!A:AI,ROW(),MATCH($A$2&amp; "*",clinopyroxene!$1:$1,0))</f>
        <v>1105.88571428571</v>
      </c>
    </row>
    <row r="61" spans="2:10" x14ac:dyDescent="0.3">
      <c r="B61">
        <f>INDEX(liquid!A:AI,ROW(),MATCH($A$2&amp; "*",liquid!$1:$1,0))</f>
        <v>1005.31428571428</v>
      </c>
      <c r="J61">
        <f>INDEX(clinopyroxene!A:AI,ROW(),MATCH($A$2&amp; "*",clinopyroxene!$1:$1,0))</f>
        <v>1100.8571428571299</v>
      </c>
    </row>
    <row r="62" spans="2:10" x14ac:dyDescent="0.3">
      <c r="B62">
        <f>INDEX(liquid!A:AI,ROW(),MATCH($A$2&amp; "*",liquid!$1:$1,0))</f>
        <v>1000.28571428571</v>
      </c>
      <c r="J62">
        <f>INDEX(clinopyroxene!A:AI,ROW(),MATCH($A$2&amp; "*",clinopyroxene!$1:$1,0))</f>
        <v>1100.8571428571299</v>
      </c>
    </row>
    <row r="63" spans="2:10" x14ac:dyDescent="0.3">
      <c r="B63">
        <f>INDEX(liquid!A:AI,ROW(),MATCH($A$2&amp; "*",liquid!$1:$1,0))</f>
        <v>995.25714285714196</v>
      </c>
      <c r="J63">
        <f>INDEX(clinopyroxene!A:AI,ROW(),MATCH($A$2&amp; "*",clinopyroxene!$1:$1,0))</f>
        <v>1095.8285714285601</v>
      </c>
    </row>
    <row r="64" spans="2:10" x14ac:dyDescent="0.3">
      <c r="B64">
        <f>INDEX(liquid!A:AI,ROW(),MATCH($A$2&amp; "*",liquid!$1:$1,0))</f>
        <v>990.22857142857094</v>
      </c>
      <c r="J64">
        <f>INDEX(clinopyroxene!A:AI,ROW(),MATCH($A$2&amp; "*",clinopyroxene!$1:$1,0))</f>
        <v>1095.8285714285601</v>
      </c>
    </row>
    <row r="65" spans="2:10" x14ac:dyDescent="0.3">
      <c r="B65">
        <f>INDEX(liquid!A:AI,ROW(),MATCH($A$2&amp; "*",liquid!$1:$1,0))</f>
        <v>985.19999999999902</v>
      </c>
      <c r="J65">
        <f>INDEX(clinopyroxene!A:AI,ROW(),MATCH($A$2&amp; "*",clinopyroxene!$1:$1,0))</f>
        <v>1090.79999999999</v>
      </c>
    </row>
    <row r="66" spans="2:10" x14ac:dyDescent="0.3">
      <c r="B66">
        <f>INDEX(liquid!A:AI,ROW(),MATCH($A$2&amp; "*",liquid!$1:$1,0))</f>
        <v>980.17142857142801</v>
      </c>
      <c r="J66">
        <f>INDEX(clinopyroxene!A:AI,ROW(),MATCH($A$2&amp; "*",clinopyroxene!$1:$1,0))</f>
        <v>1090.79999999999</v>
      </c>
    </row>
    <row r="67" spans="2:10" x14ac:dyDescent="0.3">
      <c r="B67">
        <f>INDEX(liquid!A:AI,ROW(),MATCH($A$2&amp; "*",liquid!$1:$1,0))</f>
        <v>975.14285714285597</v>
      </c>
      <c r="J67">
        <f>INDEX(clinopyroxene!A:AI,ROW(),MATCH($A$2&amp; "*",clinopyroxene!$1:$1,0))</f>
        <v>1085.7714285714301</v>
      </c>
    </row>
    <row r="68" spans="2:10" x14ac:dyDescent="0.3">
      <c r="B68">
        <f>INDEX(liquid!A:AI,ROW(),MATCH($A$2&amp; "*",liquid!$1:$1,0))</f>
        <v>970.11428571428496</v>
      </c>
      <c r="J68">
        <f>INDEX(clinopyroxene!A:AI,ROW(),MATCH($A$2&amp; "*",clinopyroxene!$1:$1,0))</f>
        <v>1085.7714285714301</v>
      </c>
    </row>
    <row r="69" spans="2:10" x14ac:dyDescent="0.3">
      <c r="B69">
        <f>INDEX(liquid!A:AI,ROW(),MATCH($A$2&amp; "*",liquid!$1:$1,0))</f>
        <v>965.08571428571395</v>
      </c>
      <c r="J69">
        <f>INDEX(clinopyroxene!A:AI,ROW(),MATCH($A$2&amp; "*",clinopyroxene!$1:$1,0))</f>
        <v>1080.74285714285</v>
      </c>
    </row>
    <row r="70" spans="2:10" x14ac:dyDescent="0.3">
      <c r="B70">
        <f>INDEX(liquid!A:AI,ROW(),MATCH($A$2&amp; "*",liquid!$1:$1,0))</f>
        <v>960.05714285714305</v>
      </c>
      <c r="J70">
        <f>INDEX(clinopyroxene!A:AI,ROW(),MATCH($A$2&amp; "*",clinopyroxene!$1:$1,0))</f>
        <v>1075.7142857142801</v>
      </c>
    </row>
    <row r="71" spans="2:10" x14ac:dyDescent="0.3">
      <c r="B71">
        <f>INDEX(liquid!A:AI,ROW(),MATCH($A$2&amp; "*",liquid!$1:$1,0))</f>
        <v>955.02857142857204</v>
      </c>
      <c r="J71">
        <f>INDEX(clinopyroxene!A:AI,ROW(),MATCH($A$2&amp; "*",clinopyroxene!$1:$1,0))</f>
        <v>1070.6857142857</v>
      </c>
    </row>
    <row r="72" spans="2:10" x14ac:dyDescent="0.3">
      <c r="B72">
        <f>INDEX(liquid!A:AI,ROW(),MATCH($A$2&amp; "*",liquid!$1:$1,0))</f>
        <v>950</v>
      </c>
      <c r="J72">
        <f>INDEX(clinopyroxene!A:AI,ROW(),MATCH($A$2&amp; "*",clinopyroxene!$1:$1,0))</f>
        <v>1065.6571428571301</v>
      </c>
    </row>
    <row r="73" spans="2:10" x14ac:dyDescent="0.3">
      <c r="J73">
        <f>INDEX(clinopyroxene!A:AI,ROW(),MATCH($A$2&amp; "*",clinopyroxene!$1:$1,0))</f>
        <v>1065.6571428571301</v>
      </c>
    </row>
    <row r="74" spans="2:10" x14ac:dyDescent="0.3">
      <c r="J74">
        <f>INDEX(clinopyroxene!A:AI,ROW(),MATCH($A$2&amp; "*",clinopyroxene!$1:$1,0))</f>
        <v>1060.62857142857</v>
      </c>
    </row>
    <row r="75" spans="2:10" x14ac:dyDescent="0.3">
      <c r="J75">
        <f>INDEX(clinopyroxene!A:AI,ROW(),MATCH($A$2&amp; "*",clinopyroxene!$1:$1,0))</f>
        <v>1060.62857142857</v>
      </c>
    </row>
    <row r="76" spans="2:10" x14ac:dyDescent="0.3">
      <c r="J76">
        <f>INDEX(clinopyroxene!A:AI,ROW(),MATCH($A$2&amp; "*",clinopyroxene!$1:$1,0))</f>
        <v>1055.5999999999899</v>
      </c>
    </row>
    <row r="77" spans="2:10" x14ac:dyDescent="0.3">
      <c r="J77">
        <f>INDEX(clinopyroxene!A:AI,ROW(),MATCH($A$2&amp; "*",clinopyroxene!$1:$1,0))</f>
        <v>1055.5999999999899</v>
      </c>
    </row>
    <row r="78" spans="2:10" x14ac:dyDescent="0.3">
      <c r="J78">
        <f>INDEX(clinopyroxene!A:AI,ROW(),MATCH($A$2&amp; "*",clinopyroxene!$1:$1,0))</f>
        <v>1050.57142857142</v>
      </c>
    </row>
    <row r="79" spans="2:10" x14ac:dyDescent="0.3">
      <c r="J79">
        <f>INDEX(clinopyroxene!A:AI,ROW(),MATCH($A$2&amp; "*",clinopyroxene!$1:$1,0))</f>
        <v>1050.57142857142</v>
      </c>
    </row>
    <row r="80" spans="2:10" x14ac:dyDescent="0.3">
      <c r="J80">
        <f>INDEX(clinopyroxene!A:AI,ROW(),MATCH($A$2&amp; "*",clinopyroxene!$1:$1,0))</f>
        <v>1045.5428571428499</v>
      </c>
    </row>
    <row r="81" spans="10:10" x14ac:dyDescent="0.3">
      <c r="J81">
        <f>INDEX(clinopyroxene!A:AI,ROW(),MATCH($A$2&amp; "*",clinopyroxene!$1:$1,0))</f>
        <v>1045.5428571428499</v>
      </c>
    </row>
    <row r="82" spans="10:10" x14ac:dyDescent="0.3">
      <c r="J82">
        <f>INDEX(clinopyroxene!A:AI,ROW(),MATCH($A$2&amp; "*",clinopyroxene!$1:$1,0))</f>
        <v>1040.5142857142901</v>
      </c>
    </row>
    <row r="83" spans="10:10" x14ac:dyDescent="0.3">
      <c r="J83">
        <f>INDEX(clinopyroxene!A:AI,ROW(),MATCH($A$2&amp; "*",clinopyroxene!$1:$1,0))</f>
        <v>1040.5142857142901</v>
      </c>
    </row>
    <row r="84" spans="10:10" x14ac:dyDescent="0.3">
      <c r="J84">
        <f>INDEX(clinopyroxene!A:AI,ROW(),MATCH($A$2&amp; "*",clinopyroxene!$1:$1,0))</f>
        <v>1035.4857142856999</v>
      </c>
    </row>
    <row r="85" spans="10:10" x14ac:dyDescent="0.3">
      <c r="J85">
        <f>INDEX(clinopyroxene!A:AI,ROW(),MATCH($A$2&amp; "*",clinopyroxene!$1:$1,0))</f>
        <v>1035.4857142856999</v>
      </c>
    </row>
    <row r="86" spans="10:10" x14ac:dyDescent="0.3">
      <c r="J86">
        <f>INDEX(clinopyroxene!A:AI,ROW(),MATCH($A$2&amp; "*",clinopyroxene!$1:$1,0))</f>
        <v>1030.4571428571301</v>
      </c>
    </row>
    <row r="87" spans="10:10" x14ac:dyDescent="0.3">
      <c r="J87">
        <f>INDEX(clinopyroxene!A:AI,ROW(),MATCH($A$2&amp; "*",clinopyroxene!$1:$1,0))</f>
        <v>1030.4571428571301</v>
      </c>
    </row>
    <row r="88" spans="10:10" x14ac:dyDescent="0.3">
      <c r="J88">
        <f>INDEX(clinopyroxene!A:AI,ROW(),MATCH($A$2&amp; "*",clinopyroxene!$1:$1,0))</f>
        <v>1025.42857142856</v>
      </c>
    </row>
    <row r="89" spans="10:10" x14ac:dyDescent="0.3">
      <c r="J89">
        <f>INDEX(clinopyroxene!A:AI,ROW(),MATCH($A$2&amp; "*",clinopyroxene!$1:$1,0))</f>
        <v>1025.42857142856</v>
      </c>
    </row>
    <row r="90" spans="10:10" x14ac:dyDescent="0.3">
      <c r="J90">
        <f>INDEX(clinopyroxene!A:AI,ROW(),MATCH($A$2&amp; "*",clinopyroxene!$1:$1,0))</f>
        <v>1020.39999999999</v>
      </c>
    </row>
    <row r="91" spans="10:10" x14ac:dyDescent="0.3">
      <c r="J91">
        <f>INDEX(clinopyroxene!A:AI,ROW(),MATCH($A$2&amp; "*",clinopyroxene!$1:$1,0))</f>
        <v>1020.39999999999</v>
      </c>
    </row>
    <row r="92" spans="10:10" x14ac:dyDescent="0.3">
      <c r="J92">
        <f>INDEX(clinopyroxene!A:AI,ROW(),MATCH($A$2&amp; "*",clinopyroxene!$1:$1,0))</f>
        <v>1015.37142857143</v>
      </c>
    </row>
    <row r="93" spans="10:10" x14ac:dyDescent="0.3">
      <c r="J93">
        <f>INDEX(clinopyroxene!A:AI,ROW(),MATCH($A$2&amp; "*",clinopyroxene!$1:$1,0))</f>
        <v>1015.37142857143</v>
      </c>
    </row>
    <row r="94" spans="10:10" x14ac:dyDescent="0.3">
      <c r="J94">
        <f>INDEX(clinopyroxene!A:AI,ROW(),MATCH($A$2&amp; "*",clinopyroxene!$1:$1,0))</f>
        <v>1010.34285714285</v>
      </c>
    </row>
    <row r="95" spans="10:10" x14ac:dyDescent="0.3">
      <c r="J95">
        <f>INDEX(clinopyroxene!A:AI,ROW(),MATCH($A$2&amp; "*",clinopyroxene!$1:$1,0))</f>
        <v>1010.34285714285</v>
      </c>
    </row>
    <row r="96" spans="10:10" x14ac:dyDescent="0.3">
      <c r="J96">
        <f>INDEX(clinopyroxene!A:AI,ROW(),MATCH($A$2&amp; "*",clinopyroxene!$1:$1,0))</f>
        <v>1005.31428571428</v>
      </c>
    </row>
    <row r="97" spans="10:10" x14ac:dyDescent="0.3">
      <c r="J97">
        <f>INDEX(clinopyroxene!A:AI,ROW(),MATCH($A$2&amp; "*",clinopyroxene!$1:$1,0))</f>
        <v>1005.31428571428</v>
      </c>
    </row>
    <row r="98" spans="10:10" x14ac:dyDescent="0.3">
      <c r="J98">
        <f>INDEX(clinopyroxene!A:AI,ROW(),MATCH($A$2&amp; "*",clinopyroxene!$1:$1,0))</f>
        <v>1000.28571428571</v>
      </c>
    </row>
    <row r="99" spans="10:10" x14ac:dyDescent="0.3">
      <c r="J99">
        <f>INDEX(clinopyroxene!A:AI,ROW(),MATCH($A$2&amp; "*",clinopyroxene!$1:$1,0))</f>
        <v>1000.28571428571</v>
      </c>
    </row>
    <row r="100" spans="10:10" x14ac:dyDescent="0.3">
      <c r="J100">
        <f>INDEX(clinopyroxene!A:AI,ROW(),MATCH($A$2&amp; "*",clinopyroxene!$1:$1,0))</f>
        <v>995.25714285714196</v>
      </c>
    </row>
    <row r="101" spans="10:10" x14ac:dyDescent="0.3">
      <c r="J101">
        <f>INDEX(clinopyroxene!A:AI,ROW(),MATCH($A$2&amp; "*",clinopyroxene!$1:$1,0))</f>
        <v>995.25714285714196</v>
      </c>
    </row>
    <row r="102" spans="10:10" x14ac:dyDescent="0.3">
      <c r="J102">
        <f>INDEX(clinopyroxene!A:AI,ROW(),MATCH($A$2&amp; "*",clinopyroxene!$1:$1,0))</f>
        <v>990.22857142857094</v>
      </c>
    </row>
    <row r="103" spans="10:10" x14ac:dyDescent="0.3">
      <c r="J103">
        <f>INDEX(clinopyroxene!A:AI,ROW(),MATCH($A$2&amp; "*",clinopyroxene!$1:$1,0))</f>
        <v>990.22857142857094</v>
      </c>
    </row>
    <row r="104" spans="10:10" x14ac:dyDescent="0.3">
      <c r="J104">
        <f>INDEX(clinopyroxene!A:AI,ROW(),MATCH($A$2&amp; "*",clinopyroxene!$1:$1,0))</f>
        <v>985.19999999999902</v>
      </c>
    </row>
    <row r="105" spans="10:10" x14ac:dyDescent="0.3">
      <c r="J105">
        <f>INDEX(clinopyroxene!A:AI,ROW(),MATCH($A$2&amp; "*",clinopyroxene!$1:$1,0))</f>
        <v>985.19999999999902</v>
      </c>
    </row>
    <row r="106" spans="10:10" x14ac:dyDescent="0.3">
      <c r="J106">
        <f>INDEX(clinopyroxene!A:AI,ROW(),MATCH($A$2&amp; "*",clinopyroxene!$1:$1,0))</f>
        <v>980.17142857142801</v>
      </c>
    </row>
    <row r="107" spans="10:10" x14ac:dyDescent="0.3">
      <c r="J107">
        <f>INDEX(clinopyroxene!A:AI,ROW(),MATCH($A$2&amp; "*",clinopyroxene!$1:$1,0))</f>
        <v>980.17142857142801</v>
      </c>
    </row>
    <row r="108" spans="10:10" x14ac:dyDescent="0.3">
      <c r="J108">
        <f>INDEX(clinopyroxene!A:AI,ROW(),MATCH($A$2&amp; "*",clinopyroxene!$1:$1,0))</f>
        <v>975.14285714285597</v>
      </c>
    </row>
    <row r="109" spans="10:10" x14ac:dyDescent="0.3">
      <c r="J109">
        <f>INDEX(clinopyroxene!A:AI,ROW(),MATCH($A$2&amp; "*",clinopyroxene!$1:$1,0))</f>
        <v>975.14285714285597</v>
      </c>
    </row>
    <row r="110" spans="10:10" x14ac:dyDescent="0.3">
      <c r="J110">
        <f>INDEX(clinopyroxene!A:AI,ROW(),MATCH($A$2&amp; "*",clinopyroxene!$1:$1,0))</f>
        <v>970.11428571428496</v>
      </c>
    </row>
    <row r="111" spans="10:10" x14ac:dyDescent="0.3">
      <c r="J111">
        <f>INDEX(clinopyroxene!A:AI,ROW(),MATCH($A$2&amp; "*",clinopyroxene!$1:$1,0))</f>
        <v>970.11428571428496</v>
      </c>
    </row>
    <row r="112" spans="10:10" x14ac:dyDescent="0.3">
      <c r="J112">
        <f>INDEX(clinopyroxene!A:AI,ROW(),MATCH($A$2&amp; "*",clinopyroxene!$1:$1,0))</f>
        <v>965.08571428571395</v>
      </c>
    </row>
    <row r="113" spans="10:10" x14ac:dyDescent="0.3">
      <c r="J113">
        <f>INDEX(clinopyroxene!A:AI,ROW(),MATCH($A$2&amp; "*",clinopyroxene!$1:$1,0))</f>
        <v>965.08571428571395</v>
      </c>
    </row>
    <row r="114" spans="10:10" x14ac:dyDescent="0.3">
      <c r="J114">
        <f>INDEX(clinopyroxene!A:AI,ROW(),MATCH($A$2&amp; "*",clinopyroxene!$1:$1,0))</f>
        <v>960.05714285714305</v>
      </c>
    </row>
    <row r="115" spans="10:10" x14ac:dyDescent="0.3">
      <c r="J115">
        <f>INDEX(clinopyroxene!A:AI,ROW(),MATCH($A$2&amp; "*",clinopyroxene!$1:$1,0))</f>
        <v>960.05714285714305</v>
      </c>
    </row>
    <row r="116" spans="10:10" x14ac:dyDescent="0.3">
      <c r="J116">
        <f>INDEX(clinopyroxene!A:AI,ROW(),MATCH($A$2&amp; "*",clinopyroxene!$1:$1,0))</f>
        <v>955.02857142857204</v>
      </c>
    </row>
    <row r="117" spans="10:10" x14ac:dyDescent="0.3">
      <c r="J117">
        <f>INDEX(clinopyroxene!A:AI,ROW(),MATCH($A$2&amp; "*",clinopyroxene!$1:$1,0))</f>
        <v>955.02857142857204</v>
      </c>
    </row>
    <row r="118" spans="10:10" x14ac:dyDescent="0.3">
      <c r="J118">
        <f>INDEX(clinopyroxene!A:AI,ROW(),MATCH($A$2&amp; "*",clinopyroxene!$1:$1,0))</f>
        <v>950</v>
      </c>
    </row>
    <row r="119" spans="10:10" x14ac:dyDescent="0.3">
      <c r="J119">
        <f>INDEX(clinopyroxene!A:AI,ROW(),MATCH($A$2&amp; "*",clinopyroxene!$1:$1,0))</f>
        <v>950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227B-F226-4139-9541-61D441D47862}">
  <dimension ref="A1:AI72"/>
  <sheetViews>
    <sheetView workbookViewId="0"/>
  </sheetViews>
  <sheetFormatPr defaultRowHeight="14.4" x14ac:dyDescent="0.3"/>
  <sheetData>
    <row r="1" spans="1:35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</row>
    <row r="2" spans="1:35" x14ac:dyDescent="0.3">
      <c r="A2">
        <v>1</v>
      </c>
      <c r="B2">
        <v>1302</v>
      </c>
      <c r="C2">
        <v>700</v>
      </c>
      <c r="D2">
        <v>0</v>
      </c>
      <c r="E2">
        <v>100.15529123218499</v>
      </c>
      <c r="F2">
        <v>2.7605099611436001</v>
      </c>
      <c r="G2">
        <v>-1622.9785024999119</v>
      </c>
      <c r="H2">
        <v>-1179.6088359840508</v>
      </c>
      <c r="I2">
        <v>281.477742764727</v>
      </c>
      <c r="J2">
        <v>152.88595251582601</v>
      </c>
      <c r="K2">
        <v>36.281445327838703</v>
      </c>
      <c r="L2">
        <v>8.0991707115940181E-5</v>
      </c>
      <c r="M2">
        <v>4.9182574778898282E-6</v>
      </c>
      <c r="N2">
        <v>0</v>
      </c>
      <c r="O2" s="1">
        <v>4.7435278823377403E-9</v>
      </c>
      <c r="P2" s="1">
        <v>1.12175893609947E-8</v>
      </c>
      <c r="Q2">
        <v>46.747856166334202</v>
      </c>
      <c r="R2">
        <v>1.27465847970886</v>
      </c>
      <c r="S2">
        <v>17.7001365415673</v>
      </c>
      <c r="T2">
        <v>1.54757977546804</v>
      </c>
      <c r="V2">
        <v>9.4342505400763894</v>
      </c>
      <c r="W2">
        <v>0.16580919274740899</v>
      </c>
      <c r="X2">
        <v>9.8656524326227899</v>
      </c>
      <c r="AA2">
        <v>9.5236710346740807</v>
      </c>
      <c r="AB2">
        <v>2.6944011207392</v>
      </c>
      <c r="AC2">
        <v>0.43524950351776198</v>
      </c>
      <c r="AD2">
        <v>0.11399413047701799</v>
      </c>
      <c r="AE2">
        <v>0.496741082066813</v>
      </c>
    </row>
    <row r="3" spans="1:35" x14ac:dyDescent="0.3">
      <c r="A3">
        <v>2</v>
      </c>
      <c r="B3">
        <v>1296.9714285714199</v>
      </c>
      <c r="C3">
        <v>700</v>
      </c>
      <c r="D3">
        <v>0</v>
      </c>
      <c r="E3">
        <v>99.367950396149496</v>
      </c>
      <c r="F3">
        <v>2.76120248725003</v>
      </c>
      <c r="G3">
        <v>-1608.4863933520733</v>
      </c>
      <c r="H3">
        <v>-1170.7306387826791</v>
      </c>
      <c r="I3">
        <v>278.80375785182702</v>
      </c>
      <c r="J3">
        <v>151.578868103415</v>
      </c>
      <c r="K3">
        <v>35.987201538092599</v>
      </c>
      <c r="L3">
        <v>8.108350592897315E-5</v>
      </c>
      <c r="M3">
        <v>4.9303384642890625E-6</v>
      </c>
      <c r="N3">
        <v>0</v>
      </c>
      <c r="O3" s="1">
        <v>4.7095814714620301E-9</v>
      </c>
      <c r="P3" s="1">
        <v>1.11970365759866E-8</v>
      </c>
      <c r="Q3">
        <v>46.690524242141997</v>
      </c>
      <c r="R3">
        <v>1.28313381430045</v>
      </c>
      <c r="S3">
        <v>17.803998338465899</v>
      </c>
      <c r="T3">
        <v>1.55485656370168</v>
      </c>
      <c r="V3">
        <v>9.4415925882706109</v>
      </c>
      <c r="W3">
        <v>0.16712298001905601</v>
      </c>
      <c r="X3">
        <v>9.7001274811062004</v>
      </c>
      <c r="AA3">
        <v>9.5889030830052793</v>
      </c>
      <c r="AB3">
        <v>2.71546834480765</v>
      </c>
      <c r="AC3">
        <v>0.43869819805778199</v>
      </c>
      <c r="AD3">
        <v>0.114897361686221</v>
      </c>
      <c r="AE3">
        <v>0.500677004437041</v>
      </c>
    </row>
    <row r="4" spans="1:35" x14ac:dyDescent="0.3">
      <c r="A4">
        <v>3</v>
      </c>
      <c r="B4">
        <v>1291.94285714285</v>
      </c>
      <c r="C4">
        <v>700</v>
      </c>
      <c r="D4">
        <v>0</v>
      </c>
      <c r="E4">
        <v>98.530775585539303</v>
      </c>
      <c r="F4">
        <v>2.7618387200044001</v>
      </c>
      <c r="G4">
        <v>-1593.2155687751335</v>
      </c>
      <c r="H4">
        <v>-1161.2513107512843</v>
      </c>
      <c r="I4">
        <v>275.99912430270501</v>
      </c>
      <c r="J4">
        <v>150.19140185224799</v>
      </c>
      <c r="K4">
        <v>35.6757890574371</v>
      </c>
      <c r="L4">
        <v>8.1179452923672501E-5</v>
      </c>
      <c r="M4">
        <v>4.94308388124116E-6</v>
      </c>
      <c r="N4">
        <v>0</v>
      </c>
      <c r="O4" s="1">
        <v>4.6733948816629601E-9</v>
      </c>
      <c r="P4" s="1">
        <v>1.11748660352272E-8</v>
      </c>
      <c r="Q4">
        <v>46.6299071287389</v>
      </c>
      <c r="R4">
        <v>1.2922382442757601</v>
      </c>
      <c r="S4">
        <v>17.915295725600998</v>
      </c>
      <c r="T4">
        <v>1.56236128828217</v>
      </c>
      <c r="V4">
        <v>9.4477696965620499</v>
      </c>
      <c r="W4">
        <v>0.168542954116636</v>
      </c>
      <c r="X4">
        <v>9.5236623855063502</v>
      </c>
      <c r="AA4">
        <v>9.6587684498522393</v>
      </c>
      <c r="AB4">
        <v>2.73822384963115</v>
      </c>
      <c r="AC4">
        <v>0.44242563325446499</v>
      </c>
      <c r="AD4">
        <v>0.115873596537079</v>
      </c>
      <c r="AE4">
        <v>0.50493104764207397</v>
      </c>
    </row>
    <row r="5" spans="1:35" x14ac:dyDescent="0.3">
      <c r="A5">
        <v>4</v>
      </c>
      <c r="B5">
        <v>1286.9142857142799</v>
      </c>
      <c r="C5">
        <v>700</v>
      </c>
      <c r="D5">
        <v>0</v>
      </c>
      <c r="E5">
        <v>97.704154427776501</v>
      </c>
      <c r="F5">
        <v>2.7624497058945998</v>
      </c>
      <c r="G5">
        <v>-1578.1704458172287</v>
      </c>
      <c r="H5">
        <v>-1151.9115237462674</v>
      </c>
      <c r="I5">
        <v>273.23163921786301</v>
      </c>
      <c r="J5">
        <v>148.82391035080599</v>
      </c>
      <c r="K5">
        <v>35.368663624641599</v>
      </c>
      <c r="L5">
        <v>8.1275288246678042E-5</v>
      </c>
      <c r="M5">
        <v>4.9558495642052783E-6</v>
      </c>
      <c r="N5">
        <v>0</v>
      </c>
      <c r="O5" s="1">
        <v>4.6375604282387802E-9</v>
      </c>
      <c r="P5" s="1">
        <v>1.11535383412966E-8</v>
      </c>
      <c r="Q5">
        <v>46.5704304525281</v>
      </c>
      <c r="R5">
        <v>1.3013256572324099</v>
      </c>
      <c r="S5">
        <v>18.026078445070802</v>
      </c>
      <c r="T5">
        <v>1.5696992127884499</v>
      </c>
      <c r="V5">
        <v>9.4519469533934402</v>
      </c>
      <c r="W5">
        <v>0.16996890342944099</v>
      </c>
      <c r="X5">
        <v>9.34904432561944</v>
      </c>
      <c r="AA5">
        <v>9.7282209723276498</v>
      </c>
      <c r="AB5">
        <v>2.7610593930922902</v>
      </c>
      <c r="AC5">
        <v>0.44616875340454198</v>
      </c>
      <c r="AD5">
        <v>0.116853939359592</v>
      </c>
      <c r="AE5">
        <v>0.50920299175373096</v>
      </c>
    </row>
    <row r="6" spans="1:35" x14ac:dyDescent="0.3">
      <c r="A6">
        <v>5</v>
      </c>
      <c r="B6">
        <v>1281.88571428571</v>
      </c>
      <c r="C6">
        <v>700</v>
      </c>
      <c r="D6">
        <v>0</v>
      </c>
      <c r="E6">
        <v>96.887470275317696</v>
      </c>
      <c r="F6">
        <v>2.7630346852483298</v>
      </c>
      <c r="G6">
        <v>-1563.3404656710061</v>
      </c>
      <c r="H6">
        <v>-1142.7041250329783</v>
      </c>
      <c r="I6">
        <v>270.49947263188199</v>
      </c>
      <c r="J6">
        <v>147.475388881649</v>
      </c>
      <c r="K6">
        <v>35.065600440194899</v>
      </c>
      <c r="L6">
        <v>8.1371077576215597E-5</v>
      </c>
      <c r="M6">
        <v>4.9686405598088288E-6</v>
      </c>
      <c r="N6">
        <v>0</v>
      </c>
      <c r="O6" s="1">
        <v>4.6020519856911904E-9</v>
      </c>
      <c r="P6" s="1">
        <v>1.11331696322286E-8</v>
      </c>
      <c r="Q6">
        <v>46.512073809978801</v>
      </c>
      <c r="R6">
        <v>1.3104039447686699</v>
      </c>
      <c r="S6">
        <v>18.136417460384902</v>
      </c>
      <c r="T6">
        <v>1.5768623432976101</v>
      </c>
      <c r="V6">
        <v>9.4540835851747396</v>
      </c>
      <c r="W6">
        <v>0.171401605815488</v>
      </c>
      <c r="X6">
        <v>9.1762606463935192</v>
      </c>
      <c r="AA6">
        <v>9.7972463062001793</v>
      </c>
      <c r="AB6">
        <v>2.7839866055407501</v>
      </c>
      <c r="AC6">
        <v>0.44992960038705099</v>
      </c>
      <c r="AD6">
        <v>0.11783892493260401</v>
      </c>
      <c r="AE6">
        <v>0.51349516712551002</v>
      </c>
    </row>
    <row r="7" spans="1:35" x14ac:dyDescent="0.3">
      <c r="A7">
        <v>6</v>
      </c>
      <c r="B7">
        <v>1276.8571428571299</v>
      </c>
      <c r="C7">
        <v>700</v>
      </c>
      <c r="D7">
        <v>0</v>
      </c>
      <c r="E7">
        <v>96.080104323794998</v>
      </c>
      <c r="F7">
        <v>2.76359285685845</v>
      </c>
      <c r="G7">
        <v>-1548.7151091039877</v>
      </c>
      <c r="H7">
        <v>-1133.6219528288671</v>
      </c>
      <c r="I7">
        <v>267.80080220144998</v>
      </c>
      <c r="J7">
        <v>146.14483415576899</v>
      </c>
      <c r="K7">
        <v>34.766374535001198</v>
      </c>
      <c r="L7">
        <v>8.146689358555231E-5</v>
      </c>
      <c r="M7">
        <v>4.9814624786485809E-6</v>
      </c>
      <c r="N7">
        <v>0</v>
      </c>
      <c r="O7" s="1">
        <v>4.5668432605592899E-9</v>
      </c>
      <c r="P7" s="1">
        <v>1.1113886955303501E-8</v>
      </c>
      <c r="Q7">
        <v>46.454814856642699</v>
      </c>
      <c r="R7">
        <v>1.3194817705156101</v>
      </c>
      <c r="S7">
        <v>18.246389637870401</v>
      </c>
      <c r="T7">
        <v>1.58384197711644</v>
      </c>
      <c r="V7">
        <v>9.4541367741954403</v>
      </c>
      <c r="W7">
        <v>0.17284190213433101</v>
      </c>
      <c r="X7">
        <v>9.0052982645725095</v>
      </c>
      <c r="AA7">
        <v>9.8658271599998599</v>
      </c>
      <c r="AB7">
        <v>2.8070180512890199</v>
      </c>
      <c r="AC7">
        <v>0.45371038146021198</v>
      </c>
      <c r="AD7">
        <v>0.118829131348633</v>
      </c>
      <c r="AE7">
        <v>0.51781009285468504</v>
      </c>
    </row>
    <row r="8" spans="1:35" x14ac:dyDescent="0.3">
      <c r="A8">
        <v>7</v>
      </c>
      <c r="B8">
        <v>1271.8285714285601</v>
      </c>
      <c r="C8">
        <v>700</v>
      </c>
      <c r="D8">
        <v>0</v>
      </c>
      <c r="E8">
        <v>95.281432782189498</v>
      </c>
      <c r="F8">
        <v>2.7641233744704499</v>
      </c>
      <c r="G8">
        <v>-1534.2838506022565</v>
      </c>
      <c r="H8">
        <v>-1124.6578022821957</v>
      </c>
      <c r="I8">
        <v>265.13380566909598</v>
      </c>
      <c r="J8">
        <v>144.83123986797099</v>
      </c>
      <c r="K8">
        <v>34.470759757763503</v>
      </c>
      <c r="L8">
        <v>8.1562816727749602E-5</v>
      </c>
      <c r="M8">
        <v>4.9943215687530132E-6</v>
      </c>
      <c r="N8">
        <v>0</v>
      </c>
      <c r="O8" s="1">
        <v>4.5319076790206201E-9</v>
      </c>
      <c r="P8" s="1">
        <v>1.1095829544524801E-8</v>
      </c>
      <c r="Q8">
        <v>46.398629126051901</v>
      </c>
      <c r="R8">
        <v>1.3285686336328</v>
      </c>
      <c r="S8">
        <v>18.356078356882101</v>
      </c>
      <c r="T8">
        <v>1.59062864971269</v>
      </c>
      <c r="V8">
        <v>9.4520616077845805</v>
      </c>
      <c r="W8">
        <v>0.17429070390399901</v>
      </c>
      <c r="X8">
        <v>8.8361435485297601</v>
      </c>
      <c r="AA8">
        <v>9.9339428562459506</v>
      </c>
      <c r="AB8">
        <v>2.8301673428958201</v>
      </c>
      <c r="AC8">
        <v>0.45751348936090502</v>
      </c>
      <c r="AD8">
        <v>0.119825185278021</v>
      </c>
      <c r="AE8">
        <v>0.52215049972140504</v>
      </c>
    </row>
    <row r="9" spans="1:35" x14ac:dyDescent="0.3">
      <c r="A9">
        <v>8</v>
      </c>
      <c r="B9">
        <v>1266.79999999999</v>
      </c>
      <c r="C9">
        <v>700</v>
      </c>
      <c r="D9">
        <v>0</v>
      </c>
      <c r="E9">
        <v>94.490823863275807</v>
      </c>
      <c r="F9">
        <v>2.76462534296228</v>
      </c>
      <c r="G9">
        <v>-1520.0361098040723</v>
      </c>
      <c r="H9">
        <v>-1115.8043891192126</v>
      </c>
      <c r="I9">
        <v>262.49665293344498</v>
      </c>
      <c r="J9">
        <v>143.53359198382901</v>
      </c>
      <c r="K9">
        <v>34.178527699536097</v>
      </c>
      <c r="L9">
        <v>8.1658936120054218E-5</v>
      </c>
      <c r="M9">
        <v>5.007224799571809E-6</v>
      </c>
      <c r="N9">
        <v>0</v>
      </c>
      <c r="O9" s="1">
        <v>4.4972182685177497E-9</v>
      </c>
      <c r="P9" s="1">
        <v>1.10791502766857E-8</v>
      </c>
      <c r="Q9">
        <v>46.343489832910102</v>
      </c>
      <c r="R9">
        <v>1.33767493683506</v>
      </c>
      <c r="S9">
        <v>18.465574188682101</v>
      </c>
      <c r="T9">
        <v>1.59721207810874</v>
      </c>
      <c r="V9">
        <v>9.4478110423766299</v>
      </c>
      <c r="W9">
        <v>0.17574900196254101</v>
      </c>
      <c r="X9">
        <v>8.6687821824863907</v>
      </c>
      <c r="AA9">
        <v>10.001568817105699</v>
      </c>
      <c r="AB9">
        <v>2.8534492704301599</v>
      </c>
      <c r="AC9">
        <v>0.46134152504123299</v>
      </c>
      <c r="AD9">
        <v>0.120827767923791</v>
      </c>
      <c r="AE9">
        <v>0.52651935613747303</v>
      </c>
    </row>
    <row r="10" spans="1:35" x14ac:dyDescent="0.3">
      <c r="A10">
        <v>9</v>
      </c>
      <c r="B10">
        <v>1261.7714285714301</v>
      </c>
      <c r="C10">
        <v>700</v>
      </c>
      <c r="D10">
        <v>0</v>
      </c>
      <c r="E10">
        <v>93.707634565905394</v>
      </c>
      <c r="F10">
        <v>2.7650978142113201</v>
      </c>
      <c r="G10">
        <v>-1505.961199725921</v>
      </c>
      <c r="H10">
        <v>-1107.0543105561351</v>
      </c>
      <c r="I10">
        <v>259.88749765585902</v>
      </c>
      <c r="J10">
        <v>142.25086371149499</v>
      </c>
      <c r="K10">
        <v>33.889446544817098</v>
      </c>
      <c r="L10">
        <v>8.1755350543122665E-5</v>
      </c>
      <c r="M10">
        <v>5.0201799581942739E-6</v>
      </c>
      <c r="N10">
        <v>0</v>
      </c>
      <c r="O10" s="1">
        <v>4.4627475326768103E-9</v>
      </c>
      <c r="P10" s="1">
        <v>1.10640173347075E-8</v>
      </c>
      <c r="Q10">
        <v>46.289367658714802</v>
      </c>
      <c r="R10">
        <v>1.34681205926039</v>
      </c>
      <c r="S10">
        <v>18.574975652771201</v>
      </c>
      <c r="T10">
        <v>1.6035811008392999</v>
      </c>
      <c r="V10">
        <v>9.4413358887649306</v>
      </c>
      <c r="W10">
        <v>0.17721787627569499</v>
      </c>
      <c r="X10">
        <v>8.5031990125904997</v>
      </c>
      <c r="AA10">
        <v>10.068675960262301</v>
      </c>
      <c r="AB10">
        <v>2.87687994781388</v>
      </c>
      <c r="AC10">
        <v>0.46519732341367898</v>
      </c>
      <c r="AD10">
        <v>0.121837621764408</v>
      </c>
      <c r="AE10">
        <v>0.53091989752873903</v>
      </c>
    </row>
    <row r="11" spans="1:35" x14ac:dyDescent="0.3">
      <c r="A11">
        <v>10</v>
      </c>
      <c r="B11">
        <v>1256.74285714285</v>
      </c>
      <c r="C11">
        <v>700</v>
      </c>
      <c r="D11">
        <v>0</v>
      </c>
      <c r="E11">
        <v>91.496408515086102</v>
      </c>
      <c r="F11">
        <v>2.7635644847697201</v>
      </c>
      <c r="G11">
        <v>-1469.8923442426442</v>
      </c>
      <c r="H11">
        <v>-1082.0976799508883</v>
      </c>
      <c r="I11">
        <v>253.47831547888799</v>
      </c>
      <c r="J11">
        <v>138.815610385382</v>
      </c>
      <c r="K11">
        <v>33.108114183451001</v>
      </c>
      <c r="L11">
        <v>8.205815772412645E-5</v>
      </c>
      <c r="M11">
        <v>5.0528817875479503E-6</v>
      </c>
      <c r="N11">
        <v>0</v>
      </c>
      <c r="O11" s="1">
        <v>4.36550637717204E-9</v>
      </c>
      <c r="P11" s="1">
        <v>1.15299770574269E-8</v>
      </c>
      <c r="Q11">
        <v>46.226741681718302</v>
      </c>
      <c r="R11">
        <v>1.3705665906466</v>
      </c>
      <c r="S11">
        <v>18.8359390556449</v>
      </c>
      <c r="T11">
        <v>1.59727620991581</v>
      </c>
      <c r="V11">
        <v>9.3888006530678307</v>
      </c>
      <c r="W11">
        <v>0.18150076334253401</v>
      </c>
      <c r="X11">
        <v>8.3073727962407897</v>
      </c>
      <c r="AA11">
        <v>10.007970167315699</v>
      </c>
      <c r="AB11">
        <v>2.9388592294921998</v>
      </c>
      <c r="AC11">
        <v>0.47643991158733601</v>
      </c>
      <c r="AD11">
        <v>0.124782114642181</v>
      </c>
      <c r="AE11">
        <v>0.54375082638558103</v>
      </c>
    </row>
    <row r="12" spans="1:35" x14ac:dyDescent="0.3">
      <c r="A12">
        <v>11</v>
      </c>
      <c r="B12">
        <v>1251.7142857142801</v>
      </c>
      <c r="C12">
        <v>700</v>
      </c>
      <c r="D12">
        <v>0</v>
      </c>
      <c r="E12">
        <v>88.731751395706596</v>
      </c>
      <c r="F12">
        <v>2.76116647803196</v>
      </c>
      <c r="G12">
        <v>-1425.2353359528126</v>
      </c>
      <c r="H12">
        <v>-1050.7128229654129</v>
      </c>
      <c r="I12">
        <v>245.61039070566301</v>
      </c>
      <c r="J12">
        <v>134.53576203206799</v>
      </c>
      <c r="K12">
        <v>32.135603594228201</v>
      </c>
      <c r="L12">
        <v>8.245053037671306E-5</v>
      </c>
      <c r="M12">
        <v>5.0951861705011195E-6</v>
      </c>
      <c r="N12">
        <v>0</v>
      </c>
      <c r="O12" s="1">
        <v>4.2443230716865203E-9</v>
      </c>
      <c r="P12" s="1">
        <v>1.2153902322304801E-8</v>
      </c>
      <c r="Q12">
        <v>46.159789533471702</v>
      </c>
      <c r="R12">
        <v>1.4003696866542401</v>
      </c>
      <c r="S12">
        <v>19.1642333827714</v>
      </c>
      <c r="T12">
        <v>1.58700101953074</v>
      </c>
      <c r="V12">
        <v>9.3237275833092497</v>
      </c>
      <c r="W12">
        <v>0.18715586841658499</v>
      </c>
      <c r="X12">
        <v>8.0809863965529303</v>
      </c>
      <c r="AA12">
        <v>9.8965498796339801</v>
      </c>
      <c r="AB12">
        <v>3.0195393366766798</v>
      </c>
      <c r="AC12">
        <v>0.49128457511316298</v>
      </c>
      <c r="AD12">
        <v>0.12867000996926101</v>
      </c>
      <c r="AE12">
        <v>0.56069272789985403</v>
      </c>
    </row>
    <row r="13" spans="1:35" x14ac:dyDescent="0.3">
      <c r="A13">
        <v>12</v>
      </c>
      <c r="B13">
        <v>1246.6857142857</v>
      </c>
      <c r="C13">
        <v>700</v>
      </c>
      <c r="D13">
        <v>0</v>
      </c>
      <c r="E13">
        <v>86.010640687643303</v>
      </c>
      <c r="F13">
        <v>2.75756185965191</v>
      </c>
      <c r="G13">
        <v>-1380.5909760382817</v>
      </c>
      <c r="H13">
        <v>-1019.1203494919693</v>
      </c>
      <c r="I13">
        <v>237.83532861391899</v>
      </c>
      <c r="J13">
        <v>130.20249776515001</v>
      </c>
      <c r="K13">
        <v>31.190829096577499</v>
      </c>
      <c r="L13">
        <v>8.260113230624184E-5</v>
      </c>
      <c r="M13">
        <v>5.140132599117272E-6</v>
      </c>
      <c r="N13">
        <v>0</v>
      </c>
      <c r="O13" s="1">
        <v>4.1296893104982097E-9</v>
      </c>
      <c r="P13" s="1">
        <v>1.2473652653638901E-8</v>
      </c>
      <c r="Q13">
        <v>46.298607906725699</v>
      </c>
      <c r="R13">
        <v>1.4298108341935201</v>
      </c>
      <c r="S13">
        <v>19.270920561291899</v>
      </c>
      <c r="T13">
        <v>1.5888590190791501</v>
      </c>
      <c r="V13">
        <v>9.2809975674288694</v>
      </c>
      <c r="W13">
        <v>0.19307690136731401</v>
      </c>
      <c r="X13">
        <v>7.7631531384512096</v>
      </c>
      <c r="AA13">
        <v>9.8503336410953004</v>
      </c>
      <c r="AB13">
        <v>3.1062410872158601</v>
      </c>
      <c r="AC13">
        <v>0.50682729991278097</v>
      </c>
      <c r="AD13">
        <v>0.13274073120948199</v>
      </c>
      <c r="AE13">
        <v>0.57843131202878495</v>
      </c>
    </row>
    <row r="14" spans="1:35" x14ac:dyDescent="0.3">
      <c r="A14">
        <v>13</v>
      </c>
      <c r="B14">
        <v>1241.6571428571301</v>
      </c>
      <c r="C14">
        <v>700</v>
      </c>
      <c r="D14">
        <v>0</v>
      </c>
      <c r="E14">
        <v>82.261439332590498</v>
      </c>
      <c r="F14">
        <v>2.75201664581604</v>
      </c>
      <c r="G14">
        <v>-1319.4463793845027</v>
      </c>
      <c r="H14">
        <v>-975.08155247020932</v>
      </c>
      <c r="I14">
        <v>227.33245518288999</v>
      </c>
      <c r="J14">
        <v>124.26044876987901</v>
      </c>
      <c r="K14">
        <v>29.891330583939101</v>
      </c>
      <c r="L14">
        <v>8.2855126715175616E-5</v>
      </c>
      <c r="M14">
        <v>5.2085685778075555E-6</v>
      </c>
      <c r="N14">
        <v>0</v>
      </c>
      <c r="O14" s="1">
        <v>3.9756230888652202E-9</v>
      </c>
      <c r="P14" s="1">
        <v>1.32188034622402E-8</v>
      </c>
      <c r="Q14">
        <v>46.545749707574501</v>
      </c>
      <c r="R14">
        <v>1.4645247117975699</v>
      </c>
      <c r="S14">
        <v>19.398011706382199</v>
      </c>
      <c r="T14">
        <v>1.5899323784889201</v>
      </c>
      <c r="V14">
        <v>9.2764527924651095</v>
      </c>
      <c r="W14">
        <v>0.20187670095881599</v>
      </c>
      <c r="X14">
        <v>7.3930399790455104</v>
      </c>
      <c r="AA14">
        <v>9.6253558337959095</v>
      </c>
      <c r="AB14">
        <v>3.2315445087877199</v>
      </c>
      <c r="AC14">
        <v>0.52992679361271799</v>
      </c>
      <c r="AD14">
        <v>0.13879060990546899</v>
      </c>
      <c r="AE14">
        <v>0.60479427718545797</v>
      </c>
    </row>
    <row r="15" spans="1:35" x14ac:dyDescent="0.3">
      <c r="A15">
        <v>14</v>
      </c>
      <c r="B15">
        <v>1236.62857142857</v>
      </c>
      <c r="C15">
        <v>700</v>
      </c>
      <c r="D15">
        <v>0</v>
      </c>
      <c r="E15">
        <v>78.749760053670897</v>
      </c>
      <c r="F15">
        <v>2.7460990593677899</v>
      </c>
      <c r="G15">
        <v>-1262.4100715567065</v>
      </c>
      <c r="H15">
        <v>-934.02463234438926</v>
      </c>
      <c r="I15">
        <v>217.505696150923</v>
      </c>
      <c r="J15">
        <v>118.71325681570799</v>
      </c>
      <c r="K15">
        <v>28.676955328698298</v>
      </c>
      <c r="L15">
        <v>8.309994151461223E-5</v>
      </c>
      <c r="M15">
        <v>5.2779381188010512E-6</v>
      </c>
      <c r="N15">
        <v>0</v>
      </c>
      <c r="O15" s="1">
        <v>3.8303480231438E-9</v>
      </c>
      <c r="P15" s="1">
        <v>1.39247528711759E-8</v>
      </c>
      <c r="Q15">
        <v>46.8104919464419</v>
      </c>
      <c r="R15">
        <v>1.4958296073295001</v>
      </c>
      <c r="S15">
        <v>19.523970932897601</v>
      </c>
      <c r="T15">
        <v>1.5881319341150399</v>
      </c>
      <c r="V15">
        <v>9.2525222735286299</v>
      </c>
      <c r="W15">
        <v>0.21087896619962701</v>
      </c>
      <c r="X15">
        <v>7.0355348196800502</v>
      </c>
      <c r="AA15">
        <v>9.3939157308951096</v>
      </c>
      <c r="AB15">
        <v>3.35842254367497</v>
      </c>
      <c r="AC15">
        <v>0.55355776009700897</v>
      </c>
      <c r="AD15">
        <v>0.144979684114458</v>
      </c>
      <c r="AE15">
        <v>0.63176380102595597</v>
      </c>
    </row>
    <row r="16" spans="1:35" x14ac:dyDescent="0.3">
      <c r="A16">
        <v>15</v>
      </c>
      <c r="B16">
        <v>1231.5999999999899</v>
      </c>
      <c r="C16">
        <v>700</v>
      </c>
      <c r="D16">
        <v>0</v>
      </c>
      <c r="E16">
        <v>75.501722487962397</v>
      </c>
      <c r="F16">
        <v>2.73988803989841</v>
      </c>
      <c r="G16">
        <v>-1209.877403724666</v>
      </c>
      <c r="H16">
        <v>-896.2561786029878</v>
      </c>
      <c r="I16">
        <v>208.42081749239199</v>
      </c>
      <c r="J16">
        <v>113.59957166675601</v>
      </c>
      <c r="K16">
        <v>27.556499166572301</v>
      </c>
      <c r="L16">
        <v>8.3329144611197435E-5</v>
      </c>
      <c r="M16">
        <v>5.3470748308181207E-6</v>
      </c>
      <c r="N16">
        <v>0</v>
      </c>
      <c r="O16" s="1">
        <v>3.69488304202338E-9</v>
      </c>
      <c r="P16" s="1">
        <v>1.4573845613415701E-8</v>
      </c>
      <c r="Q16">
        <v>47.088478004395199</v>
      </c>
      <c r="R16">
        <v>1.5233333941151801</v>
      </c>
      <c r="S16">
        <v>19.6473664869659</v>
      </c>
      <c r="T16">
        <v>1.5833935045234599</v>
      </c>
      <c r="V16">
        <v>9.2062091320021597</v>
      </c>
      <c r="W16">
        <v>0.21995084934961801</v>
      </c>
      <c r="X16">
        <v>6.6929970830482004</v>
      </c>
      <c r="AA16">
        <v>9.16570282548407</v>
      </c>
      <c r="AB16">
        <v>3.4850387352438799</v>
      </c>
      <c r="AC16">
        <v>0.57737147374931996</v>
      </c>
      <c r="AD16">
        <v>0.151216620766361</v>
      </c>
      <c r="AE16">
        <v>0.65894189035648698</v>
      </c>
    </row>
    <row r="17" spans="1:31" x14ac:dyDescent="0.3">
      <c r="A17">
        <v>16</v>
      </c>
      <c r="B17">
        <v>1226.57142857142</v>
      </c>
      <c r="C17">
        <v>700</v>
      </c>
      <c r="D17">
        <v>0</v>
      </c>
      <c r="E17">
        <v>72.489708990604299</v>
      </c>
      <c r="F17">
        <v>2.7333978609802099</v>
      </c>
      <c r="G17">
        <v>-1161.3670535511033</v>
      </c>
      <c r="H17">
        <v>-861.4232030255705</v>
      </c>
      <c r="I17">
        <v>199.99970982027301</v>
      </c>
      <c r="J17">
        <v>108.87332354839</v>
      </c>
      <c r="K17">
        <v>26.519999164925402</v>
      </c>
      <c r="L17">
        <v>8.3542707250993753E-5</v>
      </c>
      <c r="M17">
        <v>5.4159434890485958E-6</v>
      </c>
      <c r="N17">
        <v>0</v>
      </c>
      <c r="O17" s="1">
        <v>3.5682399221041201E-9</v>
      </c>
      <c r="P17" s="1">
        <v>1.51720474852713E-8</v>
      </c>
      <c r="Q17">
        <v>47.379361463162297</v>
      </c>
      <c r="R17">
        <v>1.5468875268923401</v>
      </c>
      <c r="S17">
        <v>19.768255229787599</v>
      </c>
      <c r="T17">
        <v>1.5757919589071101</v>
      </c>
      <c r="V17">
        <v>9.1382695675168204</v>
      </c>
      <c r="W17">
        <v>0.22909000766907001</v>
      </c>
      <c r="X17">
        <v>6.3651437454328503</v>
      </c>
      <c r="AA17">
        <v>8.9406934664048201</v>
      </c>
      <c r="AB17">
        <v>3.6113239134735702</v>
      </c>
      <c r="AC17">
        <v>0.60136178487262704</v>
      </c>
      <c r="AD17">
        <v>0.15749980922323301</v>
      </c>
      <c r="AE17">
        <v>0.68632152665748603</v>
      </c>
    </row>
    <row r="18" spans="1:31" x14ac:dyDescent="0.3">
      <c r="A18">
        <v>17</v>
      </c>
      <c r="B18">
        <v>1221.5428571428499</v>
      </c>
      <c r="C18">
        <v>700</v>
      </c>
      <c r="D18">
        <v>0</v>
      </c>
      <c r="E18">
        <v>69.690534458431799</v>
      </c>
      <c r="F18">
        <v>2.7266468032638298</v>
      </c>
      <c r="G18">
        <v>-1116.4727439574315</v>
      </c>
      <c r="H18">
        <v>-829.2276761804444</v>
      </c>
      <c r="I18">
        <v>192.17665114561501</v>
      </c>
      <c r="J18">
        <v>104.49570729027501</v>
      </c>
      <c r="K18">
        <v>25.559061912606801</v>
      </c>
      <c r="L18">
        <v>8.3740662035508223E-5</v>
      </c>
      <c r="M18">
        <v>5.4844934614284247E-6</v>
      </c>
      <c r="N18">
        <v>0</v>
      </c>
      <c r="O18" s="1">
        <v>3.4495973798663798E-9</v>
      </c>
      <c r="P18" s="1">
        <v>1.57242285584732E-8</v>
      </c>
      <c r="Q18">
        <v>47.682653434011698</v>
      </c>
      <c r="R18">
        <v>1.56636839100547</v>
      </c>
      <c r="S18">
        <v>19.886628137855801</v>
      </c>
      <c r="T18">
        <v>1.56541466860985</v>
      </c>
      <c r="V18">
        <v>9.04961989202023</v>
      </c>
      <c r="W18">
        <v>0.238291586047331</v>
      </c>
      <c r="X18">
        <v>6.0517181925122197</v>
      </c>
      <c r="AA18">
        <v>8.7189034505970593</v>
      </c>
      <c r="AB18">
        <v>3.73717222226376</v>
      </c>
      <c r="AC18">
        <v>0.62551594879056105</v>
      </c>
      <c r="AD18">
        <v>0.163825911587412</v>
      </c>
      <c r="AE18">
        <v>0.71388816469851002</v>
      </c>
    </row>
    <row r="19" spans="1:31" x14ac:dyDescent="0.3">
      <c r="A19">
        <v>18</v>
      </c>
      <c r="B19">
        <v>1216.5142857142901</v>
      </c>
      <c r="C19">
        <v>700</v>
      </c>
      <c r="D19">
        <v>0</v>
      </c>
      <c r="E19">
        <v>67.084595259954099</v>
      </c>
      <c r="F19">
        <v>2.7196573214414101</v>
      </c>
      <c r="G19">
        <v>-1074.8488347224572</v>
      </c>
      <c r="H19">
        <v>-799.41596856589229</v>
      </c>
      <c r="I19">
        <v>184.89593178673499</v>
      </c>
      <c r="J19">
        <v>100.43378826593801</v>
      </c>
      <c r="K19">
        <v>24.666561750654399</v>
      </c>
      <c r="L19">
        <v>8.3923129233846121E-5</v>
      </c>
      <c r="M19">
        <v>5.5526593758660327E-6</v>
      </c>
      <c r="N19">
        <v>0</v>
      </c>
      <c r="O19" s="1">
        <v>3.33826894854232E-9</v>
      </c>
      <c r="P19" s="1">
        <v>1.6234366695764701E-8</v>
      </c>
      <c r="Q19">
        <v>47.997707616002501</v>
      </c>
      <c r="R19">
        <v>1.5816865747390101</v>
      </c>
      <c r="S19">
        <v>20.002410939308799</v>
      </c>
      <c r="T19">
        <v>1.5523652090909701</v>
      </c>
      <c r="V19">
        <v>8.9413507768870897</v>
      </c>
      <c r="W19">
        <v>0.24754815802695601</v>
      </c>
      <c r="X19">
        <v>5.7524788228995698</v>
      </c>
      <c r="AA19">
        <v>8.5003866251677493</v>
      </c>
      <c r="AB19">
        <v>3.8624414288311999</v>
      </c>
      <c r="AC19">
        <v>0.64981447103564505</v>
      </c>
      <c r="AD19">
        <v>0.170189822155496</v>
      </c>
      <c r="AE19">
        <v>0.74161955585482398</v>
      </c>
    </row>
    <row r="20" spans="1:31" x14ac:dyDescent="0.3">
      <c r="A20">
        <v>19</v>
      </c>
      <c r="B20">
        <v>1211.4857142856999</v>
      </c>
      <c r="C20">
        <v>700</v>
      </c>
      <c r="D20">
        <v>0</v>
      </c>
      <c r="E20">
        <v>64.655178941085694</v>
      </c>
      <c r="F20">
        <v>2.7124560085384402</v>
      </c>
      <c r="G20">
        <v>-1036.1987288945159</v>
      </c>
      <c r="H20">
        <v>-771.77036081868846</v>
      </c>
      <c r="I20">
        <v>178.10993331993799</v>
      </c>
      <c r="J20">
        <v>96.659377346381802</v>
      </c>
      <c r="K20">
        <v>23.836397249415199</v>
      </c>
      <c r="L20">
        <v>8.4090340433749634E-5</v>
      </c>
      <c r="M20">
        <v>5.6203624934093581E-6</v>
      </c>
      <c r="N20">
        <v>0</v>
      </c>
      <c r="O20" s="1">
        <v>3.23367656276108E-9</v>
      </c>
      <c r="P20" s="1">
        <v>1.6705717485210701E-8</v>
      </c>
      <c r="Q20">
        <v>48.323712078690399</v>
      </c>
      <c r="R20">
        <v>1.59279563034964</v>
      </c>
      <c r="S20">
        <v>20.1154670111748</v>
      </c>
      <c r="T20">
        <v>1.5367662343711299</v>
      </c>
      <c r="V20">
        <v>8.8147329832122292</v>
      </c>
      <c r="W20">
        <v>0.25684977229306499</v>
      </c>
      <c r="X20">
        <v>5.46718761985146</v>
      </c>
      <c r="AA20">
        <v>8.2852321218265494</v>
      </c>
      <c r="AB20">
        <v>3.9869547320836798</v>
      </c>
      <c r="AC20">
        <v>0.67423122938395097</v>
      </c>
      <c r="AD20">
        <v>0.176584699379876</v>
      </c>
      <c r="AE20">
        <v>0.76948588738299295</v>
      </c>
    </row>
    <row r="21" spans="1:31" x14ac:dyDescent="0.3">
      <c r="A21">
        <v>20</v>
      </c>
      <c r="B21">
        <v>1206.4571428571301</v>
      </c>
      <c r="C21">
        <v>700</v>
      </c>
      <c r="D21">
        <v>0</v>
      </c>
      <c r="E21">
        <v>62.387896146798703</v>
      </c>
      <c r="F21">
        <v>2.7050733180367401</v>
      </c>
      <c r="G21">
        <v>-1000.2654300015216</v>
      </c>
      <c r="H21">
        <v>-746.10123220093146</v>
      </c>
      <c r="I21">
        <v>171.77816356698199</v>
      </c>
      <c r="J21">
        <v>90.849408169555005</v>
      </c>
      <c r="K21">
        <v>23.0632921225506</v>
      </c>
      <c r="L21">
        <v>8.424265768559721E-5</v>
      </c>
      <c r="M21">
        <v>5.6875128911361881E-6</v>
      </c>
      <c r="N21">
        <v>0</v>
      </c>
      <c r="O21" s="1">
        <v>3.1353284409286102E-9</v>
      </c>
      <c r="P21" s="1">
        <v>1.7140959652728299E-8</v>
      </c>
      <c r="Q21">
        <v>48.6596895761231</v>
      </c>
      <c r="R21">
        <v>1.5996994989798301</v>
      </c>
      <c r="S21">
        <v>20.225603393999499</v>
      </c>
      <c r="T21">
        <v>1.51876120638394</v>
      </c>
      <c r="V21">
        <v>8.6712127106319503</v>
      </c>
      <c r="W21">
        <v>0.26618413208724601</v>
      </c>
      <c r="X21">
        <v>5.1955987920379503</v>
      </c>
      <c r="AA21">
        <v>8.0735599495185308</v>
      </c>
      <c r="AB21">
        <v>4.1105043862848403</v>
      </c>
      <c r="AC21">
        <v>0.698733944817026</v>
      </c>
      <c r="AD21">
        <v>0.18300208921611699</v>
      </c>
      <c r="AE21">
        <v>0.79745031991978799</v>
      </c>
    </row>
    <row r="22" spans="1:31" x14ac:dyDescent="0.3">
      <c r="A22">
        <v>21</v>
      </c>
      <c r="B22">
        <v>1201.42857142856</v>
      </c>
      <c r="C22">
        <v>700</v>
      </c>
      <c r="D22">
        <v>0</v>
      </c>
      <c r="E22">
        <v>60.270010873217302</v>
      </c>
      <c r="F22">
        <v>2.6975426945067702</v>
      </c>
      <c r="G22">
        <v>-966.82070892099193</v>
      </c>
      <c r="H22">
        <v>-722.23127822058905</v>
      </c>
      <c r="I22">
        <v>165.87073448615499</v>
      </c>
      <c r="J22">
        <v>87.600603658265598</v>
      </c>
      <c r="K22">
        <v>22.342560507364698</v>
      </c>
      <c r="L22">
        <v>8.4380656608577245E-5</v>
      </c>
      <c r="M22">
        <v>5.754016849532134E-6</v>
      </c>
      <c r="N22">
        <v>0</v>
      </c>
      <c r="O22" s="1">
        <v>3.0427907627200702E-9</v>
      </c>
      <c r="P22" s="1">
        <v>1.7542324706727399E-8</v>
      </c>
      <c r="Q22">
        <v>49.004472717064502</v>
      </c>
      <c r="R22">
        <v>1.6024618464731999</v>
      </c>
      <c r="S22">
        <v>20.332644774057101</v>
      </c>
      <c r="T22">
        <v>1.4985125023978401</v>
      </c>
      <c r="V22">
        <v>8.5123834789150408</v>
      </c>
      <c r="W22">
        <v>0.27553782964330298</v>
      </c>
      <c r="X22">
        <v>4.9374159557573698</v>
      </c>
      <c r="AA22">
        <v>7.8655104188215299</v>
      </c>
      <c r="AB22">
        <v>4.2328675954730697</v>
      </c>
      <c r="AC22">
        <v>0.72328742191847395</v>
      </c>
      <c r="AD22">
        <v>0.18943277379985601</v>
      </c>
      <c r="AE22">
        <v>0.82547268567849597</v>
      </c>
    </row>
    <row r="23" spans="1:31" x14ac:dyDescent="0.3">
      <c r="A23">
        <v>22</v>
      </c>
      <c r="B23">
        <v>1196.4000000000001</v>
      </c>
      <c r="C23">
        <v>700</v>
      </c>
      <c r="D23">
        <v>0</v>
      </c>
      <c r="E23">
        <v>57.642235852113203</v>
      </c>
      <c r="F23">
        <v>2.6911917434346502</v>
      </c>
      <c r="G23">
        <v>-924.51501083509868</v>
      </c>
      <c r="H23">
        <v>-691.42473079655235</v>
      </c>
      <c r="I23">
        <v>158.61337146646599</v>
      </c>
      <c r="J23">
        <v>83.6476893034135</v>
      </c>
      <c r="K23">
        <v>21.418851329614501</v>
      </c>
      <c r="L23">
        <v>8.4734432230133038E-5</v>
      </c>
      <c r="M23">
        <v>5.8139808032950034E-6</v>
      </c>
      <c r="N23">
        <v>0</v>
      </c>
      <c r="O23" s="1">
        <v>2.9232290817999798E-9</v>
      </c>
      <c r="P23" s="1">
        <v>1.7178069787559401E-8</v>
      </c>
      <c r="Q23">
        <v>49.2571468834333</v>
      </c>
      <c r="R23">
        <v>1.61805956242563</v>
      </c>
      <c r="S23">
        <v>20.3492571401612</v>
      </c>
      <c r="T23">
        <v>1.4921539555638801</v>
      </c>
      <c r="V23">
        <v>8.4279826943382794</v>
      </c>
      <c r="W23">
        <v>0.28809895631374199</v>
      </c>
      <c r="X23">
        <v>4.7266253416552901</v>
      </c>
      <c r="AA23">
        <v>7.6659357210615902</v>
      </c>
      <c r="AB23">
        <v>4.3583227570427701</v>
      </c>
      <c r="AC23">
        <v>0.75524435696714098</v>
      </c>
      <c r="AD23">
        <v>0.19806857190536001</v>
      </c>
      <c r="AE23">
        <v>0.86310405913171595</v>
      </c>
    </row>
    <row r="24" spans="1:31" x14ac:dyDescent="0.3">
      <c r="A24">
        <v>23</v>
      </c>
      <c r="B24">
        <v>1191.37142857142</v>
      </c>
      <c r="C24">
        <v>700</v>
      </c>
      <c r="D24">
        <v>0</v>
      </c>
      <c r="E24">
        <v>54.676750447886398</v>
      </c>
      <c r="F24">
        <v>2.6856382521707798</v>
      </c>
      <c r="G24">
        <v>-876.34200911738435</v>
      </c>
      <c r="H24">
        <v>-655.97330300697433</v>
      </c>
      <c r="I24">
        <v>150.47147949577499</v>
      </c>
      <c r="J24">
        <v>79.237110886174804</v>
      </c>
      <c r="K24">
        <v>20.358940897453898</v>
      </c>
      <c r="L24">
        <v>8.5274053742554959E-5</v>
      </c>
      <c r="M24">
        <v>5.8690726381036721E-6</v>
      </c>
      <c r="N24">
        <v>0</v>
      </c>
      <c r="O24" s="1">
        <v>2.7850525376928301E-9</v>
      </c>
      <c r="P24" s="1">
        <v>1.6260735802424802E-8</v>
      </c>
      <c r="Q24">
        <v>49.436641157207198</v>
      </c>
      <c r="R24">
        <v>1.6424841402818899</v>
      </c>
      <c r="S24">
        <v>20.2939628919226</v>
      </c>
      <c r="T24">
        <v>1.49670484801526</v>
      </c>
      <c r="V24">
        <v>8.4000340024265601</v>
      </c>
      <c r="W24">
        <v>0.30372448714581701</v>
      </c>
      <c r="X24">
        <v>4.5527426244605502</v>
      </c>
      <c r="AA24">
        <v>7.4750208095148203</v>
      </c>
      <c r="AB24">
        <v>4.4857825995929996</v>
      </c>
      <c r="AC24">
        <v>0.79417532823804704</v>
      </c>
      <c r="AD24">
        <v>0.20881115360981001</v>
      </c>
      <c r="AE24">
        <v>0.90991595758429999</v>
      </c>
    </row>
    <row r="25" spans="1:31" x14ac:dyDescent="0.3">
      <c r="A25">
        <v>24</v>
      </c>
      <c r="B25">
        <v>1186.3428571428501</v>
      </c>
      <c r="C25">
        <v>700</v>
      </c>
      <c r="D25">
        <v>0</v>
      </c>
      <c r="E25">
        <v>51.913056769468298</v>
      </c>
      <c r="F25">
        <v>2.6797576560726699</v>
      </c>
      <c r="G25">
        <v>-831.58946878281449</v>
      </c>
      <c r="H25">
        <v>-623.04406115027734</v>
      </c>
      <c r="I25">
        <v>142.88895393485501</v>
      </c>
      <c r="J25">
        <v>75.136933333789798</v>
      </c>
      <c r="K25">
        <v>19.372295346120801</v>
      </c>
      <c r="L25">
        <v>8.5811691906306564E-5</v>
      </c>
      <c r="M25">
        <v>5.9243343984492415E-6</v>
      </c>
      <c r="N25">
        <v>0</v>
      </c>
      <c r="O25" s="1">
        <v>2.6553748321918801E-9</v>
      </c>
      <c r="P25" s="1">
        <v>1.5418198412497299E-8</v>
      </c>
      <c r="Q25">
        <v>49.626474861001299</v>
      </c>
      <c r="R25">
        <v>1.6611438349704399</v>
      </c>
      <c r="S25">
        <v>20.240374223141501</v>
      </c>
      <c r="T25">
        <v>1.4987973877868901</v>
      </c>
      <c r="V25">
        <v>8.3545788724428807</v>
      </c>
      <c r="W25">
        <v>0.31989385757670702</v>
      </c>
      <c r="X25">
        <v>4.3857543590900301</v>
      </c>
      <c r="AA25">
        <v>7.2891285968810804</v>
      </c>
      <c r="AB25">
        <v>4.6113508138825097</v>
      </c>
      <c r="AC25">
        <v>0.83421844398365197</v>
      </c>
      <c r="AD25">
        <v>0.21992762605673599</v>
      </c>
      <c r="AE25">
        <v>0.95835712318613298</v>
      </c>
    </row>
    <row r="26" spans="1:31" x14ac:dyDescent="0.3">
      <c r="A26">
        <v>25</v>
      </c>
      <c r="B26">
        <v>1181.31428571428</v>
      </c>
      <c r="C26">
        <v>700</v>
      </c>
      <c r="D26">
        <v>0</v>
      </c>
      <c r="E26">
        <v>49.330375798160198</v>
      </c>
      <c r="F26">
        <v>2.67355975428675</v>
      </c>
      <c r="G26">
        <v>-789.89547529129038</v>
      </c>
      <c r="H26">
        <v>-592.36742969218824</v>
      </c>
      <c r="I26">
        <v>135.80810992694501</v>
      </c>
      <c r="J26">
        <v>71.314871084511594</v>
      </c>
      <c r="K26">
        <v>18.451196282059701</v>
      </c>
      <c r="L26">
        <v>8.6348574233681785E-5</v>
      </c>
      <c r="M26">
        <v>5.9797493686130427E-6</v>
      </c>
      <c r="N26">
        <v>0</v>
      </c>
      <c r="O26" s="1">
        <v>2.5333443455710302E-9</v>
      </c>
      <c r="P26" s="1">
        <v>1.4640676425351899E-8</v>
      </c>
      <c r="Q26">
        <v>49.826113493373697</v>
      </c>
      <c r="R26">
        <v>1.6738888744544</v>
      </c>
      <c r="S26">
        <v>20.188270330697001</v>
      </c>
      <c r="T26">
        <v>1.4984893012143501</v>
      </c>
      <c r="V26">
        <v>8.2923950204720107</v>
      </c>
      <c r="W26">
        <v>0.33664183010750098</v>
      </c>
      <c r="X26">
        <v>4.2255715972121397</v>
      </c>
      <c r="AA26">
        <v>7.1083085420821304</v>
      </c>
      <c r="AB26">
        <v>4.7349159400569301</v>
      </c>
      <c r="AC26">
        <v>0.87543148228487799</v>
      </c>
      <c r="AD26">
        <v>0.23144188853071701</v>
      </c>
      <c r="AE26">
        <v>1.0085316995140501</v>
      </c>
    </row>
    <row r="27" spans="1:31" x14ac:dyDescent="0.3">
      <c r="A27">
        <v>26</v>
      </c>
      <c r="B27">
        <v>1176.2857142856999</v>
      </c>
      <c r="C27">
        <v>700</v>
      </c>
      <c r="D27">
        <v>0</v>
      </c>
      <c r="E27">
        <v>46.911412690628097</v>
      </c>
      <c r="F27">
        <v>2.6670580737113898</v>
      </c>
      <c r="G27">
        <v>-750.95719585090274</v>
      </c>
      <c r="H27">
        <v>-563.71788649927123</v>
      </c>
      <c r="I27">
        <v>129.18083051644899</v>
      </c>
      <c r="J27">
        <v>67.743967203690204</v>
      </c>
      <c r="K27">
        <v>17.589198057973899</v>
      </c>
      <c r="L27">
        <v>8.6886073339022526E-5</v>
      </c>
      <c r="M27">
        <v>6.0352895876711119E-6</v>
      </c>
      <c r="N27">
        <v>0</v>
      </c>
      <c r="O27" s="1">
        <v>2.41825946806099E-9</v>
      </c>
      <c r="P27" s="1">
        <v>1.39198563736103E-8</v>
      </c>
      <c r="Q27">
        <v>50.034867527991501</v>
      </c>
      <c r="R27">
        <v>1.6806469485256801</v>
      </c>
      <c r="S27">
        <v>20.137412869666399</v>
      </c>
      <c r="T27">
        <v>1.49584802393368</v>
      </c>
      <c r="V27">
        <v>8.2143624500056003</v>
      </c>
      <c r="W27">
        <v>0.35400059465488598</v>
      </c>
      <c r="X27">
        <v>4.0721111570869697</v>
      </c>
      <c r="AA27">
        <v>6.9326459673316503</v>
      </c>
      <c r="AB27">
        <v>4.8563295446844599</v>
      </c>
      <c r="AC27">
        <v>0.91786272141633696</v>
      </c>
      <c r="AD27">
        <v>0.243376071659754</v>
      </c>
      <c r="AE27">
        <v>1.06053612304292</v>
      </c>
    </row>
    <row r="28" spans="1:31" x14ac:dyDescent="0.3">
      <c r="A28">
        <v>27</v>
      </c>
      <c r="B28">
        <v>1171.25714285714</v>
      </c>
      <c r="C28">
        <v>700</v>
      </c>
      <c r="D28">
        <v>0</v>
      </c>
      <c r="E28">
        <v>44.641736472842901</v>
      </c>
      <c r="F28">
        <v>2.66027016842866</v>
      </c>
      <c r="G28">
        <v>-714.5204111497178</v>
      </c>
      <c r="H28">
        <v>-536.90619905553774</v>
      </c>
      <c r="I28">
        <v>122.966860813805</v>
      </c>
      <c r="J28">
        <v>64.401639653365393</v>
      </c>
      <c r="K28">
        <v>16.780903309234699</v>
      </c>
      <c r="L28">
        <v>8.7425701735628031E-5</v>
      </c>
      <c r="M28">
        <v>6.0909160758981137E-6</v>
      </c>
      <c r="N28">
        <v>0</v>
      </c>
      <c r="O28" s="1">
        <v>2.3095423854359701E-9</v>
      </c>
      <c r="P28" s="1">
        <v>1.32486758286812E-8</v>
      </c>
      <c r="Q28">
        <v>50.251884973355097</v>
      </c>
      <c r="R28">
        <v>1.6814371371069301</v>
      </c>
      <c r="S28">
        <v>20.087547643309701</v>
      </c>
      <c r="T28">
        <v>1.49095311094148</v>
      </c>
      <c r="V28">
        <v>8.1214715978391592</v>
      </c>
      <c r="W28">
        <v>0.37199870123074602</v>
      </c>
      <c r="X28">
        <v>3.9252899108005002</v>
      </c>
      <c r="AA28">
        <v>6.76225582537639</v>
      </c>
      <c r="AB28">
        <v>4.9754068632011297</v>
      </c>
      <c r="AC28">
        <v>0.96154850760489097</v>
      </c>
      <c r="AD28">
        <v>0.255749803630483</v>
      </c>
      <c r="AE28">
        <v>1.1144559256033899</v>
      </c>
    </row>
    <row r="29" spans="1:31" x14ac:dyDescent="0.3">
      <c r="A29">
        <v>28</v>
      </c>
      <c r="B29">
        <v>1166.2285714285599</v>
      </c>
      <c r="C29">
        <v>700</v>
      </c>
      <c r="D29">
        <v>0</v>
      </c>
      <c r="E29">
        <v>42.509257365028702</v>
      </c>
      <c r="F29">
        <v>2.65321770238543</v>
      </c>
      <c r="G29">
        <v>-680.37078007877631</v>
      </c>
      <c r="H29">
        <v>-511.77294953243728</v>
      </c>
      <c r="I29">
        <v>117.132374965821</v>
      </c>
      <c r="J29">
        <v>61.268881636015401</v>
      </c>
      <c r="K29">
        <v>16.021775117364001</v>
      </c>
      <c r="L29">
        <v>8.7969094969594361E-5</v>
      </c>
      <c r="M29">
        <v>6.1465797456077837E-6</v>
      </c>
      <c r="N29">
        <v>0</v>
      </c>
      <c r="O29" s="1">
        <v>2.2067166561593099E-9</v>
      </c>
      <c r="P29" s="1">
        <v>1.2621152546203601E-8</v>
      </c>
      <c r="Q29">
        <v>50.476153720014203</v>
      </c>
      <c r="R29">
        <v>1.6763799442953899</v>
      </c>
      <c r="S29">
        <v>20.038407955756799</v>
      </c>
      <c r="T29">
        <v>1.48389796757186</v>
      </c>
      <c r="V29">
        <v>8.0148248880401294</v>
      </c>
      <c r="W29">
        <v>0.39066003543605499</v>
      </c>
      <c r="X29">
        <v>3.7850185838788302</v>
      </c>
      <c r="AA29">
        <v>6.5972741522285698</v>
      </c>
      <c r="AB29">
        <v>5.0919294763250802</v>
      </c>
      <c r="AC29">
        <v>1.0065111055092999</v>
      </c>
      <c r="AD29">
        <v>0.26857950583829199</v>
      </c>
      <c r="AE29">
        <v>1.17036266510536</v>
      </c>
    </row>
    <row r="30" spans="1:31" x14ac:dyDescent="0.3">
      <c r="A30">
        <v>29</v>
      </c>
      <c r="B30">
        <v>1161.19999999999</v>
      </c>
      <c r="C30">
        <v>700</v>
      </c>
      <c r="D30">
        <v>0</v>
      </c>
      <c r="E30">
        <v>40.503773524312599</v>
      </c>
      <c r="F30">
        <v>2.6459262680537101</v>
      </c>
      <c r="G30">
        <v>-648.32634578308227</v>
      </c>
      <c r="H30">
        <v>-488.18297781196549</v>
      </c>
      <c r="I30">
        <v>111.64873843282101</v>
      </c>
      <c r="J30">
        <v>58.329573068019599</v>
      </c>
      <c r="K30">
        <v>15.307975136474999</v>
      </c>
      <c r="L30">
        <v>8.8517984468194363E-5</v>
      </c>
      <c r="M30">
        <v>6.202223022065144E-6</v>
      </c>
      <c r="N30">
        <v>0</v>
      </c>
      <c r="O30" s="1">
        <v>2.1093873459404601E-9</v>
      </c>
      <c r="P30" s="1">
        <v>1.20322420282799E-8</v>
      </c>
      <c r="Q30">
        <v>50.706514809619101</v>
      </c>
      <c r="R30">
        <v>1.66570166113082</v>
      </c>
      <c r="S30">
        <v>19.989719036567401</v>
      </c>
      <c r="T30">
        <v>1.4747907739910899</v>
      </c>
      <c r="V30">
        <v>7.89563086729577</v>
      </c>
      <c r="W30">
        <v>0.41000298351495801</v>
      </c>
      <c r="X30">
        <v>3.6511956799668601</v>
      </c>
      <c r="AA30">
        <v>6.4378475662193999</v>
      </c>
      <c r="AB30">
        <v>5.2056503711989102</v>
      </c>
      <c r="AC30">
        <v>1.0527570074780399</v>
      </c>
      <c r="AD30">
        <v>0.28187781886045898</v>
      </c>
      <c r="AE30">
        <v>1.2283114241570801</v>
      </c>
    </row>
    <row r="31" spans="1:31" x14ac:dyDescent="0.3">
      <c r="A31">
        <v>30</v>
      </c>
      <c r="B31">
        <v>1156.1714285714199</v>
      </c>
      <c r="C31">
        <v>700</v>
      </c>
      <c r="D31">
        <v>0</v>
      </c>
      <c r="E31">
        <v>38.616580306686899</v>
      </c>
      <c r="F31">
        <v>2.6384248982174499</v>
      </c>
      <c r="G31">
        <v>-618.23114472754958</v>
      </c>
      <c r="H31">
        <v>-466.02064007529293</v>
      </c>
      <c r="I31">
        <v>106.491445247824</v>
      </c>
      <c r="J31">
        <v>55.5698911502827</v>
      </c>
      <c r="K31">
        <v>14.636224943441301</v>
      </c>
      <c r="L31">
        <v>8.9074157395545539E-5</v>
      </c>
      <c r="M31">
        <v>6.2577822176727083E-6</v>
      </c>
      <c r="N31">
        <v>0</v>
      </c>
      <c r="O31" s="1">
        <v>2.0172235469231599E-9</v>
      </c>
      <c r="P31" s="1">
        <v>1.1477718662764E-8</v>
      </c>
      <c r="Q31">
        <v>50.9416884404353</v>
      </c>
      <c r="R31">
        <v>1.64973151037205</v>
      </c>
      <c r="S31">
        <v>19.941204419779499</v>
      </c>
      <c r="T31">
        <v>1.46375420864048</v>
      </c>
      <c r="V31">
        <v>7.7651890147310603</v>
      </c>
      <c r="W31">
        <v>0.43003983927873701</v>
      </c>
      <c r="X31">
        <v>3.5237016386435802</v>
      </c>
      <c r="AA31">
        <v>6.28412124776996</v>
      </c>
      <c r="AB31">
        <v>5.3163013609622203</v>
      </c>
      <c r="AC31">
        <v>1.10027609137918</v>
      </c>
      <c r="AD31">
        <v>0.29565319471525597</v>
      </c>
      <c r="AE31">
        <v>1.2883390332926301</v>
      </c>
    </row>
    <row r="32" spans="1:31" x14ac:dyDescent="0.3">
      <c r="A32">
        <v>31</v>
      </c>
      <c r="B32">
        <v>1151.1428571428601</v>
      </c>
      <c r="C32">
        <v>700</v>
      </c>
      <c r="D32">
        <v>0</v>
      </c>
      <c r="E32">
        <v>36.8401435057201</v>
      </c>
      <c r="F32">
        <v>2.6307452733252301</v>
      </c>
      <c r="G32">
        <v>-589.94991224619832</v>
      </c>
      <c r="H32">
        <v>-445.18587990087156</v>
      </c>
      <c r="I32">
        <v>101.63923214199301</v>
      </c>
      <c r="J32">
        <v>52.977820127363202</v>
      </c>
      <c r="K32">
        <v>14.0036908473295</v>
      </c>
      <c r="L32">
        <v>8.9639400214958206E-5</v>
      </c>
      <c r="M32">
        <v>6.3131905776684572E-6</v>
      </c>
      <c r="N32">
        <v>0</v>
      </c>
      <c r="O32" s="1">
        <v>1.9299435383563099E-9</v>
      </c>
      <c r="P32" s="1">
        <v>1.0954076409468801E-8</v>
      </c>
      <c r="Q32">
        <v>51.180312989008698</v>
      </c>
      <c r="R32">
        <v>1.6288910348902701</v>
      </c>
      <c r="S32">
        <v>19.892595148401998</v>
      </c>
      <c r="T32">
        <v>1.4509236388592399</v>
      </c>
      <c r="V32">
        <v>7.6248641812092197</v>
      </c>
      <c r="W32">
        <v>0.45077641964134202</v>
      </c>
      <c r="X32">
        <v>3.4023933401502302</v>
      </c>
      <c r="AA32">
        <v>6.1362259485344</v>
      </c>
      <c r="AB32">
        <v>5.4236023761551104</v>
      </c>
      <c r="AC32">
        <v>1.1490423714373299</v>
      </c>
      <c r="AD32">
        <v>0.30990963254190701</v>
      </c>
      <c r="AE32">
        <v>1.3504629191702</v>
      </c>
    </row>
    <row r="33" spans="1:31" x14ac:dyDescent="0.3">
      <c r="A33">
        <v>32</v>
      </c>
      <c r="B33">
        <v>1146.11428571428</v>
      </c>
      <c r="C33">
        <v>700</v>
      </c>
      <c r="D33">
        <v>0</v>
      </c>
      <c r="E33">
        <v>35.167792539384202</v>
      </c>
      <c r="F33">
        <v>2.6229207660776201</v>
      </c>
      <c r="G33">
        <v>-563.36311068359305</v>
      </c>
      <c r="H33">
        <v>-425.59051284398817</v>
      </c>
      <c r="I33">
        <v>97.073250716138602</v>
      </c>
      <c r="J33">
        <v>50.542696833701598</v>
      </c>
      <c r="K33">
        <v>13.407874532167</v>
      </c>
      <c r="L33">
        <v>9.0215457199952921E-5</v>
      </c>
      <c r="M33">
        <v>6.3683812877452309E-6</v>
      </c>
      <c r="N33">
        <v>0</v>
      </c>
      <c r="O33" s="1">
        <v>1.84730032937762E-9</v>
      </c>
      <c r="P33" s="1">
        <v>1.0458412847045999E-8</v>
      </c>
      <c r="Q33">
        <v>51.420985742584001</v>
      </c>
      <c r="R33">
        <v>1.6036772274500199</v>
      </c>
      <c r="S33">
        <v>19.843634233161399</v>
      </c>
      <c r="T33">
        <v>1.4364452197894</v>
      </c>
      <c r="V33">
        <v>7.4760597571453102</v>
      </c>
      <c r="W33">
        <v>0.47221240770184097</v>
      </c>
      <c r="X33">
        <v>3.28710223014577</v>
      </c>
      <c r="AA33">
        <v>5.9942670693685498</v>
      </c>
      <c r="AB33">
        <v>5.52727227488809</v>
      </c>
      <c r="AC33">
        <v>1.1990147908959301</v>
      </c>
      <c r="AD33">
        <v>0.32464691447044203</v>
      </c>
      <c r="AE33">
        <v>1.4146821323990499</v>
      </c>
    </row>
    <row r="34" spans="1:31" x14ac:dyDescent="0.3">
      <c r="A34">
        <v>33</v>
      </c>
      <c r="B34">
        <v>1141.0857142857001</v>
      </c>
      <c r="C34">
        <v>700</v>
      </c>
      <c r="D34">
        <v>0</v>
      </c>
      <c r="E34">
        <v>33.593488152032002</v>
      </c>
      <c r="F34">
        <v>2.61498531199239</v>
      </c>
      <c r="G34">
        <v>-538.36317165084768</v>
      </c>
      <c r="H34">
        <v>-407.15541502007835</v>
      </c>
      <c r="I34">
        <v>92.776441229274496</v>
      </c>
      <c r="J34">
        <v>48.254867240909597</v>
      </c>
      <c r="K34">
        <v>12.8465303410965</v>
      </c>
      <c r="L34">
        <v>9.0803978387957651E-5</v>
      </c>
      <c r="M34">
        <v>6.423290688970516E-6</v>
      </c>
      <c r="N34">
        <v>0</v>
      </c>
      <c r="O34" s="1">
        <v>1.76907065506933E-9</v>
      </c>
      <c r="P34" s="1">
        <v>9.9883358961854593E-9</v>
      </c>
      <c r="Q34">
        <v>51.662310907642201</v>
      </c>
      <c r="R34">
        <v>1.5746400574702799</v>
      </c>
      <c r="S34">
        <v>19.794084065823</v>
      </c>
      <c r="T34">
        <v>1.4204724959728201</v>
      </c>
      <c r="V34">
        <v>7.3201831986561103</v>
      </c>
      <c r="W34">
        <v>0.49434187701572901</v>
      </c>
      <c r="X34">
        <v>3.1776331517205398</v>
      </c>
      <c r="AA34">
        <v>5.8583150232408201</v>
      </c>
      <c r="AB34">
        <v>5.6270397408385104</v>
      </c>
      <c r="AC34">
        <v>1.25013959737785</v>
      </c>
      <c r="AD34">
        <v>0.339860966059155</v>
      </c>
      <c r="AE34">
        <v>1.4809789181827999</v>
      </c>
    </row>
    <row r="35" spans="1:31" x14ac:dyDescent="0.3">
      <c r="A35">
        <v>34</v>
      </c>
      <c r="B35">
        <v>1136.05714285713</v>
      </c>
      <c r="C35">
        <v>700</v>
      </c>
      <c r="D35">
        <v>0</v>
      </c>
      <c r="E35">
        <v>32.111636967663003</v>
      </c>
      <c r="F35">
        <v>2.6069722803191402</v>
      </c>
      <c r="G35">
        <v>-514.85146209796142</v>
      </c>
      <c r="H35">
        <v>-389.80823840798467</v>
      </c>
      <c r="I35">
        <v>88.733032843173007</v>
      </c>
      <c r="J35">
        <v>46.105413577613398</v>
      </c>
      <c r="K35">
        <v>12.317598161700399</v>
      </c>
      <c r="L35">
        <v>9.1406478301432896E-5</v>
      </c>
      <c r="M35">
        <v>6.477861078021412E-6</v>
      </c>
      <c r="N35">
        <v>0</v>
      </c>
      <c r="O35" s="1">
        <v>1.69504606710202E-9</v>
      </c>
      <c r="P35" s="1">
        <v>9.5418709437500199E-9</v>
      </c>
      <c r="Q35">
        <v>51.902944644524801</v>
      </c>
      <c r="R35">
        <v>1.5423575709348301</v>
      </c>
      <c r="S35">
        <v>19.743731674547298</v>
      </c>
      <c r="T35">
        <v>1.4031627185376001</v>
      </c>
      <c r="V35">
        <v>7.1586120151501698</v>
      </c>
      <c r="W35">
        <v>0.51715420192698702</v>
      </c>
      <c r="X35">
        <v>3.07376573291568</v>
      </c>
      <c r="AA35">
        <v>5.7283988308805904</v>
      </c>
      <c r="AB35">
        <v>5.7226534071393198</v>
      </c>
      <c r="AC35">
        <v>1.30235327774641</v>
      </c>
      <c r="AD35">
        <v>0.35554448214964701</v>
      </c>
      <c r="AE35">
        <v>1.5493214435465701</v>
      </c>
    </row>
    <row r="36" spans="1:31" x14ac:dyDescent="0.3">
      <c r="A36">
        <v>35</v>
      </c>
      <c r="B36">
        <v>1131.0285714285701</v>
      </c>
      <c r="C36">
        <v>700</v>
      </c>
      <c r="D36">
        <v>0</v>
      </c>
      <c r="E36">
        <v>30.716957326896299</v>
      </c>
      <c r="F36">
        <v>2.59891344535921</v>
      </c>
      <c r="G36">
        <v>-492.73603854760637</v>
      </c>
      <c r="H36">
        <v>-373.48170672992205</v>
      </c>
      <c r="I36">
        <v>84.928180962310407</v>
      </c>
      <c r="J36">
        <v>44.085956846499897</v>
      </c>
      <c r="K36">
        <v>11.819153647362301</v>
      </c>
      <c r="L36">
        <v>9.2024306085760103E-5</v>
      </c>
      <c r="M36">
        <v>6.532042904394332E-6</v>
      </c>
      <c r="N36">
        <v>0</v>
      </c>
      <c r="O36" s="1">
        <v>1.62502647833437E-9</v>
      </c>
      <c r="P36" s="1">
        <v>9.11737523568371E-9</v>
      </c>
      <c r="Q36">
        <v>52.141633808462601</v>
      </c>
      <c r="R36">
        <v>1.5074112149401799</v>
      </c>
      <c r="S36">
        <v>19.6923923177517</v>
      </c>
      <c r="T36">
        <v>1.3846730831343499</v>
      </c>
      <c r="V36">
        <v>6.9926624631312899</v>
      </c>
      <c r="W36">
        <v>0.54063518765380503</v>
      </c>
      <c r="X36">
        <v>2.9752577384925698</v>
      </c>
      <c r="AA36">
        <v>5.6045032085076096</v>
      </c>
      <c r="AB36">
        <v>5.8138902272339701</v>
      </c>
      <c r="AC36">
        <v>1.35558586397369</v>
      </c>
      <c r="AD36">
        <v>0.37168770380282501</v>
      </c>
      <c r="AE36">
        <v>1.61966718291527</v>
      </c>
    </row>
    <row r="37" spans="1:31" x14ac:dyDescent="0.3">
      <c r="A37">
        <v>36</v>
      </c>
      <c r="B37">
        <v>1126</v>
      </c>
      <c r="C37">
        <v>700</v>
      </c>
      <c r="D37">
        <v>0</v>
      </c>
      <c r="E37">
        <v>29.404391713991501</v>
      </c>
      <c r="F37">
        <v>2.59083814622955</v>
      </c>
      <c r="G37">
        <v>-471.93011198087254</v>
      </c>
      <c r="H37">
        <v>-358.11243781452174</v>
      </c>
      <c r="I37">
        <v>81.3477283824827</v>
      </c>
      <c r="J37">
        <v>42.188526874338798</v>
      </c>
      <c r="K37">
        <v>11.349374238905501</v>
      </c>
      <c r="L37">
        <v>9.2658628915819616E-5</v>
      </c>
      <c r="M37">
        <v>6.5857962213202456E-6</v>
      </c>
      <c r="N37">
        <v>0</v>
      </c>
      <c r="O37" s="1">
        <v>1.55881602006555E-9</v>
      </c>
      <c r="P37" s="1">
        <v>8.7134620077895301E-9</v>
      </c>
      <c r="Q37">
        <v>52.377245303118798</v>
      </c>
      <c r="R37">
        <v>1.47036384685502</v>
      </c>
      <c r="S37">
        <v>19.6399112717259</v>
      </c>
      <c r="T37">
        <v>1.36515723933975</v>
      </c>
      <c r="V37">
        <v>6.8235635382037296</v>
      </c>
      <c r="W37">
        <v>0.56476828870016105</v>
      </c>
      <c r="X37">
        <v>2.8818498926488001</v>
      </c>
      <c r="AA37">
        <v>5.4865690713915303</v>
      </c>
      <c r="AB37">
        <v>5.9005614641378497</v>
      </c>
      <c r="AC37">
        <v>1.4097642596153701</v>
      </c>
      <c r="AD37">
        <v>0.38827925595922402</v>
      </c>
      <c r="AE37">
        <v>1.6919665683037799</v>
      </c>
    </row>
    <row r="38" spans="1:31" x14ac:dyDescent="0.3">
      <c r="A38">
        <v>37</v>
      </c>
      <c r="B38">
        <v>1120.9714285714199</v>
      </c>
      <c r="C38">
        <v>700</v>
      </c>
      <c r="D38">
        <v>0</v>
      </c>
      <c r="E38">
        <v>28.169058128351299</v>
      </c>
      <c r="F38">
        <v>2.5827726862004599</v>
      </c>
      <c r="G38">
        <v>-452.35110652659034</v>
      </c>
      <c r="H38">
        <v>-343.64020888104602</v>
      </c>
      <c r="I38">
        <v>77.978069497820897</v>
      </c>
      <c r="J38">
        <v>40.405488131877</v>
      </c>
      <c r="K38">
        <v>10.9065185174275</v>
      </c>
      <c r="L38">
        <v>9.3310428449275637E-5</v>
      </c>
      <c r="M38">
        <v>6.6390913661020081E-6</v>
      </c>
      <c r="N38">
        <v>0</v>
      </c>
      <c r="O38" s="1">
        <v>1.4962208919131199E-9</v>
      </c>
      <c r="P38" s="1">
        <v>8.3289362844789096E-9</v>
      </c>
      <c r="Q38">
        <v>52.6087846468808</v>
      </c>
      <c r="R38">
        <v>1.43174215070071</v>
      </c>
      <c r="S38">
        <v>19.586163918792401</v>
      </c>
      <c r="T38">
        <v>1.34476233664624</v>
      </c>
      <c r="V38">
        <v>6.6524378571731599</v>
      </c>
      <c r="W38">
        <v>0.58953579182208204</v>
      </c>
      <c r="X38">
        <v>2.7932715393188001</v>
      </c>
      <c r="AA38">
        <v>5.3744969250945296</v>
      </c>
      <c r="AB38">
        <v>5.9825160558092296</v>
      </c>
      <c r="AC38">
        <v>1.4648152837135</v>
      </c>
      <c r="AD38">
        <v>0.40530696073042899</v>
      </c>
      <c r="AE38">
        <v>1.7661665333179399</v>
      </c>
    </row>
    <row r="39" spans="1:31" x14ac:dyDescent="0.3">
      <c r="A39">
        <v>38</v>
      </c>
      <c r="B39">
        <v>1115.94285714285</v>
      </c>
      <c r="C39">
        <v>700</v>
      </c>
      <c r="D39">
        <v>0</v>
      </c>
      <c r="E39">
        <v>27.006231003567301</v>
      </c>
      <c r="F39">
        <v>2.5747399835846698</v>
      </c>
      <c r="G39">
        <v>-433.92017201226219</v>
      </c>
      <c r="H39">
        <v>-330.00756326388563</v>
      </c>
      <c r="I39">
        <v>74.806092489819605</v>
      </c>
      <c r="J39">
        <v>38.729507403321897</v>
      </c>
      <c r="K39">
        <v>10.4889158422777</v>
      </c>
      <c r="L39">
        <v>9.3980508442942972E-5</v>
      </c>
      <c r="M39">
        <v>6.6919089470824127E-6</v>
      </c>
      <c r="N39">
        <v>0</v>
      </c>
      <c r="O39" s="1">
        <v>1.4370487647916201E-9</v>
      </c>
      <c r="P39" s="1">
        <v>7.9627432050905596E-9</v>
      </c>
      <c r="Q39">
        <v>52.8354039813875</v>
      </c>
      <c r="R39">
        <v>1.39202427634994</v>
      </c>
      <c r="S39">
        <v>19.531054427348</v>
      </c>
      <c r="T39">
        <v>1.3236267595426401</v>
      </c>
      <c r="V39">
        <v>6.4802899306815904</v>
      </c>
      <c r="W39">
        <v>0.61491986743304095</v>
      </c>
      <c r="X39">
        <v>2.7092464995783798</v>
      </c>
      <c r="AA39">
        <v>5.2681523359786402</v>
      </c>
      <c r="AB39">
        <v>6.0596414785599304</v>
      </c>
      <c r="AC39">
        <v>1.5206682198802901</v>
      </c>
      <c r="AD39">
        <v>0.42275856024233499</v>
      </c>
      <c r="AE39">
        <v>1.84221366301762</v>
      </c>
    </row>
    <row r="40" spans="1:31" x14ac:dyDescent="0.3">
      <c r="A40">
        <v>39</v>
      </c>
      <c r="B40">
        <v>1110.9142857142799</v>
      </c>
      <c r="C40">
        <v>700</v>
      </c>
      <c r="D40">
        <v>0</v>
      </c>
      <c r="E40">
        <v>25.911342015135698</v>
      </c>
      <c r="F40">
        <v>2.5667594536183902</v>
      </c>
      <c r="G40">
        <v>-416.56200796396593</v>
      </c>
      <c r="H40">
        <v>-317.15965425975219</v>
      </c>
      <c r="I40">
        <v>71.819173957598395</v>
      </c>
      <c r="J40">
        <v>37.1535493201036</v>
      </c>
      <c r="K40">
        <v>10.094963117252</v>
      </c>
      <c r="L40">
        <v>9.4669510674053254E-5</v>
      </c>
      <c r="M40">
        <v>6.7442392805670427E-6</v>
      </c>
      <c r="N40">
        <v>0</v>
      </c>
      <c r="O40" s="1">
        <v>1.3811092574243E-9</v>
      </c>
      <c r="P40" s="1">
        <v>7.6139285605757597E-9</v>
      </c>
      <c r="Q40">
        <v>53.056400978547899</v>
      </c>
      <c r="R40">
        <v>1.35163267865907</v>
      </c>
      <c r="S40">
        <v>19.474513409692101</v>
      </c>
      <c r="T40">
        <v>1.30187859356852</v>
      </c>
      <c r="V40">
        <v>6.3080013888644304</v>
      </c>
      <c r="W40">
        <v>0.640903430585683</v>
      </c>
      <c r="X40">
        <v>2.6294985863614002</v>
      </c>
      <c r="AA40">
        <v>5.1673725884894397</v>
      </c>
      <c r="AB40">
        <v>6.1318624996332298</v>
      </c>
      <c r="AC40">
        <v>1.57725676373932</v>
      </c>
      <c r="AD40">
        <v>0.44062230856162399</v>
      </c>
      <c r="AE40">
        <v>1.92005677329719</v>
      </c>
    </row>
    <row r="41" spans="1:31" x14ac:dyDescent="0.3">
      <c r="A41">
        <v>40</v>
      </c>
      <c r="B41">
        <v>1105.88571428571</v>
      </c>
      <c r="C41">
        <v>700</v>
      </c>
      <c r="D41">
        <v>0</v>
      </c>
      <c r="E41">
        <v>24.879992134475799</v>
      </c>
      <c r="F41">
        <v>2.5588470796809801</v>
      </c>
      <c r="G41">
        <v>-400.20487201169129</v>
      </c>
      <c r="H41">
        <v>-305.04423222594482</v>
      </c>
      <c r="I41">
        <v>69.005203273532501</v>
      </c>
      <c r="J41">
        <v>35.670887456159399</v>
      </c>
      <c r="K41">
        <v>9.7231258296129504</v>
      </c>
      <c r="L41">
        <v>9.5377936038759596E-5</v>
      </c>
      <c r="M41">
        <v>6.7960814478992612E-6</v>
      </c>
      <c r="N41">
        <v>0</v>
      </c>
      <c r="O41" s="1">
        <v>1.3282150391261999E-9</v>
      </c>
      <c r="P41" s="1">
        <v>7.28161026986083E-9</v>
      </c>
      <c r="Q41">
        <v>53.271210784910501</v>
      </c>
      <c r="R41">
        <v>1.31093152014561</v>
      </c>
      <c r="S41">
        <v>19.416494954698301</v>
      </c>
      <c r="T41">
        <v>1.2796347762367399</v>
      </c>
      <c r="V41">
        <v>6.1363320812551798</v>
      </c>
      <c r="W41">
        <v>0.667470789332265</v>
      </c>
      <c r="X41">
        <v>2.5537563972245598</v>
      </c>
      <c r="AA41">
        <v>5.0719737147195003</v>
      </c>
      <c r="AB41">
        <v>6.1991383541928604</v>
      </c>
      <c r="AC41">
        <v>1.6345203565569699</v>
      </c>
      <c r="AD41">
        <v>0.45888741744484801</v>
      </c>
      <c r="AE41">
        <v>1.9996488532824599</v>
      </c>
    </row>
    <row r="42" spans="1:31" x14ac:dyDescent="0.3">
      <c r="A42">
        <v>41</v>
      </c>
      <c r="B42">
        <v>1100.8571428571299</v>
      </c>
      <c r="C42">
        <v>700</v>
      </c>
      <c r="D42">
        <v>0</v>
      </c>
      <c r="E42">
        <v>23.942000916267599</v>
      </c>
      <c r="F42">
        <v>2.5522358122166602</v>
      </c>
      <c r="G42">
        <v>-385.10030902355027</v>
      </c>
      <c r="H42">
        <v>-293.82296020451298</v>
      </c>
      <c r="I42">
        <v>66.431495129809207</v>
      </c>
      <c r="J42">
        <v>34.315292568238</v>
      </c>
      <c r="K42">
        <v>9.3807949883257908</v>
      </c>
      <c r="L42">
        <v>9.6094550863861001E-5</v>
      </c>
      <c r="M42">
        <v>6.8439738663069943E-6</v>
      </c>
      <c r="N42">
        <v>0</v>
      </c>
      <c r="O42" s="1">
        <v>1.28029904383498E-9</v>
      </c>
      <c r="P42" s="1">
        <v>6.9600750666207798E-9</v>
      </c>
      <c r="Q42">
        <v>53.452806725499102</v>
      </c>
      <c r="R42">
        <v>1.2667887142493299</v>
      </c>
      <c r="S42">
        <v>19.329086878006901</v>
      </c>
      <c r="T42">
        <v>1.2701075987785899</v>
      </c>
      <c r="V42">
        <v>6.0394178540888097</v>
      </c>
      <c r="W42">
        <v>0.69362072312407697</v>
      </c>
      <c r="X42">
        <v>2.4720038431236899</v>
      </c>
      <c r="AA42">
        <v>4.98737858354023</v>
      </c>
      <c r="AB42">
        <v>6.2447466592628098</v>
      </c>
      <c r="AC42">
        <v>1.6891864877774301</v>
      </c>
      <c r="AD42">
        <v>0.47686554589007801</v>
      </c>
      <c r="AE42">
        <v>2.0779903866588199</v>
      </c>
    </row>
    <row r="43" spans="1:31" x14ac:dyDescent="0.3">
      <c r="A43">
        <v>42</v>
      </c>
      <c r="B43">
        <v>1095.8285714285601</v>
      </c>
      <c r="C43">
        <v>700</v>
      </c>
      <c r="D43">
        <v>0</v>
      </c>
      <c r="E43">
        <v>23.071425278486299</v>
      </c>
      <c r="F43">
        <v>2.5463912017277601</v>
      </c>
      <c r="G43">
        <v>-370.9518474709688</v>
      </c>
      <c r="H43">
        <v>-283.29076940370305</v>
      </c>
      <c r="I43">
        <v>64.033930038648194</v>
      </c>
      <c r="J43">
        <v>33.0534217739932</v>
      </c>
      <c r="K43">
        <v>9.0604402272643707</v>
      </c>
      <c r="L43">
        <v>9.6824459445645869E-5</v>
      </c>
      <c r="M43">
        <v>6.8896598157896252E-6</v>
      </c>
      <c r="N43">
        <v>0</v>
      </c>
      <c r="O43" s="1">
        <v>1.2358413914331999E-9</v>
      </c>
      <c r="P43" s="1">
        <v>6.6567553018906903E-9</v>
      </c>
      <c r="Q43">
        <v>53.614876885209299</v>
      </c>
      <c r="R43">
        <v>1.2211336667324599</v>
      </c>
      <c r="S43">
        <v>19.223437283839701</v>
      </c>
      <c r="T43">
        <v>1.2680123954218401</v>
      </c>
      <c r="V43">
        <v>5.9860385212977301</v>
      </c>
      <c r="W43">
        <v>0.71979376168251097</v>
      </c>
      <c r="X43">
        <v>2.3875280776418202</v>
      </c>
      <c r="AA43">
        <v>4.9121740492734798</v>
      </c>
      <c r="AB43">
        <v>6.2733549071144701</v>
      </c>
      <c r="AC43">
        <v>1.74238975420602</v>
      </c>
      <c r="AD43">
        <v>0.494859558905619</v>
      </c>
      <c r="AE43">
        <v>2.1564011386748998</v>
      </c>
    </row>
    <row r="44" spans="1:31" x14ac:dyDescent="0.3">
      <c r="A44">
        <v>43</v>
      </c>
      <c r="B44">
        <v>1090.79999999999</v>
      </c>
      <c r="C44">
        <v>700</v>
      </c>
      <c r="D44">
        <v>0</v>
      </c>
      <c r="E44">
        <v>22.241856193815298</v>
      </c>
      <c r="F44">
        <v>2.5405494098600601</v>
      </c>
      <c r="G44">
        <v>-357.4802647351022</v>
      </c>
      <c r="H44">
        <v>-273.25744751371246</v>
      </c>
      <c r="I44">
        <v>61.749196980380297</v>
      </c>
      <c r="J44">
        <v>31.852587648346098</v>
      </c>
      <c r="K44">
        <v>8.7547426188575894</v>
      </c>
      <c r="L44">
        <v>9.7575769167899051E-5</v>
      </c>
      <c r="M44">
        <v>6.9354356793553363E-6</v>
      </c>
      <c r="N44">
        <v>0</v>
      </c>
      <c r="O44" s="1">
        <v>1.19326522465052E-9</v>
      </c>
      <c r="P44" s="1">
        <v>6.3755838360841702E-9</v>
      </c>
      <c r="Q44">
        <v>53.774713810204901</v>
      </c>
      <c r="R44">
        <v>1.1762420037354</v>
      </c>
      <c r="S44">
        <v>19.116770151255601</v>
      </c>
      <c r="T44">
        <v>1.2652549094294001</v>
      </c>
      <c r="V44">
        <v>5.9306547818109099</v>
      </c>
      <c r="W44">
        <v>0.74664038126440602</v>
      </c>
      <c r="X44">
        <v>2.3060254564606502</v>
      </c>
      <c r="AA44">
        <v>4.8431651834143796</v>
      </c>
      <c r="AB44">
        <v>6.2943057411368599</v>
      </c>
      <c r="AC44">
        <v>1.7960810762028501</v>
      </c>
      <c r="AD44">
        <v>0.51331666013600696</v>
      </c>
      <c r="AE44">
        <v>2.23682984494857</v>
      </c>
    </row>
    <row r="45" spans="1:31" x14ac:dyDescent="0.3">
      <c r="A45">
        <v>44</v>
      </c>
      <c r="B45">
        <v>1085.7714285714301</v>
      </c>
      <c r="C45">
        <v>700</v>
      </c>
      <c r="D45">
        <v>0</v>
      </c>
      <c r="E45">
        <v>21.449776555146101</v>
      </c>
      <c r="F45">
        <v>2.53470081431167</v>
      </c>
      <c r="G45">
        <v>-344.62869924778403</v>
      </c>
      <c r="H45">
        <v>-263.68093997772729</v>
      </c>
      <c r="I45">
        <v>59.5676523808689</v>
      </c>
      <c r="J45">
        <v>30.707530424703702</v>
      </c>
      <c r="K45">
        <v>8.4624490725036807</v>
      </c>
      <c r="L45">
        <v>9.834972464485278E-5</v>
      </c>
      <c r="M45">
        <v>6.9814255695717876E-6</v>
      </c>
      <c r="N45">
        <v>0</v>
      </c>
      <c r="O45" s="1">
        <v>1.1524053741189599E-9</v>
      </c>
      <c r="P45" s="1">
        <v>6.11622806908137E-9</v>
      </c>
      <c r="Q45">
        <v>53.932732680765</v>
      </c>
      <c r="R45">
        <v>1.1321425360719299</v>
      </c>
      <c r="S45">
        <v>19.0093375545474</v>
      </c>
      <c r="T45">
        <v>1.26174044229178</v>
      </c>
      <c r="V45">
        <v>5.8730252658482804</v>
      </c>
      <c r="W45">
        <v>0.77421170080179402</v>
      </c>
      <c r="X45">
        <v>2.2273428102302901</v>
      </c>
      <c r="AA45">
        <v>4.7804397452864</v>
      </c>
      <c r="AB45">
        <v>6.30703426849505</v>
      </c>
      <c r="AC45">
        <v>1.85029135108981</v>
      </c>
      <c r="AD45">
        <v>0.53227199394272295</v>
      </c>
      <c r="AE45">
        <v>2.3194296506293499</v>
      </c>
    </row>
    <row r="46" spans="1:31" x14ac:dyDescent="0.3">
      <c r="A46">
        <v>45</v>
      </c>
      <c r="B46">
        <v>1080.74285714285</v>
      </c>
      <c r="C46">
        <v>700</v>
      </c>
      <c r="D46">
        <v>0</v>
      </c>
      <c r="E46">
        <v>20.6579295150242</v>
      </c>
      <c r="F46">
        <v>2.52747293126159</v>
      </c>
      <c r="G46">
        <v>-332.00750333918575</v>
      </c>
      <c r="H46">
        <v>-254.28690808817544</v>
      </c>
      <c r="I46">
        <v>57.405277560164699</v>
      </c>
      <c r="J46">
        <v>29.574292444580198</v>
      </c>
      <c r="K46">
        <v>8.1733534153866394</v>
      </c>
      <c r="L46">
        <v>9.9175593552774461E-5</v>
      </c>
      <c r="M46">
        <v>7.0307402846269961E-6</v>
      </c>
      <c r="N46">
        <v>0</v>
      </c>
      <c r="O46" s="1">
        <v>1.11106787788109E-9</v>
      </c>
      <c r="P46" s="1">
        <v>5.8481927044809597E-9</v>
      </c>
      <c r="Q46">
        <v>54.103846609157401</v>
      </c>
      <c r="R46">
        <v>1.09054033650246</v>
      </c>
      <c r="S46">
        <v>18.935337064042301</v>
      </c>
      <c r="T46">
        <v>1.2434207835262701</v>
      </c>
      <c r="V46">
        <v>5.7327346561719903</v>
      </c>
      <c r="W46">
        <v>0.80388830722362603</v>
      </c>
      <c r="X46">
        <v>2.1608584913008402</v>
      </c>
      <c r="AA46">
        <v>4.7164458431989704</v>
      </c>
      <c r="AB46">
        <v>6.3420634438539798</v>
      </c>
      <c r="AC46">
        <v>1.9098531481073899</v>
      </c>
      <c r="AD46">
        <v>0.55267471642444499</v>
      </c>
      <c r="AE46">
        <v>2.4083366004902098</v>
      </c>
    </row>
    <row r="47" spans="1:31" x14ac:dyDescent="0.3">
      <c r="A47">
        <v>46</v>
      </c>
      <c r="B47">
        <v>1075.7142857142801</v>
      </c>
      <c r="C47">
        <v>700</v>
      </c>
      <c r="D47">
        <v>0</v>
      </c>
      <c r="E47">
        <v>19.894438853699501</v>
      </c>
      <c r="F47">
        <v>2.5197350100087501</v>
      </c>
      <c r="G47">
        <v>-319.91796953518207</v>
      </c>
      <c r="H47">
        <v>-245.28873123292513</v>
      </c>
      <c r="I47">
        <v>55.327462586598998</v>
      </c>
      <c r="J47">
        <v>28.486685111735</v>
      </c>
      <c r="K47">
        <v>7.8954488367530402</v>
      </c>
      <c r="L47">
        <v>1.0003606355233215E-4</v>
      </c>
      <c r="M47">
        <v>7.0810861342879291E-6</v>
      </c>
      <c r="N47">
        <v>0</v>
      </c>
      <c r="O47" s="1">
        <v>1.0709798192920599E-9</v>
      </c>
      <c r="P47" s="1">
        <v>5.5808941143421602E-9</v>
      </c>
      <c r="Q47">
        <v>54.274253822527299</v>
      </c>
      <c r="R47">
        <v>1.0506635068905701</v>
      </c>
      <c r="S47">
        <v>18.8752128159737</v>
      </c>
      <c r="T47">
        <v>1.21871318809633</v>
      </c>
      <c r="V47">
        <v>5.5592404418983996</v>
      </c>
      <c r="W47">
        <v>0.83473920077366304</v>
      </c>
      <c r="X47">
        <v>2.10131509167016</v>
      </c>
      <c r="AA47">
        <v>4.6533086261436303</v>
      </c>
      <c r="AB47">
        <v>6.3858782065128503</v>
      </c>
      <c r="AC47">
        <v>1.97202878614733</v>
      </c>
      <c r="AD47">
        <v>0.57388476350557505</v>
      </c>
      <c r="AE47">
        <v>2.5007615498603601</v>
      </c>
    </row>
    <row r="48" spans="1:31" x14ac:dyDescent="0.3">
      <c r="A48">
        <v>47</v>
      </c>
      <c r="B48">
        <v>1070.6857142857</v>
      </c>
      <c r="C48">
        <v>700</v>
      </c>
      <c r="D48">
        <v>0</v>
      </c>
      <c r="E48">
        <v>19.173220455103898</v>
      </c>
      <c r="F48">
        <v>2.5121095380103302</v>
      </c>
      <c r="G48">
        <v>-308.48662432217441</v>
      </c>
      <c r="H48">
        <v>-236.77394046730743</v>
      </c>
      <c r="I48">
        <v>53.364174722045099</v>
      </c>
      <c r="J48">
        <v>27.460102722839999</v>
      </c>
      <c r="K48">
        <v>7.6323186409656696</v>
      </c>
      <c r="L48">
        <v>1.0091842034863422E-4</v>
      </c>
      <c r="M48">
        <v>7.131044201559476E-6</v>
      </c>
      <c r="N48">
        <v>0</v>
      </c>
      <c r="O48" s="1">
        <v>1.0330168000437E-9</v>
      </c>
      <c r="P48" s="1">
        <v>5.3256568478431702E-9</v>
      </c>
      <c r="Q48">
        <v>54.436477799592303</v>
      </c>
      <c r="R48">
        <v>1.0118439117198801</v>
      </c>
      <c r="S48">
        <v>18.813865890582299</v>
      </c>
      <c r="T48">
        <v>1.19394406718908</v>
      </c>
      <c r="V48">
        <v>5.3889679590444901</v>
      </c>
      <c r="W48">
        <v>0.86613868689736895</v>
      </c>
      <c r="X48">
        <v>2.0443747425964802</v>
      </c>
      <c r="AA48">
        <v>4.5938502097542102</v>
      </c>
      <c r="AB48">
        <v>6.4255618814967699</v>
      </c>
      <c r="AC48">
        <v>2.0346728764929698</v>
      </c>
      <c r="AD48">
        <v>0.59547196900830401</v>
      </c>
      <c r="AE48">
        <v>2.5948300056256701</v>
      </c>
    </row>
    <row r="49" spans="1:31" x14ac:dyDescent="0.3">
      <c r="A49">
        <v>48</v>
      </c>
      <c r="B49">
        <v>1065.6571428571301</v>
      </c>
      <c r="C49">
        <v>700</v>
      </c>
      <c r="D49">
        <v>0</v>
      </c>
      <c r="E49">
        <v>18.4808293168904</v>
      </c>
      <c r="F49">
        <v>2.5044649602740998</v>
      </c>
      <c r="G49">
        <v>-297.50493554355376</v>
      </c>
      <c r="H49">
        <v>-228.58147352145315</v>
      </c>
      <c r="I49">
        <v>51.481247608980802</v>
      </c>
      <c r="J49">
        <v>26.4728115336003</v>
      </c>
      <c r="K49">
        <v>7.3791526773318603</v>
      </c>
      <c r="L49">
        <v>1.0184647748764365E-4</v>
      </c>
      <c r="M49">
        <v>7.1825139792236161E-6</v>
      </c>
      <c r="N49">
        <v>0</v>
      </c>
      <c r="O49" s="1">
        <v>9.9677827950705405E-10</v>
      </c>
      <c r="P49" s="1">
        <v>5.0788733881523803E-9</v>
      </c>
      <c r="Q49">
        <v>54.606357797042101</v>
      </c>
      <c r="R49">
        <v>0.973175579328309</v>
      </c>
      <c r="S49">
        <v>18.757290409069</v>
      </c>
      <c r="T49">
        <v>1.16904892999001</v>
      </c>
      <c r="V49">
        <v>5.2237704224352397</v>
      </c>
      <c r="W49">
        <v>0.89858889467689995</v>
      </c>
      <c r="X49">
        <v>1.9890032616984099</v>
      </c>
      <c r="AA49">
        <v>4.5231733857521697</v>
      </c>
      <c r="AB49">
        <v>6.4642379390524898</v>
      </c>
      <c r="AC49">
        <v>2.0987761834741598</v>
      </c>
      <c r="AD49">
        <v>0.60506874577630998</v>
      </c>
      <c r="AE49">
        <v>2.6915084517048702</v>
      </c>
    </row>
    <row r="50" spans="1:31" x14ac:dyDescent="0.3">
      <c r="A50">
        <v>49</v>
      </c>
      <c r="B50">
        <v>1060.62857142857</v>
      </c>
      <c r="C50">
        <v>700</v>
      </c>
      <c r="D50">
        <v>0</v>
      </c>
      <c r="E50">
        <v>17.806307006238601</v>
      </c>
      <c r="F50">
        <v>2.4966698892081398</v>
      </c>
      <c r="G50">
        <v>-286.79244824429196</v>
      </c>
      <c r="H50">
        <v>-220.56851955961781</v>
      </c>
      <c r="I50">
        <v>49.651366503619599</v>
      </c>
      <c r="J50">
        <v>25.5083039367581</v>
      </c>
      <c r="K50">
        <v>7.1320229731637399</v>
      </c>
      <c r="L50">
        <v>1.0283187411231848E-4</v>
      </c>
      <c r="M50">
        <v>7.2359659009177841E-6</v>
      </c>
      <c r="N50">
        <v>0</v>
      </c>
      <c r="O50" s="1">
        <v>9.6183332452832693E-10</v>
      </c>
      <c r="P50" s="1">
        <v>4.8246328859424698E-9</v>
      </c>
      <c r="Q50">
        <v>54.791645339398201</v>
      </c>
      <c r="R50">
        <v>0.92737160317402001</v>
      </c>
      <c r="S50">
        <v>18.704860249432201</v>
      </c>
      <c r="T50">
        <v>1.14516495648521</v>
      </c>
      <c r="V50">
        <v>5.0682267754807002</v>
      </c>
      <c r="W50">
        <v>0.93262842108465305</v>
      </c>
      <c r="X50">
        <v>1.9346765241416699</v>
      </c>
      <c r="AA50">
        <v>4.43335098480929</v>
      </c>
      <c r="AB50">
        <v>6.50823849641547</v>
      </c>
      <c r="AC50">
        <v>2.1652956366709999</v>
      </c>
      <c r="AD50">
        <v>0.59641122655412404</v>
      </c>
      <c r="AE50">
        <v>2.7921297863533501</v>
      </c>
    </row>
    <row r="51" spans="1:31" x14ac:dyDescent="0.3">
      <c r="A51">
        <v>50</v>
      </c>
      <c r="B51">
        <v>1055.5999999999899</v>
      </c>
      <c r="C51">
        <v>700</v>
      </c>
      <c r="D51">
        <v>0</v>
      </c>
      <c r="E51">
        <v>17.1703422554173</v>
      </c>
      <c r="F51">
        <v>2.4890107910387198</v>
      </c>
      <c r="G51">
        <v>-276.68176993859288</v>
      </c>
      <c r="H51">
        <v>-213.00094007105912</v>
      </c>
      <c r="I51">
        <v>47.925365845744999</v>
      </c>
      <c r="J51">
        <v>24.599737744145902</v>
      </c>
      <c r="K51">
        <v>6.8984603510906002</v>
      </c>
      <c r="L51">
        <v>1.0383891166854134E-4</v>
      </c>
      <c r="M51">
        <v>7.2889575331536797E-6</v>
      </c>
      <c r="N51">
        <v>0</v>
      </c>
      <c r="O51" s="1">
        <v>9.2878578035133998E-10</v>
      </c>
      <c r="P51" s="1">
        <v>4.5832922918742997E-9</v>
      </c>
      <c r="Q51">
        <v>54.967507062050998</v>
      </c>
      <c r="R51">
        <v>0.88385488439835502</v>
      </c>
      <c r="S51">
        <v>18.650817922871799</v>
      </c>
      <c r="T51">
        <v>1.12135247061554</v>
      </c>
      <c r="V51">
        <v>4.9158522412096302</v>
      </c>
      <c r="W51">
        <v>0.96717163476093604</v>
      </c>
      <c r="X51">
        <v>1.8826935128441999</v>
      </c>
      <c r="AA51">
        <v>4.3476668651099803</v>
      </c>
      <c r="AB51">
        <v>6.5479552681944</v>
      </c>
      <c r="AC51">
        <v>2.2320913261541002</v>
      </c>
      <c r="AD51">
        <v>0.58874924722493205</v>
      </c>
      <c r="AE51">
        <v>2.8942875645650599</v>
      </c>
    </row>
    <row r="52" spans="1:31" x14ac:dyDescent="0.3">
      <c r="A52">
        <v>51</v>
      </c>
      <c r="B52">
        <v>1050.57142857142</v>
      </c>
      <c r="C52">
        <v>700</v>
      </c>
      <c r="D52">
        <v>0</v>
      </c>
      <c r="E52">
        <v>16.569729273222499</v>
      </c>
      <c r="F52">
        <v>2.4814822643731298</v>
      </c>
      <c r="G52">
        <v>-267.12296671187636</v>
      </c>
      <c r="H52">
        <v>-205.84173767762135</v>
      </c>
      <c r="I52">
        <v>46.2946566487105</v>
      </c>
      <c r="J52">
        <v>23.742399326054802</v>
      </c>
      <c r="K52">
        <v>6.6773514810545302</v>
      </c>
      <c r="L52">
        <v>1.0486765513515344E-4</v>
      </c>
      <c r="M52">
        <v>7.341532762221976E-6</v>
      </c>
      <c r="N52">
        <v>0</v>
      </c>
      <c r="O52" s="1">
        <v>8.9748404504960097E-10</v>
      </c>
      <c r="P52" s="1">
        <v>4.35390556375382E-9</v>
      </c>
      <c r="Q52">
        <v>55.134196602021603</v>
      </c>
      <c r="R52">
        <v>0.84248387696525195</v>
      </c>
      <c r="S52">
        <v>18.5952159478095</v>
      </c>
      <c r="T52">
        <v>1.0976475836220301</v>
      </c>
      <c r="V52">
        <v>4.7667368209241099</v>
      </c>
      <c r="W52">
        <v>1.00222928900918</v>
      </c>
      <c r="X52">
        <v>1.83289239042198</v>
      </c>
      <c r="AA52">
        <v>4.2658739491114002</v>
      </c>
      <c r="AB52">
        <v>6.5835113042144897</v>
      </c>
      <c r="AC52">
        <v>2.2991768259489702</v>
      </c>
      <c r="AD52">
        <v>0.58202420041330905</v>
      </c>
      <c r="AE52">
        <v>2.99801120953805</v>
      </c>
    </row>
    <row r="53" spans="1:31" x14ac:dyDescent="0.3">
      <c r="A53">
        <v>52</v>
      </c>
      <c r="B53">
        <v>1045.5428571428499</v>
      </c>
      <c r="C53">
        <v>700</v>
      </c>
      <c r="D53">
        <v>0</v>
      </c>
      <c r="E53">
        <v>16.001594985438</v>
      </c>
      <c r="F53">
        <v>2.47407879739528</v>
      </c>
      <c r="G53">
        <v>-258.07133692184527</v>
      </c>
      <c r="H53">
        <v>-199.05779870829022</v>
      </c>
      <c r="I53">
        <v>44.751541569290403</v>
      </c>
      <c r="J53">
        <v>22.932072931414702</v>
      </c>
      <c r="K53">
        <v>6.4676982003501999</v>
      </c>
      <c r="L53">
        <v>1.0591821739289042E-4</v>
      </c>
      <c r="M53">
        <v>7.3937337914189886E-6</v>
      </c>
      <c r="N53">
        <v>0</v>
      </c>
      <c r="O53" s="1">
        <v>8.67791501612028E-10</v>
      </c>
      <c r="P53" s="1">
        <v>4.13561504725251E-9</v>
      </c>
      <c r="Q53">
        <v>55.291947706163803</v>
      </c>
      <c r="R53">
        <v>0.80312805547292199</v>
      </c>
      <c r="S53">
        <v>18.538106196353301</v>
      </c>
      <c r="T53">
        <v>1.07408105195293</v>
      </c>
      <c r="V53">
        <v>4.6209370210061103</v>
      </c>
      <c r="W53">
        <v>1.0378132932178901</v>
      </c>
      <c r="X53">
        <v>1.78512691008085</v>
      </c>
      <c r="AA53">
        <v>4.1877500810669703</v>
      </c>
      <c r="AB53">
        <v>6.6150224392624501</v>
      </c>
      <c r="AC53">
        <v>2.36656739723899</v>
      </c>
      <c r="AD53">
        <v>0.57618591688788701</v>
      </c>
      <c r="AE53">
        <v>3.1033339312958299</v>
      </c>
    </row>
    <row r="54" spans="1:31" x14ac:dyDescent="0.3">
      <c r="A54">
        <v>53</v>
      </c>
      <c r="B54">
        <v>1040.5142857142901</v>
      </c>
      <c r="C54">
        <v>700</v>
      </c>
      <c r="D54">
        <v>0</v>
      </c>
      <c r="E54">
        <v>15.463348959011499</v>
      </c>
      <c r="F54">
        <v>2.4667947777758399</v>
      </c>
      <c r="G54">
        <v>-249.48660519723973</v>
      </c>
      <c r="H54">
        <v>-192.61928534138812</v>
      </c>
      <c r="I54">
        <v>43.289081140643603</v>
      </c>
      <c r="J54">
        <v>22.164965575276302</v>
      </c>
      <c r="K54">
        <v>6.2685996817918896</v>
      </c>
      <c r="L54">
        <v>1.0699078297158353E-4</v>
      </c>
      <c r="M54">
        <v>7.4456015513170187E-6</v>
      </c>
      <c r="N54">
        <v>0</v>
      </c>
      <c r="O54" s="1">
        <v>8.3958425887714902E-10</v>
      </c>
      <c r="P54" s="1">
        <v>3.9276351967410101E-9</v>
      </c>
      <c r="Q54">
        <v>55.440970505173603</v>
      </c>
      <c r="R54">
        <v>0.76566696093186604</v>
      </c>
      <c r="S54">
        <v>18.479537244968501</v>
      </c>
      <c r="T54">
        <v>1.05067932060747</v>
      </c>
      <c r="V54">
        <v>4.47848353081271</v>
      </c>
      <c r="W54">
        <v>1.0739373490564801</v>
      </c>
      <c r="X54">
        <v>1.7392654006431201</v>
      </c>
      <c r="AA54">
        <v>4.1130968101891501</v>
      </c>
      <c r="AB54">
        <v>6.6425953981745396</v>
      </c>
      <c r="AC54">
        <v>2.4342809573275699</v>
      </c>
      <c r="AD54">
        <v>0.57119193872700702</v>
      </c>
      <c r="AE54">
        <v>3.21029458338784</v>
      </c>
    </row>
    <row r="55" spans="1:31" x14ac:dyDescent="0.3">
      <c r="A55">
        <v>54</v>
      </c>
      <c r="B55">
        <v>1035.4857142856999</v>
      </c>
      <c r="C55">
        <v>700</v>
      </c>
      <c r="D55">
        <v>0</v>
      </c>
      <c r="E55">
        <v>14.9526162020793</v>
      </c>
      <c r="F55">
        <v>2.4596242981273702</v>
      </c>
      <c r="G55">
        <v>-241.33183955445972</v>
      </c>
      <c r="H55">
        <v>-186.49880410008851</v>
      </c>
      <c r="I55">
        <v>41.900916241079798</v>
      </c>
      <c r="J55">
        <v>21.4376093286958</v>
      </c>
      <c r="K55">
        <v>6.0792277151691199</v>
      </c>
      <c r="L55">
        <v>1.0808570191120828E-4</v>
      </c>
      <c r="M55">
        <v>7.4971772456443535E-6</v>
      </c>
      <c r="N55">
        <v>0</v>
      </c>
      <c r="O55" s="1">
        <v>8.1274782001963605E-10</v>
      </c>
      <c r="P55" s="1">
        <v>3.7292253396873901E-9</v>
      </c>
      <c r="Q55">
        <v>55.581439119763203</v>
      </c>
      <c r="R55">
        <v>0.72998929088907705</v>
      </c>
      <c r="S55">
        <v>18.419547123171</v>
      </c>
      <c r="T55">
        <v>1.0274657663572799</v>
      </c>
      <c r="V55">
        <v>4.3393893601843398</v>
      </c>
      <c r="W55">
        <v>1.1106195574167499</v>
      </c>
      <c r="X55">
        <v>1.69519189864513</v>
      </c>
      <c r="AA55">
        <v>4.0417422828803904</v>
      </c>
      <c r="AB55">
        <v>6.6663201732110098</v>
      </c>
      <c r="AC55">
        <v>2.5023424301606001</v>
      </c>
      <c r="AD55">
        <v>0.567007596940591</v>
      </c>
      <c r="AE55">
        <v>3.3189454003804499</v>
      </c>
    </row>
    <row r="56" spans="1:31" x14ac:dyDescent="0.3">
      <c r="A56">
        <v>55</v>
      </c>
      <c r="B56">
        <v>1030.4571428571301</v>
      </c>
      <c r="C56">
        <v>700</v>
      </c>
      <c r="D56">
        <v>0</v>
      </c>
      <c r="E56">
        <v>14.585350123752599</v>
      </c>
      <c r="F56">
        <v>2.4526484949370801</v>
      </c>
      <c r="G56">
        <v>-235.4341291716058</v>
      </c>
      <c r="H56">
        <v>-182.08842976665591</v>
      </c>
      <c r="I56">
        <v>40.921607170724101</v>
      </c>
      <c r="J56">
        <v>20.915588066132599</v>
      </c>
      <c r="K56">
        <v>5.9467755586911997</v>
      </c>
      <c r="L56">
        <v>1.0890882646223232E-4</v>
      </c>
      <c r="M56">
        <v>7.5310553801580073E-6</v>
      </c>
      <c r="N56">
        <v>0</v>
      </c>
      <c r="O56" s="1">
        <v>7.9492876642686499E-10</v>
      </c>
      <c r="P56" s="1">
        <v>3.3180149563872101E-9</v>
      </c>
      <c r="Q56">
        <v>55.705661622398701</v>
      </c>
      <c r="R56">
        <v>0.68708249790611997</v>
      </c>
      <c r="S56">
        <v>18.306229523635899</v>
      </c>
      <c r="T56">
        <v>1.0109411487281601</v>
      </c>
      <c r="V56">
        <v>4.1908072720215399</v>
      </c>
      <c r="W56">
        <v>1.1385854880186499</v>
      </c>
      <c r="X56">
        <v>1.6548829325733001</v>
      </c>
      <c r="AA56">
        <v>3.90004882160753</v>
      </c>
      <c r="AB56">
        <v>6.88780107795702</v>
      </c>
      <c r="AC56">
        <v>2.5591323822540599</v>
      </c>
      <c r="AD56">
        <v>0.557322940531917</v>
      </c>
      <c r="AE56">
        <v>3.4015042923669601</v>
      </c>
    </row>
    <row r="57" spans="1:31" x14ac:dyDescent="0.3">
      <c r="A57">
        <v>56</v>
      </c>
      <c r="B57">
        <v>1025.42857142856</v>
      </c>
      <c r="C57">
        <v>700</v>
      </c>
      <c r="D57">
        <v>0</v>
      </c>
      <c r="E57">
        <v>14.237885797931201</v>
      </c>
      <c r="F57">
        <v>2.4459294284303499</v>
      </c>
      <c r="G57">
        <v>-229.84205226035536</v>
      </c>
      <c r="H57">
        <v>-177.90748880820621</v>
      </c>
      <c r="I57">
        <v>39.993393233815397</v>
      </c>
      <c r="J57">
        <v>20.422135748111899</v>
      </c>
      <c r="K57">
        <v>5.8210533928070998</v>
      </c>
      <c r="L57">
        <v>1.0973341592629392E-4</v>
      </c>
      <c r="M57">
        <v>7.5632451237117247E-6</v>
      </c>
      <c r="N57">
        <v>0</v>
      </c>
      <c r="O57" s="1">
        <v>7.7801553971660105E-10</v>
      </c>
      <c r="P57" s="1">
        <v>2.9234864948636798E-9</v>
      </c>
      <c r="Q57">
        <v>55.819281956139299</v>
      </c>
      <c r="R57">
        <v>0.64705475074163299</v>
      </c>
      <c r="S57">
        <v>18.1909757083824</v>
      </c>
      <c r="T57">
        <v>0.99470339695118903</v>
      </c>
      <c r="V57">
        <v>4.0475628453618002</v>
      </c>
      <c r="W57">
        <v>1.16637176504031</v>
      </c>
      <c r="X57">
        <v>1.6165289165463801</v>
      </c>
      <c r="AA57">
        <v>3.76471734833448</v>
      </c>
      <c r="AB57">
        <v>7.1058977808398103</v>
      </c>
      <c r="AC57">
        <v>2.6149724219574901</v>
      </c>
      <c r="AD57">
        <v>0.54837188162525696</v>
      </c>
      <c r="AE57">
        <v>3.48356122807983</v>
      </c>
    </row>
    <row r="58" spans="1:31" x14ac:dyDescent="0.3">
      <c r="A58">
        <v>57</v>
      </c>
      <c r="B58">
        <v>1020.39999999999</v>
      </c>
      <c r="C58">
        <v>700</v>
      </c>
      <c r="D58">
        <v>0</v>
      </c>
      <c r="E58">
        <v>13.906420795976899</v>
      </c>
      <c r="F58">
        <v>2.4394445345893301</v>
      </c>
      <c r="G58">
        <v>-224.49688493447198</v>
      </c>
      <c r="H58">
        <v>-173.91135624523716</v>
      </c>
      <c r="I58">
        <v>39.105970924382298</v>
      </c>
      <c r="J58">
        <v>19.9517875256652</v>
      </c>
      <c r="K58">
        <v>5.7006505369543099</v>
      </c>
      <c r="L58">
        <v>1.1056510249663979E-4</v>
      </c>
      <c r="M58">
        <v>7.5941508164424641E-6</v>
      </c>
      <c r="N58">
        <v>0</v>
      </c>
      <c r="O58" s="1">
        <v>7.6179650164135796E-10</v>
      </c>
      <c r="P58" s="1">
        <v>2.5480545266446E-9</v>
      </c>
      <c r="Q58">
        <v>55.9230719774758</v>
      </c>
      <c r="R58">
        <v>0.60978212759796602</v>
      </c>
      <c r="S58">
        <v>18.074867769735299</v>
      </c>
      <c r="T58">
        <v>0.97860765247433401</v>
      </c>
      <c r="V58">
        <v>3.90948939359739</v>
      </c>
      <c r="W58">
        <v>1.19417269419745</v>
      </c>
      <c r="X58">
        <v>1.5799637460077101</v>
      </c>
      <c r="AA58">
        <v>3.6364930521661298</v>
      </c>
      <c r="AB58">
        <v>7.3175133089364497</v>
      </c>
      <c r="AC58">
        <v>2.6701341165377501</v>
      </c>
      <c r="AD58">
        <v>0.54020917603633101</v>
      </c>
      <c r="AE58">
        <v>3.5656949852372199</v>
      </c>
    </row>
    <row r="59" spans="1:31" x14ac:dyDescent="0.3">
      <c r="A59">
        <v>58</v>
      </c>
      <c r="B59">
        <v>1015.37142857143</v>
      </c>
      <c r="C59">
        <v>700</v>
      </c>
      <c r="D59">
        <v>0</v>
      </c>
      <c r="E59">
        <v>13.5893458750656</v>
      </c>
      <c r="F59">
        <v>2.43317350882604</v>
      </c>
      <c r="G59">
        <v>-219.37428709159238</v>
      </c>
      <c r="H59">
        <v>-170.08152867048167</v>
      </c>
      <c r="I59">
        <v>38.255288059711297</v>
      </c>
      <c r="J59">
        <v>19.502217146771301</v>
      </c>
      <c r="K59">
        <v>5.5850295204069704</v>
      </c>
      <c r="L59">
        <v>1.1140491821428609E-4</v>
      </c>
      <c r="M59">
        <v>7.6238937690336998E-6</v>
      </c>
      <c r="N59">
        <v>0</v>
      </c>
      <c r="O59" s="1">
        <v>7.4619932316635995E-10</v>
      </c>
      <c r="P59" s="1">
        <v>2.19057289510357E-9</v>
      </c>
      <c r="Q59">
        <v>56.017609921954303</v>
      </c>
      <c r="R59">
        <v>0.57501717768053595</v>
      </c>
      <c r="S59">
        <v>17.958108035080102</v>
      </c>
      <c r="T59">
        <v>0.96262034129483998</v>
      </c>
      <c r="V59">
        <v>3.7762399873780299</v>
      </c>
      <c r="W59">
        <v>1.22203586112602</v>
      </c>
      <c r="X59">
        <v>1.5450650956946901</v>
      </c>
      <c r="AA59">
        <v>3.5149377707238498</v>
      </c>
      <c r="AB59">
        <v>7.5228236233965404</v>
      </c>
      <c r="AC59">
        <v>2.7247032742281099</v>
      </c>
      <c r="AD59">
        <v>0.53279390294016205</v>
      </c>
      <c r="AE59">
        <v>3.64804500850276</v>
      </c>
    </row>
    <row r="60" spans="1:31" x14ac:dyDescent="0.3">
      <c r="A60">
        <v>59</v>
      </c>
      <c r="B60">
        <v>1010.34285714285</v>
      </c>
      <c r="C60">
        <v>700</v>
      </c>
      <c r="D60">
        <v>0</v>
      </c>
      <c r="E60">
        <v>13.2852532959059</v>
      </c>
      <c r="F60">
        <v>2.4270979321041199</v>
      </c>
      <c r="G60">
        <v>-214.45292866717386</v>
      </c>
      <c r="H60">
        <v>-166.40177756957752</v>
      </c>
      <c r="I60">
        <v>37.437801722217102</v>
      </c>
      <c r="J60">
        <v>19.071390376567301</v>
      </c>
      <c r="K60">
        <v>5.4737195068138602</v>
      </c>
      <c r="L60">
        <v>1.1225392031451067E-4</v>
      </c>
      <c r="M60">
        <v>7.6525858285301266E-6</v>
      </c>
      <c r="N60">
        <v>0</v>
      </c>
      <c r="O60" s="1">
        <v>7.3116075902562597E-10</v>
      </c>
      <c r="P60" s="1">
        <v>1.8500053567938601E-9</v>
      </c>
      <c r="Q60">
        <v>56.103397603051299</v>
      </c>
      <c r="R60">
        <v>0.54254094112728002</v>
      </c>
      <c r="S60">
        <v>17.840865075251799</v>
      </c>
      <c r="T60">
        <v>0.94671356617000402</v>
      </c>
      <c r="V60">
        <v>3.6475088875884101</v>
      </c>
      <c r="W60">
        <v>1.2500076301663401</v>
      </c>
      <c r="X60">
        <v>1.5117220624654699</v>
      </c>
      <c r="AA60">
        <v>3.3996525308567902</v>
      </c>
      <c r="AB60">
        <v>7.7219938008793196</v>
      </c>
      <c r="AC60">
        <v>2.7787594598027399</v>
      </c>
      <c r="AD60">
        <v>0.52609107249433296</v>
      </c>
      <c r="AE60">
        <v>3.7307473701460498</v>
      </c>
    </row>
    <row r="61" spans="1:31" x14ac:dyDescent="0.3">
      <c r="A61">
        <v>60</v>
      </c>
      <c r="B61">
        <v>1005.31428571428</v>
      </c>
      <c r="C61">
        <v>700</v>
      </c>
      <c r="D61">
        <v>0</v>
      </c>
      <c r="E61">
        <v>12.9929060692406</v>
      </c>
      <c r="F61">
        <v>2.4212010200351699</v>
      </c>
      <c r="G61">
        <v>-209.71403434783667</v>
      </c>
      <c r="H61">
        <v>-162.85780608281527</v>
      </c>
      <c r="I61">
        <v>36.650400631913101</v>
      </c>
      <c r="J61">
        <v>18.657520378258202</v>
      </c>
      <c r="K61">
        <v>5.3663062099039802</v>
      </c>
      <c r="L61">
        <v>1.1311319177802457E-4</v>
      </c>
      <c r="M61">
        <v>7.6803306302218848E-6</v>
      </c>
      <c r="N61">
        <v>0</v>
      </c>
      <c r="O61" s="1">
        <v>7.1662525761215003E-10</v>
      </c>
      <c r="P61" s="1">
        <v>1.52541187262545E-9</v>
      </c>
      <c r="Q61">
        <v>56.180869707263298</v>
      </c>
      <c r="R61">
        <v>0.51215895641948095</v>
      </c>
      <c r="S61">
        <v>17.7232778254258</v>
      </c>
      <c r="T61">
        <v>0.93086449145961103</v>
      </c>
      <c r="V61">
        <v>3.5230263027152602</v>
      </c>
      <c r="W61">
        <v>1.2781334599108201</v>
      </c>
      <c r="X61">
        <v>1.4798337678567499</v>
      </c>
      <c r="AA61">
        <v>3.2902734821242099</v>
      </c>
      <c r="AB61">
        <v>7.9151786328515099</v>
      </c>
      <c r="AC61">
        <v>2.83237671495597</v>
      </c>
      <c r="AD61">
        <v>0.520070980132878</v>
      </c>
      <c r="AE61">
        <v>3.8139356788842398</v>
      </c>
    </row>
    <row r="62" spans="1:31" x14ac:dyDescent="0.3">
      <c r="A62">
        <v>61</v>
      </c>
      <c r="B62">
        <v>1000.28571428571</v>
      </c>
      <c r="C62">
        <v>700</v>
      </c>
      <c r="D62">
        <v>0</v>
      </c>
      <c r="E62">
        <v>12.7112129191857</v>
      </c>
      <c r="F62">
        <v>2.4154674104077398</v>
      </c>
      <c r="G62">
        <v>-205.14101265787193</v>
      </c>
      <c r="H62">
        <v>-159.43696937839286</v>
      </c>
      <c r="I62">
        <v>35.890341983313299</v>
      </c>
      <c r="J62">
        <v>18.259031393631101</v>
      </c>
      <c r="K62">
        <v>5.2624236884404896</v>
      </c>
      <c r="L62">
        <v>1.1398384197671065E-4</v>
      </c>
      <c r="M62">
        <v>7.7072246449704208E-6</v>
      </c>
      <c r="N62">
        <v>0</v>
      </c>
      <c r="O62" s="1">
        <v>7.0254383304408797E-10</v>
      </c>
      <c r="P62" s="1">
        <v>1.2159367372327101E-9</v>
      </c>
      <c r="Q62">
        <v>56.250401544646401</v>
      </c>
      <c r="R62">
        <v>0.48369791196999001</v>
      </c>
      <c r="S62">
        <v>17.605459028409701</v>
      </c>
      <c r="T62">
        <v>0.91505483325290005</v>
      </c>
      <c r="V62">
        <v>3.4025539147561799</v>
      </c>
      <c r="W62">
        <v>1.3064581715494099</v>
      </c>
      <c r="X62">
        <v>1.44930815797473</v>
      </c>
      <c r="AA62">
        <v>3.1864682994043099</v>
      </c>
      <c r="AB62">
        <v>8.1025234634948902</v>
      </c>
      <c r="AC62">
        <v>2.88562414831943</v>
      </c>
      <c r="AD62">
        <v>0.51470867280051102</v>
      </c>
      <c r="AE62">
        <v>3.8977418534214201</v>
      </c>
    </row>
    <row r="63" spans="1:31" x14ac:dyDescent="0.3">
      <c r="A63">
        <v>62</v>
      </c>
      <c r="B63">
        <v>995.25714285714196</v>
      </c>
      <c r="C63">
        <v>700</v>
      </c>
      <c r="D63">
        <v>0</v>
      </c>
      <c r="E63">
        <v>12.4392077498949</v>
      </c>
      <c r="F63">
        <v>2.4098829823874</v>
      </c>
      <c r="G63">
        <v>-200.71915156712589</v>
      </c>
      <c r="H63">
        <v>-156.12804520586724</v>
      </c>
      <c r="I63">
        <v>35.1551996631107</v>
      </c>
      <c r="J63">
        <v>17.874528963862499</v>
      </c>
      <c r="K63">
        <v>5.1617476204474402</v>
      </c>
      <c r="L63">
        <v>1.1486700738259154E-4</v>
      </c>
      <c r="M63">
        <v>7.733358057136724E-6</v>
      </c>
      <c r="N63">
        <v>0</v>
      </c>
      <c r="O63" s="1">
        <v>6.8887314280679799E-10</v>
      </c>
      <c r="P63" s="1">
        <v>9.2079827000028797E-10</v>
      </c>
      <c r="Q63">
        <v>56.312315519149699</v>
      </c>
      <c r="R63">
        <v>0.45700282689160299</v>
      </c>
      <c r="S63">
        <v>17.487498147291301</v>
      </c>
      <c r="T63">
        <v>0.89927042747052699</v>
      </c>
      <c r="V63">
        <v>3.2858810211663401</v>
      </c>
      <c r="W63">
        <v>1.3350261787142099</v>
      </c>
      <c r="X63">
        <v>1.42006097466662</v>
      </c>
      <c r="AA63">
        <v>3.0879330155565801</v>
      </c>
      <c r="AB63">
        <v>8.2841651772356997</v>
      </c>
      <c r="AC63">
        <v>2.93856641650203</v>
      </c>
      <c r="AD63">
        <v>0.509983509597004</v>
      </c>
      <c r="AE63">
        <v>3.9822967857582698</v>
      </c>
    </row>
    <row r="64" spans="1:31" x14ac:dyDescent="0.3">
      <c r="A64">
        <v>63</v>
      </c>
      <c r="B64">
        <v>990.22857142857094</v>
      </c>
      <c r="C64">
        <v>700</v>
      </c>
      <c r="D64">
        <v>0</v>
      </c>
      <c r="E64">
        <v>12.176032679509801</v>
      </c>
      <c r="F64">
        <v>2.4044347017727299</v>
      </c>
      <c r="G64">
        <v>-196.43536683724969</v>
      </c>
      <c r="H64">
        <v>-152.92104425051804</v>
      </c>
      <c r="I64">
        <v>34.442821471578</v>
      </c>
      <c r="J64">
        <v>17.502775333182601</v>
      </c>
      <c r="K64">
        <v>5.0639897479988703</v>
      </c>
      <c r="L64">
        <v>1.1576385234137319E-4</v>
      </c>
      <c r="M64">
        <v>7.7588155031639104E-6</v>
      </c>
      <c r="N64">
        <v>0</v>
      </c>
      <c r="O64" s="1">
        <v>6.7557472739878503E-10</v>
      </c>
      <c r="P64" s="1">
        <v>6.3927984673922202E-10</v>
      </c>
      <c r="Q64">
        <v>56.3668865359855</v>
      </c>
      <c r="R64">
        <v>0.43193466810127601</v>
      </c>
      <c r="S64">
        <v>17.369463865570101</v>
      </c>
      <c r="T64">
        <v>0.88350085303046599</v>
      </c>
      <c r="V64">
        <v>3.1728211685930598</v>
      </c>
      <c r="W64">
        <v>1.36388168672711</v>
      </c>
      <c r="X64">
        <v>1.3920148754148001</v>
      </c>
      <c r="AA64">
        <v>2.9943892449203502</v>
      </c>
      <c r="AB64">
        <v>8.46023326659774</v>
      </c>
      <c r="AC64">
        <v>2.9912641148856198</v>
      </c>
      <c r="AD64">
        <v>0.50587880303577604</v>
      </c>
      <c r="AE64">
        <v>4.0677309171381104</v>
      </c>
    </row>
    <row r="65" spans="1:31" x14ac:dyDescent="0.3">
      <c r="A65">
        <v>64</v>
      </c>
      <c r="B65">
        <v>985.19999999999902</v>
      </c>
      <c r="C65">
        <v>700</v>
      </c>
      <c r="D65">
        <v>0</v>
      </c>
      <c r="E65">
        <v>11.9209239117456</v>
      </c>
      <c r="F65">
        <v>2.3991104876366398</v>
      </c>
      <c r="G65">
        <v>-192.27799234492261</v>
      </c>
      <c r="H65">
        <v>-149.80705217460678</v>
      </c>
      <c r="I65">
        <v>33.751293495701297</v>
      </c>
      <c r="J65">
        <v>17.1426689769036</v>
      </c>
      <c r="K65">
        <v>4.9688932515521298</v>
      </c>
      <c r="L65">
        <v>1.1667556994737493E-4</v>
      </c>
      <c r="M65">
        <v>7.7836766968926718E-6</v>
      </c>
      <c r="N65">
        <v>0</v>
      </c>
      <c r="O65" s="1">
        <v>6.6261437805736098E-10</v>
      </c>
      <c r="P65" s="1">
        <v>3.7072209535443E-10</v>
      </c>
      <c r="Q65">
        <v>56.414346523707003</v>
      </c>
      <c r="R65">
        <v>0.408368328694662</v>
      </c>
      <c r="S65">
        <v>17.251406268045599</v>
      </c>
      <c r="T65">
        <v>0.86773909135144001</v>
      </c>
      <c r="V65">
        <v>3.0632091797586898</v>
      </c>
      <c r="W65">
        <v>1.3930688687821799</v>
      </c>
      <c r="X65">
        <v>1.3650986821520801</v>
      </c>
      <c r="AA65">
        <v>2.90558176098012</v>
      </c>
      <c r="AB65">
        <v>8.6308509230997803</v>
      </c>
      <c r="AC65">
        <v>3.0437740947001202</v>
      </c>
      <c r="AD65">
        <v>0.50238153020723597</v>
      </c>
      <c r="AE65">
        <v>4.1541747485209504</v>
      </c>
    </row>
    <row r="66" spans="1:31" x14ac:dyDescent="0.3">
      <c r="A66">
        <v>65</v>
      </c>
      <c r="B66">
        <v>980.17142857142801</v>
      </c>
      <c r="C66">
        <v>700</v>
      </c>
      <c r="D66">
        <v>0</v>
      </c>
      <c r="E66">
        <v>11.673199874632401</v>
      </c>
      <c r="F66">
        <v>2.3938990964814302</v>
      </c>
      <c r="G66">
        <v>-188.23660395427299</v>
      </c>
      <c r="H66">
        <v>-146.77809698273612</v>
      </c>
      <c r="I66">
        <v>33.078910187303201</v>
      </c>
      <c r="J66">
        <v>16.7932274256768</v>
      </c>
      <c r="K66">
        <v>4.8762288651972598</v>
      </c>
      <c r="L66">
        <v>1.1760338307815437E-4</v>
      </c>
      <c r="M66">
        <v>7.8080169641069571E-6</v>
      </c>
      <c r="N66">
        <v>0</v>
      </c>
      <c r="O66" s="1">
        <v>6.4996160611191005E-10</v>
      </c>
      <c r="P66" s="1">
        <v>1.14516111485208E-10</v>
      </c>
      <c r="Q66">
        <v>56.454888216466799</v>
      </c>
      <c r="R66">
        <v>0.38619090657361799</v>
      </c>
      <c r="S66">
        <v>17.133358774168599</v>
      </c>
      <c r="T66">
        <v>0.85198120743220895</v>
      </c>
      <c r="V66">
        <v>2.95689849691643</v>
      </c>
      <c r="W66">
        <v>1.4226320260876</v>
      </c>
      <c r="X66">
        <v>1.33924674145752</v>
      </c>
      <c r="AA66">
        <v>2.8212763937297902</v>
      </c>
      <c r="AB66">
        <v>8.7961361050080296</v>
      </c>
      <c r="AC66">
        <v>3.0961497206791599</v>
      </c>
      <c r="AD66">
        <v>0.49948210541080901</v>
      </c>
      <c r="AE66">
        <v>4.2417593060692997</v>
      </c>
    </row>
    <row r="67" spans="1:31" x14ac:dyDescent="0.3">
      <c r="A67">
        <v>66</v>
      </c>
      <c r="B67">
        <v>975.14285714285597</v>
      </c>
      <c r="C67">
        <v>700</v>
      </c>
      <c r="D67">
        <v>0</v>
      </c>
      <c r="E67">
        <v>11.4322511775829</v>
      </c>
      <c r="F67">
        <v>2.3887900207264101</v>
      </c>
      <c r="G67">
        <v>-184.30187029171668</v>
      </c>
      <c r="H67">
        <v>-143.82703668493062</v>
      </c>
      <c r="I67">
        <v>32.424149008932403</v>
      </c>
      <c r="J67">
        <v>16.4535727338823</v>
      </c>
      <c r="K67">
        <v>4.7857915841872396</v>
      </c>
      <c r="L67">
        <v>1.1854854566776124E-4</v>
      </c>
      <c r="M67">
        <v>7.8319077058140654E-6</v>
      </c>
      <c r="N67">
        <v>0</v>
      </c>
      <c r="O67" s="1">
        <v>6.37589193214928E-10</v>
      </c>
      <c r="P67" s="1">
        <v>-1.2990242423505499E-10</v>
      </c>
      <c r="Q67">
        <v>56.488668313907397</v>
      </c>
      <c r="R67">
        <v>0.36530023363594799</v>
      </c>
      <c r="S67">
        <v>17.0153398763381</v>
      </c>
      <c r="T67">
        <v>0.83622604193865302</v>
      </c>
      <c r="V67">
        <v>2.8537587861540201</v>
      </c>
      <c r="W67">
        <v>1.45261573863397</v>
      </c>
      <c r="X67">
        <v>1.3143983804861401</v>
      </c>
      <c r="AA67">
        <v>2.7412582151557299</v>
      </c>
      <c r="AB67">
        <v>8.9562025431238901</v>
      </c>
      <c r="AC67">
        <v>3.1484410815550201</v>
      </c>
      <c r="AD67">
        <v>0.49717420791384198</v>
      </c>
      <c r="AE67">
        <v>4.3306165811571802</v>
      </c>
    </row>
    <row r="68" spans="1:31" x14ac:dyDescent="0.3">
      <c r="A68">
        <v>67</v>
      </c>
      <c r="B68">
        <v>970.11428571428496</v>
      </c>
      <c r="C68">
        <v>700</v>
      </c>
      <c r="D68">
        <v>0</v>
      </c>
      <c r="E68">
        <v>11.1975320332681</v>
      </c>
      <c r="F68">
        <v>2.38377339889391</v>
      </c>
      <c r="G68">
        <v>-180.4654251779225</v>
      </c>
      <c r="H68">
        <v>-140.94746328459658</v>
      </c>
      <c r="I68">
        <v>31.785648753371699</v>
      </c>
      <c r="J68">
        <v>16.1229190780696</v>
      </c>
      <c r="K68">
        <v>4.69739784765778</v>
      </c>
      <c r="L68">
        <v>1.1951234430854662E-4</v>
      </c>
      <c r="M68">
        <v>7.8554168069135381E-6</v>
      </c>
      <c r="N68">
        <v>0</v>
      </c>
      <c r="O68" s="1">
        <v>6.2547280618539397E-10</v>
      </c>
      <c r="P68" s="1">
        <v>-3.6305832895753001E-10</v>
      </c>
      <c r="Q68">
        <v>56.515810113472902</v>
      </c>
      <c r="R68">
        <v>0.34560361479490798</v>
      </c>
      <c r="S68">
        <v>16.8973547191389</v>
      </c>
      <c r="T68">
        <v>0.82047490713825799</v>
      </c>
      <c r="V68">
        <v>2.7536737619850502</v>
      </c>
      <c r="W68">
        <v>1.4830650128291401</v>
      </c>
      <c r="X68">
        <v>1.29049744462181</v>
      </c>
      <c r="AA68">
        <v>2.6653299841544298</v>
      </c>
      <c r="AB68">
        <v>9.1111606551132507</v>
      </c>
      <c r="AC68">
        <v>3.2006951635209901</v>
      </c>
      <c r="AD68">
        <v>0.49545466001931199</v>
      </c>
      <c r="AE68">
        <v>4.4208799632108304</v>
      </c>
    </row>
    <row r="69" spans="1:31" x14ac:dyDescent="0.3">
      <c r="A69">
        <v>68</v>
      </c>
      <c r="B69">
        <v>965.08571428571395</v>
      </c>
      <c r="C69">
        <v>700</v>
      </c>
      <c r="D69">
        <v>0</v>
      </c>
      <c r="E69">
        <v>10.860046329232</v>
      </c>
      <c r="F69">
        <v>2.3727259626595898</v>
      </c>
      <c r="G69">
        <v>-175.29656932446994</v>
      </c>
      <c r="H69">
        <v>-137.04045098738118</v>
      </c>
      <c r="I69">
        <v>30.8956670331198</v>
      </c>
      <c r="J69">
        <v>15.652416536204599</v>
      </c>
      <c r="K69">
        <v>4.5770335471269501</v>
      </c>
      <c r="L69">
        <v>1.2077557798618033E-4</v>
      </c>
      <c r="M69">
        <v>7.9045872756930375E-6</v>
      </c>
      <c r="N69">
        <v>0</v>
      </c>
      <c r="O69" s="1">
        <v>6.0731104540327303E-10</v>
      </c>
      <c r="P69" s="1">
        <v>-5.7026420119232796E-10</v>
      </c>
      <c r="Q69">
        <v>56.753195283063903</v>
      </c>
      <c r="R69">
        <v>0.31986037542307899</v>
      </c>
      <c r="S69">
        <v>16.779508948576201</v>
      </c>
      <c r="T69">
        <v>0.79527126474299703</v>
      </c>
      <c r="V69">
        <v>2.6132298502230502</v>
      </c>
      <c r="W69">
        <v>1.25060269388408</v>
      </c>
      <c r="X69">
        <v>1.2573158780037701</v>
      </c>
      <c r="AA69">
        <v>2.5735840891544202</v>
      </c>
      <c r="AB69">
        <v>9.3327265638669807</v>
      </c>
      <c r="AC69">
        <v>3.2825987906752898</v>
      </c>
      <c r="AD69">
        <v>0.48493969150404798</v>
      </c>
      <c r="AE69">
        <v>4.5571665708820204</v>
      </c>
    </row>
    <row r="70" spans="1:31" x14ac:dyDescent="0.3">
      <c r="A70">
        <v>69</v>
      </c>
      <c r="B70">
        <v>960.05714285714305</v>
      </c>
      <c r="C70">
        <v>700</v>
      </c>
      <c r="D70">
        <v>0</v>
      </c>
      <c r="E70">
        <v>10.6027214586114</v>
      </c>
      <c r="F70">
        <v>2.3657713005237402</v>
      </c>
      <c r="G70">
        <v>-171.19660496883205</v>
      </c>
      <c r="H70">
        <v>-133.94921619858269</v>
      </c>
      <c r="I70">
        <v>30.203675826879401</v>
      </c>
      <c r="J70">
        <v>15.291940126381601</v>
      </c>
      <c r="K70">
        <v>4.4817186920241197</v>
      </c>
      <c r="L70">
        <v>1.2188658147138304E-4</v>
      </c>
      <c r="M70">
        <v>7.9367014014826996E-6</v>
      </c>
      <c r="N70">
        <v>0</v>
      </c>
      <c r="O70" s="1">
        <v>5.9366558209704796E-10</v>
      </c>
      <c r="P70" s="1">
        <v>-7.7392792344824897E-10</v>
      </c>
      <c r="Q70">
        <v>56.840562602531897</v>
      </c>
      <c r="R70">
        <v>0.30037414854156602</v>
      </c>
      <c r="S70">
        <v>16.662264474157499</v>
      </c>
      <c r="T70">
        <v>0.77593822216111996</v>
      </c>
      <c r="V70">
        <v>2.50452201898907</v>
      </c>
      <c r="W70">
        <v>1.1899850785329</v>
      </c>
      <c r="X70">
        <v>1.23212188640766</v>
      </c>
      <c r="AA70">
        <v>2.49954131774542</v>
      </c>
      <c r="AB70">
        <v>9.5008518269976996</v>
      </c>
      <c r="AC70">
        <v>3.34542344392985</v>
      </c>
      <c r="AD70">
        <v>0.48129926439343301</v>
      </c>
      <c r="AE70">
        <v>4.6671157156116898</v>
      </c>
    </row>
    <row r="71" spans="1:31" x14ac:dyDescent="0.3">
      <c r="A71">
        <v>70</v>
      </c>
      <c r="B71">
        <v>955.02857142857204</v>
      </c>
      <c r="C71">
        <v>700</v>
      </c>
      <c r="D71">
        <v>0</v>
      </c>
      <c r="E71">
        <v>9.8267860704785193</v>
      </c>
      <c r="F71">
        <v>2.3608120165869102</v>
      </c>
      <c r="G71">
        <v>-158.65278648771115</v>
      </c>
      <c r="H71">
        <v>-124.28901664967087</v>
      </c>
      <c r="I71">
        <v>27.979457252758898</v>
      </c>
      <c r="J71">
        <v>14.169205401716001</v>
      </c>
      <c r="K71">
        <v>4.1624602049786796</v>
      </c>
      <c r="L71">
        <v>1.2222961957294713E-4</v>
      </c>
      <c r="M71">
        <v>7.9536669698779205E-6</v>
      </c>
      <c r="N71">
        <v>0</v>
      </c>
      <c r="O71" s="1">
        <v>5.5214522038088101E-10</v>
      </c>
      <c r="P71" s="1">
        <v>-9.9140230239072508E-10</v>
      </c>
      <c r="Q71">
        <v>56.952264020198697</v>
      </c>
      <c r="R71">
        <v>0.28693119175534798</v>
      </c>
      <c r="S71">
        <v>16.593244828643499</v>
      </c>
      <c r="T71">
        <v>0.755186843238002</v>
      </c>
      <c r="V71">
        <v>2.3930076316586901</v>
      </c>
      <c r="W71">
        <v>1.09918320262519</v>
      </c>
      <c r="X71">
        <v>1.19045373037145</v>
      </c>
      <c r="AA71">
        <v>2.40881853554703</v>
      </c>
      <c r="AB71">
        <v>9.5907486680056504</v>
      </c>
      <c r="AC71">
        <v>3.53646454296603</v>
      </c>
      <c r="AD71">
        <v>0.47745435149415699</v>
      </c>
      <c r="AE71">
        <v>4.7162424534960499</v>
      </c>
    </row>
    <row r="72" spans="1:31" x14ac:dyDescent="0.3">
      <c r="A72">
        <v>71</v>
      </c>
      <c r="B72">
        <v>950</v>
      </c>
      <c r="C72">
        <v>700</v>
      </c>
      <c r="D72">
        <v>0</v>
      </c>
      <c r="E72">
        <v>7.8234907292308504</v>
      </c>
      <c r="F72">
        <v>2.3583149510316499</v>
      </c>
      <c r="G72">
        <v>-126.18099930709465</v>
      </c>
      <c r="H72">
        <v>-98.990558378802959</v>
      </c>
      <c r="I72">
        <v>22.229849918891102</v>
      </c>
      <c r="J72">
        <v>11.265331330304701</v>
      </c>
      <c r="K72">
        <v>3.3174070858552702</v>
      </c>
      <c r="L72">
        <v>1.2191687563453298E-4</v>
      </c>
      <c r="M72">
        <v>7.9538867599627412E-6</v>
      </c>
      <c r="N72">
        <v>0</v>
      </c>
      <c r="O72" s="1">
        <v>4.4193160195346202E-10</v>
      </c>
      <c r="P72" s="1">
        <v>-1.04530135021518E-9</v>
      </c>
      <c r="Q72">
        <v>57.123120360465897</v>
      </c>
      <c r="R72">
        <v>0.279142017286033</v>
      </c>
      <c r="S72">
        <v>16.459777589905801</v>
      </c>
      <c r="T72">
        <v>0.75455563755748201</v>
      </c>
      <c r="V72">
        <v>2.34695107465105</v>
      </c>
      <c r="W72">
        <v>0.99141207171450296</v>
      </c>
      <c r="X72">
        <v>1.1273071412339799</v>
      </c>
      <c r="AA72">
        <v>2.3054906039212599</v>
      </c>
      <c r="AB72">
        <v>9.6450475509846196</v>
      </c>
      <c r="AC72">
        <v>3.7836124223791798</v>
      </c>
      <c r="AD72">
        <v>0.47226786705858498</v>
      </c>
      <c r="AE72">
        <v>4.7113156628414004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B352-D3DA-42BD-88F0-5B27AD69D1FE}">
  <dimension ref="A1:P71"/>
  <sheetViews>
    <sheetView workbookViewId="0"/>
  </sheetViews>
  <sheetFormatPr defaultRowHeight="14.4" x14ac:dyDescent="0.3"/>
  <sheetData>
    <row r="1" spans="1:1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</row>
    <row r="2" spans="1:16" x14ac:dyDescent="0.3">
      <c r="A2">
        <v>2</v>
      </c>
      <c r="B2">
        <v>1296.9714285714199</v>
      </c>
      <c r="C2">
        <v>700</v>
      </c>
      <c r="D2">
        <v>0</v>
      </c>
      <c r="E2">
        <v>0.78770580369457699</v>
      </c>
      <c r="F2">
        <v>3.2153145672021601</v>
      </c>
      <c r="G2">
        <v>-13.084831672311369</v>
      </c>
      <c r="H2">
        <v>-9.9640811001548997</v>
      </c>
      <c r="I2">
        <v>1.9875854920315801</v>
      </c>
      <c r="J2">
        <v>1.0126648665911699</v>
      </c>
      <c r="K2">
        <v>0.24498561096620899</v>
      </c>
      <c r="L2">
        <v>4.2691948653030291E-5</v>
      </c>
      <c r="M2">
        <v>7.7017166775247313E-7</v>
      </c>
      <c r="N2" s="1">
        <v>3.2620766111240301E-9</v>
      </c>
      <c r="O2" s="1">
        <v>2.60393426746308E-13</v>
      </c>
      <c r="P2" s="1">
        <v>1.5572393029462301E-12</v>
      </c>
    </row>
    <row r="3" spans="1:16" x14ac:dyDescent="0.3">
      <c r="A3">
        <v>3</v>
      </c>
      <c r="B3">
        <v>1291.94285714285</v>
      </c>
      <c r="C3">
        <v>700</v>
      </c>
      <c r="D3">
        <v>0</v>
      </c>
      <c r="E3">
        <v>1.6252533146474899</v>
      </c>
      <c r="F3">
        <v>3.2179214883580398</v>
      </c>
      <c r="G3">
        <v>-26.952028255805448</v>
      </c>
      <c r="H3">
        <v>-20.545514846778868</v>
      </c>
      <c r="I3">
        <v>4.0933759168270196</v>
      </c>
      <c r="J3">
        <v>2.0870808707121302</v>
      </c>
      <c r="K3">
        <v>0.50506307270932904</v>
      </c>
      <c r="L3">
        <v>4.264474103970322E-5</v>
      </c>
      <c r="M3">
        <v>7.710436049672806E-7</v>
      </c>
      <c r="N3" s="1">
        <v>6.7147513934701397E-9</v>
      </c>
      <c r="O3" s="1">
        <v>5.3924338893222695E-13</v>
      </c>
      <c r="P3" s="1">
        <v>3.23523970631108E-12</v>
      </c>
    </row>
    <row r="4" spans="1:16" x14ac:dyDescent="0.3">
      <c r="A4">
        <v>4</v>
      </c>
      <c r="B4">
        <v>1286.9142857142799</v>
      </c>
      <c r="C4">
        <v>700</v>
      </c>
      <c r="D4">
        <v>0</v>
      </c>
      <c r="E4">
        <v>2.4522432390539199</v>
      </c>
      <c r="F4">
        <v>3.22054783393004</v>
      </c>
      <c r="G4">
        <v>-40.59695369911789</v>
      </c>
      <c r="H4">
        <v>-30.979499980288761</v>
      </c>
      <c r="I4">
        <v>6.1647803919988302</v>
      </c>
      <c r="J4">
        <v>3.1455145827309998</v>
      </c>
      <c r="K4">
        <v>0.76143667646179602</v>
      </c>
      <c r="L4">
        <v>4.2598597855082777E-5</v>
      </c>
      <c r="M4">
        <v>7.7192317035555971E-7</v>
      </c>
      <c r="N4" s="1">
        <v>1.01073956101951E-8</v>
      </c>
      <c r="O4" s="1">
        <v>8.1667195854489004E-13</v>
      </c>
      <c r="P4" s="1">
        <v>4.9110336289299896E-12</v>
      </c>
    </row>
    <row r="5" spans="1:16" x14ac:dyDescent="0.3">
      <c r="A5">
        <v>5</v>
      </c>
      <c r="B5">
        <v>1281.88571428571</v>
      </c>
      <c r="C5">
        <v>700</v>
      </c>
      <c r="D5">
        <v>0</v>
      </c>
      <c r="E5">
        <v>3.2692907105592699</v>
      </c>
      <c r="F5">
        <v>3.2231935871523301</v>
      </c>
      <c r="G5">
        <v>-54.030126667543392</v>
      </c>
      <c r="H5">
        <v>-41.273494346931685</v>
      </c>
      <c r="I5">
        <v>8.2034336597030002</v>
      </c>
      <c r="J5">
        <v>4.18875410337413</v>
      </c>
      <c r="K5">
        <v>1.01430169245517</v>
      </c>
      <c r="L5">
        <v>4.2553568216882614E-5</v>
      </c>
      <c r="M5">
        <v>7.7281035174965211E-7</v>
      </c>
      <c r="N5" s="1">
        <v>1.34426470471112E-8</v>
      </c>
      <c r="O5" s="1">
        <v>1.0929024960742999E-12</v>
      </c>
      <c r="P5" s="1">
        <v>6.5810305968296197E-12</v>
      </c>
    </row>
    <row r="6" spans="1:16" x14ac:dyDescent="0.3">
      <c r="A6">
        <v>6</v>
      </c>
      <c r="B6">
        <v>1276.8571428571299</v>
      </c>
      <c r="C6">
        <v>700</v>
      </c>
      <c r="D6">
        <v>0</v>
      </c>
      <c r="E6">
        <v>4.0770129140628599</v>
      </c>
      <c r="F6">
        <v>3.2258586880815798</v>
      </c>
      <c r="G6">
        <v>-67.262025432410283</v>
      </c>
      <c r="H6">
        <v>-51.434959283884155</v>
      </c>
      <c r="I6">
        <v>10.2109633632732</v>
      </c>
      <c r="J6">
        <v>5.2175859080486102</v>
      </c>
      <c r="K6">
        <v>1.26385353739331</v>
      </c>
      <c r="L6">
        <v>4.2509701936052268E-5</v>
      </c>
      <c r="M6">
        <v>7.7370513402841392E-7</v>
      </c>
      <c r="N6" s="1">
        <v>1.67231599232247E-8</v>
      </c>
      <c r="O6" s="1">
        <v>1.3681645423413301E-12</v>
      </c>
      <c r="P6" s="1">
        <v>8.2413175733238793E-12</v>
      </c>
    </row>
    <row r="7" spans="1:16" x14ac:dyDescent="0.3">
      <c r="A7">
        <v>7</v>
      </c>
      <c r="B7">
        <v>1271.8285714285601</v>
      </c>
      <c r="C7">
        <v>700</v>
      </c>
      <c r="D7">
        <v>0</v>
      </c>
      <c r="E7">
        <v>4.8760319086046904</v>
      </c>
      <c r="F7">
        <v>3.22854302476415</v>
      </c>
      <c r="G7">
        <v>-80.303133610558831</v>
      </c>
      <c r="H7">
        <v>-61.471394737965284</v>
      </c>
      <c r="I7">
        <v>12.1889968060726</v>
      </c>
      <c r="J7">
        <v>6.2327982585462003</v>
      </c>
      <c r="K7">
        <v>1.5102886568968299</v>
      </c>
      <c r="L7">
        <v>4.2467049254920704E-5</v>
      </c>
      <c r="M7">
        <v>7.7460750049034627E-7</v>
      </c>
      <c r="N7" s="1">
        <v>1.9951621458853101E-8</v>
      </c>
      <c r="O7" s="1">
        <v>1.6426957699360399E-12</v>
      </c>
      <c r="P7" s="1">
        <v>9.8876628190216894E-12</v>
      </c>
    </row>
    <row r="8" spans="1:16" x14ac:dyDescent="0.3">
      <c r="A8">
        <v>8</v>
      </c>
      <c r="B8">
        <v>1266.79999999999</v>
      </c>
      <c r="C8">
        <v>700</v>
      </c>
      <c r="D8">
        <v>0</v>
      </c>
      <c r="E8">
        <v>5.6669776298358796</v>
      </c>
      <c r="F8">
        <v>3.23124642267183</v>
      </c>
      <c r="G8">
        <v>-93.163988615402786</v>
      </c>
      <c r="H8">
        <v>-71.390376760025077</v>
      </c>
      <c r="I8">
        <v>14.139168060896599</v>
      </c>
      <c r="J8">
        <v>7.2351848063364796</v>
      </c>
      <c r="K8">
        <v>1.75380546345023</v>
      </c>
      <c r="L8">
        <v>4.2425660527388246E-5</v>
      </c>
      <c r="M8">
        <v>7.7551743460104755E-7</v>
      </c>
      <c r="N8" s="1">
        <v>2.3130769875956899E-8</v>
      </c>
      <c r="O8" s="1">
        <v>1.9167442487162098E-12</v>
      </c>
      <c r="P8" s="1">
        <v>1.15155271456111E-11</v>
      </c>
    </row>
    <row r="9" spans="1:16" x14ac:dyDescent="0.3">
      <c r="A9">
        <v>9</v>
      </c>
      <c r="B9">
        <v>1261.7714285714301</v>
      </c>
      <c r="C9">
        <v>700</v>
      </c>
      <c r="D9">
        <v>0</v>
      </c>
      <c r="E9">
        <v>6.4504911004604004</v>
      </c>
      <c r="F9">
        <v>3.2339686320427798</v>
      </c>
      <c r="G9">
        <v>-105.85523331786861</v>
      </c>
      <c r="H9">
        <v>-81.199597789955305</v>
      </c>
      <c r="I9">
        <v>16.0631254922674</v>
      </c>
      <c r="J9">
        <v>8.2255484200062607</v>
      </c>
      <c r="K9">
        <v>1.99460533925644</v>
      </c>
      <c r="L9">
        <v>4.2385585835530343E-5</v>
      </c>
      <c r="M9">
        <v>7.7643492216232067E-7</v>
      </c>
      <c r="N9" s="1">
        <v>2.62634140156142E-8</v>
      </c>
      <c r="O9" s="1">
        <v>2.1905710898855201E-12</v>
      </c>
      <c r="P9" s="1">
        <v>1.31200843208337E-11</v>
      </c>
    </row>
    <row r="10" spans="1:16" x14ac:dyDescent="0.3">
      <c r="A10">
        <v>10</v>
      </c>
      <c r="B10">
        <v>1256.74285714285</v>
      </c>
      <c r="C10">
        <v>700</v>
      </c>
      <c r="D10">
        <v>0</v>
      </c>
      <c r="E10">
        <v>8.6617319564000503</v>
      </c>
      <c r="F10">
        <v>3.2418708422648699</v>
      </c>
      <c r="G10">
        <v>-140.53882629135083</v>
      </c>
      <c r="H10">
        <v>-107.70101438590775</v>
      </c>
      <c r="I10">
        <v>21.464125250423699</v>
      </c>
      <c r="J10">
        <v>10.8674771924611</v>
      </c>
      <c r="K10">
        <v>2.6718312905855002</v>
      </c>
      <c r="L10">
        <v>4.2083904920800887E-5</v>
      </c>
      <c r="M10">
        <v>7.7979077168134654E-7</v>
      </c>
      <c r="N10" s="1">
        <v>3.6413241264785203E-8</v>
      </c>
      <c r="O10" s="1">
        <v>3.6018567878143201E-12</v>
      </c>
      <c r="P10" s="1">
        <v>7.4076461189709899E-12</v>
      </c>
    </row>
    <row r="11" spans="1:16" x14ac:dyDescent="0.3">
      <c r="A11">
        <v>11</v>
      </c>
      <c r="B11">
        <v>1251.7142857142801</v>
      </c>
      <c r="C11">
        <v>700</v>
      </c>
      <c r="D11">
        <v>0</v>
      </c>
      <c r="E11">
        <v>11.426523572417899</v>
      </c>
      <c r="F11">
        <v>3.24928728282929</v>
      </c>
      <c r="G11">
        <v>-183.81868827615915</v>
      </c>
      <c r="H11">
        <v>-140.83484461169238</v>
      </c>
      <c r="I11">
        <v>28.188635583613099</v>
      </c>
      <c r="J11">
        <v>14.155099302203</v>
      </c>
      <c r="K11">
        <v>3.5166245941997301</v>
      </c>
      <c r="L11">
        <v>4.1850395046305016E-5</v>
      </c>
      <c r="M11">
        <v>7.8312938867905927E-7</v>
      </c>
      <c r="N11" s="1">
        <v>4.9076290882074398E-8</v>
      </c>
      <c r="O11" s="1">
        <v>5.4617702906331003E-12</v>
      </c>
      <c r="P11" s="1">
        <v>6.2387155773403195E-14</v>
      </c>
    </row>
    <row r="12" spans="1:16" x14ac:dyDescent="0.3">
      <c r="A12">
        <v>12</v>
      </c>
      <c r="B12">
        <v>1246.6857142857</v>
      </c>
      <c r="C12">
        <v>700</v>
      </c>
      <c r="D12">
        <v>0</v>
      </c>
      <c r="E12">
        <v>14.151305404016499</v>
      </c>
      <c r="F12">
        <v>3.2664976876876102</v>
      </c>
      <c r="G12">
        <v>-227.15382251706231</v>
      </c>
      <c r="H12">
        <v>-174.34269977050894</v>
      </c>
      <c r="I12">
        <v>34.747915350425501</v>
      </c>
      <c r="J12">
        <v>17.449976469350901</v>
      </c>
      <c r="K12">
        <v>4.3322563666145797</v>
      </c>
      <c r="L12">
        <v>4.1591980359252548E-5</v>
      </c>
      <c r="M12">
        <v>7.7782144575756611E-7</v>
      </c>
      <c r="N12" s="1">
        <v>6.0232229327126999E-8</v>
      </c>
      <c r="O12" s="1">
        <v>7.1049974570421903E-12</v>
      </c>
      <c r="P12" s="1">
        <v>8.8314783730642398E-14</v>
      </c>
    </row>
    <row r="13" spans="1:16" x14ac:dyDescent="0.3">
      <c r="A13">
        <v>13</v>
      </c>
      <c r="B13">
        <v>1241.6571428571301</v>
      </c>
      <c r="C13">
        <v>700</v>
      </c>
      <c r="D13">
        <v>0</v>
      </c>
      <c r="E13">
        <v>17.906595833609298</v>
      </c>
      <c r="F13">
        <v>3.2820286635736098</v>
      </c>
      <c r="G13">
        <v>-287.03877108244762</v>
      </c>
      <c r="H13">
        <v>-220.84131749114096</v>
      </c>
      <c r="I13">
        <v>43.700251813210301</v>
      </c>
      <c r="J13">
        <v>21.9439564580073</v>
      </c>
      <c r="K13">
        <v>5.4559535181243097</v>
      </c>
      <c r="L13">
        <v>4.1395053550936064E-5</v>
      </c>
      <c r="M13">
        <v>7.7428657770535192E-7</v>
      </c>
      <c r="N13" s="1">
        <v>7.5520349026169797E-8</v>
      </c>
      <c r="O13" s="1">
        <v>9.8115223821996802E-12</v>
      </c>
      <c r="P13" s="1">
        <v>-6.1477567659583803E-14</v>
      </c>
    </row>
    <row r="14" spans="1:16" x14ac:dyDescent="0.3">
      <c r="A14">
        <v>14</v>
      </c>
      <c r="B14">
        <v>1236.62857142857</v>
      </c>
      <c r="C14">
        <v>700</v>
      </c>
      <c r="D14">
        <v>0</v>
      </c>
      <c r="E14">
        <v>21.424249317498099</v>
      </c>
      <c r="F14">
        <v>3.2932982260197901</v>
      </c>
      <c r="G14">
        <v>-342.82098274902222</v>
      </c>
      <c r="H14">
        <v>-264.24392541683471</v>
      </c>
      <c r="I14">
        <v>52.045418327693497</v>
      </c>
      <c r="J14">
        <v>26.1383385259916</v>
      </c>
      <c r="K14">
        <v>6.5054082099910397</v>
      </c>
      <c r="L14">
        <v>4.1233352835438854E-5</v>
      </c>
      <c r="M14">
        <v>7.722878458472526E-7</v>
      </c>
      <c r="N14" s="1">
        <v>8.9720155855064903E-8</v>
      </c>
      <c r="O14" s="1">
        <v>1.23609397300496E-11</v>
      </c>
      <c r="P14" s="1">
        <v>-2.21524507221083E-13</v>
      </c>
    </row>
    <row r="15" spans="1:16" x14ac:dyDescent="0.3">
      <c r="A15">
        <v>15</v>
      </c>
      <c r="B15">
        <v>1231.5999999999899</v>
      </c>
      <c r="C15">
        <v>700</v>
      </c>
      <c r="D15">
        <v>0</v>
      </c>
      <c r="E15">
        <v>24.678023154369701</v>
      </c>
      <c r="F15">
        <v>3.3022882109310498</v>
      </c>
      <c r="G15">
        <v>-394.10252988972167</v>
      </c>
      <c r="H15">
        <v>-304.22806831968671</v>
      </c>
      <c r="I15">
        <v>59.727171669735803</v>
      </c>
      <c r="J15">
        <v>30.0047210144423</v>
      </c>
      <c r="K15">
        <v>7.4730070720907804</v>
      </c>
      <c r="L15">
        <v>4.1089136825575662E-5</v>
      </c>
      <c r="M15">
        <v>7.71073011590796E-7</v>
      </c>
      <c r="N15" s="1">
        <v>1.02739776184941E-7</v>
      </c>
      <c r="O15" s="1">
        <v>1.47162694909392E-11</v>
      </c>
      <c r="P15" s="1">
        <v>-3.7818198483895699E-13</v>
      </c>
    </row>
    <row r="16" spans="1:16" x14ac:dyDescent="0.3">
      <c r="A16">
        <v>16</v>
      </c>
      <c r="B16">
        <v>1226.57142857142</v>
      </c>
      <c r="C16">
        <v>700</v>
      </c>
      <c r="D16">
        <v>0</v>
      </c>
      <c r="E16">
        <v>27.695537097635601</v>
      </c>
      <c r="F16">
        <v>3.3099258923666302</v>
      </c>
      <c r="G16">
        <v>-441.36440665438607</v>
      </c>
      <c r="H16">
        <v>-341.16048114342544</v>
      </c>
      <c r="I16">
        <v>66.815025512044897</v>
      </c>
      <c r="J16">
        <v>33.577765786675201</v>
      </c>
      <c r="K16">
        <v>8.3674190898071803</v>
      </c>
      <c r="L16">
        <v>4.0955217938101637E-5</v>
      </c>
      <c r="M16">
        <v>7.7030907881690405E-7</v>
      </c>
      <c r="N16" s="1">
        <v>1.14704715357213E-7</v>
      </c>
      <c r="O16" s="1">
        <v>1.6898225567453701E-11</v>
      </c>
      <c r="P16" s="1">
        <v>-5.2935482676596802E-13</v>
      </c>
    </row>
    <row r="17" spans="1:16" x14ac:dyDescent="0.3">
      <c r="A17">
        <v>17</v>
      </c>
      <c r="B17">
        <v>1221.5428571428499</v>
      </c>
      <c r="C17">
        <v>700</v>
      </c>
      <c r="D17">
        <v>0</v>
      </c>
      <c r="E17">
        <v>30.499973911541101</v>
      </c>
      <c r="F17">
        <v>3.3166770447937801</v>
      </c>
      <c r="G17">
        <v>-485.01252356998566</v>
      </c>
      <c r="H17">
        <v>-375.35071639397347</v>
      </c>
      <c r="I17">
        <v>73.367452484942802</v>
      </c>
      <c r="J17">
        <v>36.886659715464397</v>
      </c>
      <c r="K17">
        <v>9.1959432587557099</v>
      </c>
      <c r="L17">
        <v>4.0827973348333059E-5</v>
      </c>
      <c r="M17">
        <v>7.6982706770499289E-7</v>
      </c>
      <c r="N17" s="1">
        <v>1.25721094153928E-7</v>
      </c>
      <c r="O17" s="1">
        <v>1.89242402291252E-11</v>
      </c>
      <c r="P17" s="1">
        <v>-6.7332018113137895E-13</v>
      </c>
    </row>
    <row r="18" spans="1:16" x14ac:dyDescent="0.3">
      <c r="A18">
        <v>18</v>
      </c>
      <c r="B18">
        <v>1216.5142857142901</v>
      </c>
      <c r="C18">
        <v>700</v>
      </c>
      <c r="D18">
        <v>0</v>
      </c>
      <c r="E18">
        <v>33.110931427582102</v>
      </c>
      <c r="F18">
        <v>3.3227986924016899</v>
      </c>
      <c r="G18">
        <v>-525.39212739688548</v>
      </c>
      <c r="H18">
        <v>-407.06212413181771</v>
      </c>
      <c r="I18">
        <v>79.434006977168593</v>
      </c>
      <c r="J18">
        <v>39.956167538855603</v>
      </c>
      <c r="K18">
        <v>9.9647720168235008</v>
      </c>
      <c r="L18">
        <v>4.0705397303158076E-5</v>
      </c>
      <c r="M18">
        <v>7.695321572462009E-7</v>
      </c>
      <c r="N18" s="1">
        <v>1.35879392854137E-7</v>
      </c>
      <c r="O18" s="1">
        <v>2.0809087261469601E-11</v>
      </c>
      <c r="P18" s="1">
        <v>-8.0871940497144198E-13</v>
      </c>
    </row>
    <row r="19" spans="1:16" x14ac:dyDescent="0.3">
      <c r="A19">
        <v>19</v>
      </c>
      <c r="B19">
        <v>1211.4857142856999</v>
      </c>
      <c r="C19">
        <v>700</v>
      </c>
      <c r="D19">
        <v>0</v>
      </c>
      <c r="E19">
        <v>35.545113829400997</v>
      </c>
      <c r="F19">
        <v>3.3284422554514599</v>
      </c>
      <c r="G19">
        <v>-562.79940730722672</v>
      </c>
      <c r="H19">
        <v>-436.52068371794769</v>
      </c>
      <c r="I19">
        <v>85.057042865248803</v>
      </c>
      <c r="J19">
        <v>42.807482170809202</v>
      </c>
      <c r="K19">
        <v>10.679203994356101</v>
      </c>
      <c r="L19">
        <v>4.0586306803077071E-5</v>
      </c>
      <c r="M19">
        <v>7.6936708654216771E-7</v>
      </c>
      <c r="N19" s="1">
        <v>1.45257459000246E-7</v>
      </c>
      <c r="O19" s="1">
        <v>2.2565385723111799E-11</v>
      </c>
      <c r="P19" s="1">
        <v>-9.3454553008076196E-13</v>
      </c>
    </row>
    <row r="20" spans="1:16" x14ac:dyDescent="0.3">
      <c r="A20">
        <v>20</v>
      </c>
      <c r="B20">
        <v>1206.4571428571301</v>
      </c>
      <c r="C20">
        <v>700</v>
      </c>
      <c r="D20">
        <v>0</v>
      </c>
      <c r="E20">
        <v>37.816900731750302</v>
      </c>
      <c r="F20">
        <v>3.3337012588303501</v>
      </c>
      <c r="G20">
        <v>-597.49095116676449</v>
      </c>
      <c r="H20">
        <v>-463.92219429527285</v>
      </c>
      <c r="I20">
        <v>90.273122508430603</v>
      </c>
      <c r="J20">
        <v>45.458920534040701</v>
      </c>
      <c r="K20">
        <v>11.343818115549499</v>
      </c>
      <c r="L20">
        <v>4.0469974466651755E-5</v>
      </c>
      <c r="M20">
        <v>7.6929530009076751E-7</v>
      </c>
      <c r="N20" s="1">
        <v>1.5392295089300201E-7</v>
      </c>
      <c r="O20" s="1">
        <v>2.42040131196753E-11</v>
      </c>
      <c r="P20" s="1">
        <v>-1.05012464576186E-12</v>
      </c>
    </row>
    <row r="21" spans="1:16" x14ac:dyDescent="0.3">
      <c r="A21">
        <v>21</v>
      </c>
      <c r="B21">
        <v>1201.42857142856</v>
      </c>
      <c r="C21">
        <v>700</v>
      </c>
      <c r="D21">
        <v>0</v>
      </c>
      <c r="E21">
        <v>39.939017246474997</v>
      </c>
      <c r="F21">
        <v>3.3386351601939501</v>
      </c>
      <c r="G21">
        <v>-629.69455900285516</v>
      </c>
      <c r="H21">
        <v>-489.44052107328395</v>
      </c>
      <c r="I21">
        <v>95.114658958927706</v>
      </c>
      <c r="J21">
        <v>47.926732770454798</v>
      </c>
      <c r="K21">
        <v>11.9626779597429</v>
      </c>
      <c r="L21">
        <v>4.0355946895634475E-5</v>
      </c>
      <c r="M21">
        <v>7.6929313653488582E-7</v>
      </c>
      <c r="N21" s="1">
        <v>1.61936131351941E-7</v>
      </c>
      <c r="O21" s="1">
        <v>2.5734580135330502E-11</v>
      </c>
      <c r="P21" s="1">
        <v>-1.1550955292191101E-12</v>
      </c>
    </row>
    <row r="22" spans="1:16" x14ac:dyDescent="0.3">
      <c r="A22">
        <v>22</v>
      </c>
      <c r="B22">
        <v>1196.4000000000001</v>
      </c>
      <c r="C22">
        <v>700</v>
      </c>
      <c r="D22">
        <v>0</v>
      </c>
      <c r="E22">
        <v>42.570126137982299</v>
      </c>
      <c r="F22">
        <v>3.32729248657252</v>
      </c>
      <c r="G22">
        <v>-670.74881877311918</v>
      </c>
      <c r="H22">
        <v>-521.97665101494795</v>
      </c>
      <c r="I22">
        <v>101.23654707779301</v>
      </c>
      <c r="J22">
        <v>51.040323375493401</v>
      </c>
      <c r="K22">
        <v>12.794224225786101</v>
      </c>
      <c r="L22">
        <v>3.9888052690331673E-5</v>
      </c>
      <c r="M22">
        <v>7.84552709220385E-7</v>
      </c>
      <c r="N22" s="1">
        <v>1.7113382646815099E-7</v>
      </c>
      <c r="O22" s="1">
        <v>2.9099020237909598E-11</v>
      </c>
      <c r="P22" s="1">
        <v>-1.21225395007103E-12</v>
      </c>
    </row>
    <row r="23" spans="1:16" x14ac:dyDescent="0.3">
      <c r="A23">
        <v>23</v>
      </c>
      <c r="B23">
        <v>1191.37142857142</v>
      </c>
      <c r="C23">
        <v>700</v>
      </c>
      <c r="D23">
        <v>0</v>
      </c>
      <c r="E23">
        <v>45.538364682358299</v>
      </c>
      <c r="F23">
        <v>3.30687394350754</v>
      </c>
      <c r="G23">
        <v>-717.66613641243487</v>
      </c>
      <c r="H23">
        <v>-559.20070401655482</v>
      </c>
      <c r="I23">
        <v>108.20287727060099</v>
      </c>
      <c r="J23">
        <v>54.582072147958499</v>
      </c>
      <c r="K23">
        <v>13.7708196503119</v>
      </c>
      <c r="L23">
        <v>3.9242291326560567E-5</v>
      </c>
      <c r="M23">
        <v>8.0835483777792017E-7</v>
      </c>
      <c r="N23" s="1">
        <v>1.8104913023522199E-7</v>
      </c>
      <c r="O23" s="1">
        <v>3.38067343554967E-11</v>
      </c>
      <c r="P23" s="1">
        <v>-1.23153107865048E-12</v>
      </c>
    </row>
    <row r="24" spans="1:16" x14ac:dyDescent="0.3">
      <c r="A24">
        <v>24</v>
      </c>
      <c r="B24">
        <v>1186.3428571428501</v>
      </c>
      <c r="C24">
        <v>700</v>
      </c>
      <c r="D24">
        <v>0</v>
      </c>
      <c r="E24">
        <v>48.3047950511002</v>
      </c>
      <c r="F24">
        <v>3.2906317432169501</v>
      </c>
      <c r="G24">
        <v>-761.16845078173924</v>
      </c>
      <c r="H24">
        <v>-593.82454515209508</v>
      </c>
      <c r="I24">
        <v>114.658941159356</v>
      </c>
      <c r="J24">
        <v>57.873120732176702</v>
      </c>
      <c r="K24">
        <v>14.6794897820674</v>
      </c>
      <c r="L24">
        <v>3.8711811874963589E-5</v>
      </c>
      <c r="M24">
        <v>8.2812575107590684E-7</v>
      </c>
      <c r="N24" s="1">
        <v>1.9021650547962801E-7</v>
      </c>
      <c r="O24" s="1">
        <v>3.8230130352490802E-11</v>
      </c>
      <c r="P24" s="1">
        <v>-1.2449772269438999E-12</v>
      </c>
    </row>
    <row r="25" spans="1:16" x14ac:dyDescent="0.3">
      <c r="A25">
        <v>25</v>
      </c>
      <c r="B25">
        <v>1181.31428571428</v>
      </c>
      <c r="C25">
        <v>700</v>
      </c>
      <c r="D25">
        <v>0</v>
      </c>
      <c r="E25">
        <v>50.8901819683038</v>
      </c>
      <c r="F25">
        <v>3.2774278849986702</v>
      </c>
      <c r="G25">
        <v>-801.61719395578302</v>
      </c>
      <c r="H25">
        <v>-626.12546958957535</v>
      </c>
      <c r="I25">
        <v>120.657293609669</v>
      </c>
      <c r="J25">
        <v>60.939667111776302</v>
      </c>
      <c r="K25">
        <v>15.5274757382874</v>
      </c>
      <c r="L25">
        <v>3.8266041750374502E-5</v>
      </c>
      <c r="M25">
        <v>8.4494063784887967E-7</v>
      </c>
      <c r="N25" s="1">
        <v>1.9871391322853999E-7</v>
      </c>
      <c r="O25" s="1">
        <v>4.2402967621778998E-11</v>
      </c>
      <c r="P25" s="1">
        <v>-1.2527577056039999E-12</v>
      </c>
    </row>
    <row r="26" spans="1:16" x14ac:dyDescent="0.3">
      <c r="A26">
        <v>26</v>
      </c>
      <c r="B26">
        <v>1176.2857142856999</v>
      </c>
      <c r="C26">
        <v>700</v>
      </c>
      <c r="D26">
        <v>0</v>
      </c>
      <c r="E26">
        <v>53.311805468351103</v>
      </c>
      <c r="F26">
        <v>3.26649057249085</v>
      </c>
      <c r="G26">
        <v>-839.31473160373196</v>
      </c>
      <c r="H26">
        <v>-656.33539653151774</v>
      </c>
      <c r="I26">
        <v>126.24177344932301</v>
      </c>
      <c r="J26">
        <v>63.803583832080399</v>
      </c>
      <c r="K26">
        <v>16.320820245838998</v>
      </c>
      <c r="L26">
        <v>3.7884318563478682E-5</v>
      </c>
      <c r="M26">
        <v>8.5952593831627697E-7</v>
      </c>
      <c r="N26" s="1">
        <v>2.0660706292201699E-7</v>
      </c>
      <c r="O26" s="1">
        <v>4.6353156667035298E-11</v>
      </c>
      <c r="P26" s="1">
        <v>-1.2551633243830999E-12</v>
      </c>
    </row>
    <row r="27" spans="1:16" x14ac:dyDescent="0.3">
      <c r="A27">
        <v>27</v>
      </c>
      <c r="B27">
        <v>1171.25714285714</v>
      </c>
      <c r="C27">
        <v>700</v>
      </c>
      <c r="D27">
        <v>0</v>
      </c>
      <c r="E27">
        <v>55.584081437912801</v>
      </c>
      <c r="F27">
        <v>3.2572787423312999</v>
      </c>
      <c r="G27">
        <v>-874.51483150064405</v>
      </c>
      <c r="H27">
        <v>-684.64887477783452</v>
      </c>
      <c r="I27">
        <v>131.449056910118</v>
      </c>
      <c r="J27">
        <v>66.483185325074999</v>
      </c>
      <c r="K27">
        <v>17.064576241371999</v>
      </c>
      <c r="L27">
        <v>3.7552211409406998E-5</v>
      </c>
      <c r="M27">
        <v>8.7238836240577328E-7</v>
      </c>
      <c r="N27" s="1">
        <v>2.1395164349720099E-7</v>
      </c>
      <c r="O27" s="1">
        <v>5.01036590476516E-11</v>
      </c>
      <c r="P27" s="1">
        <v>-1.25259527425642E-12</v>
      </c>
    </row>
    <row r="28" spans="1:16" x14ac:dyDescent="0.3">
      <c r="A28">
        <v>28</v>
      </c>
      <c r="B28">
        <v>1166.2285714285599</v>
      </c>
      <c r="C28">
        <v>700</v>
      </c>
      <c r="D28">
        <v>0</v>
      </c>
      <c r="E28">
        <v>57.719084617674703</v>
      </c>
      <c r="F28">
        <v>3.24940297345842</v>
      </c>
      <c r="G28">
        <v>-907.43140130913309</v>
      </c>
      <c r="H28">
        <v>-711.22976306624059</v>
      </c>
      <c r="I28">
        <v>136.309961908189</v>
      </c>
      <c r="J28">
        <v>68.993870783991994</v>
      </c>
      <c r="K28">
        <v>17.762981412010799</v>
      </c>
      <c r="L28">
        <v>3.7259367960111697E-5</v>
      </c>
      <c r="M28">
        <v>8.83890374014839E-7</v>
      </c>
      <c r="N28" s="1">
        <v>2.20795166582751E-7</v>
      </c>
      <c r="O28" s="1">
        <v>5.3673243265699E-11</v>
      </c>
      <c r="P28" s="1">
        <v>-1.2455462590902601E-12</v>
      </c>
    </row>
    <row r="29" spans="1:16" x14ac:dyDescent="0.3">
      <c r="A29">
        <v>29</v>
      </c>
      <c r="B29">
        <v>1161.19999999999</v>
      </c>
      <c r="C29">
        <v>700</v>
      </c>
      <c r="D29">
        <v>0</v>
      </c>
      <c r="E29">
        <v>59.727002257065401</v>
      </c>
      <c r="F29">
        <v>3.2425771063444899</v>
      </c>
      <c r="G29">
        <v>-938.2459868534354</v>
      </c>
      <c r="H29">
        <v>-736.21698195551039</v>
      </c>
      <c r="I29">
        <v>140.85056290161</v>
      </c>
      <c r="J29">
        <v>71.349376882256706</v>
      </c>
      <c r="K29">
        <v>18.419608940124199</v>
      </c>
      <c r="L29">
        <v>3.6999015449457363E-5</v>
      </c>
      <c r="M29">
        <v>8.9429653690512309E-7</v>
      </c>
      <c r="N29" s="1">
        <v>2.2710182737977799E-7</v>
      </c>
      <c r="O29" s="1">
        <v>5.7077156804166798E-11</v>
      </c>
      <c r="P29" s="1">
        <v>-1.2345777317076701E-12</v>
      </c>
    </row>
    <row r="30" spans="1:16" x14ac:dyDescent="0.3">
      <c r="A30">
        <v>30</v>
      </c>
      <c r="B30">
        <v>1156.1714285714199</v>
      </c>
      <c r="C30">
        <v>700</v>
      </c>
      <c r="D30">
        <v>0</v>
      </c>
      <c r="E30">
        <v>61.6165252867467</v>
      </c>
      <c r="F30">
        <v>3.2365875150109602</v>
      </c>
      <c r="G30">
        <v>-967.1141684974699</v>
      </c>
      <c r="H30">
        <v>-759.72935186099232</v>
      </c>
      <c r="I30">
        <v>145.09319771673199</v>
      </c>
      <c r="J30">
        <v>73.559588299053004</v>
      </c>
      <c r="K30">
        <v>19.037497055455901</v>
      </c>
      <c r="L30">
        <v>3.6763954653862798E-5</v>
      </c>
      <c r="M30">
        <v>9.0380308390946043E-7</v>
      </c>
      <c r="N30" s="1">
        <v>2.33047551720226E-7</v>
      </c>
      <c r="O30" s="1">
        <v>6.0327721892670605E-11</v>
      </c>
      <c r="P30" s="1">
        <v>-1.2202943329328199E-12</v>
      </c>
    </row>
    <row r="31" spans="1:16" x14ac:dyDescent="0.3">
      <c r="A31">
        <v>31</v>
      </c>
      <c r="B31">
        <v>1151.1428571428601</v>
      </c>
      <c r="C31">
        <v>700</v>
      </c>
      <c r="D31">
        <v>0</v>
      </c>
      <c r="E31">
        <v>63.395175498098098</v>
      </c>
      <c r="F31">
        <v>3.23127297574419</v>
      </c>
      <c r="G31">
        <v>-994.17086109094919</v>
      </c>
      <c r="H31">
        <v>-781.86973140264502</v>
      </c>
      <c r="I31">
        <v>149.05721714716799</v>
      </c>
      <c r="J31">
        <v>75.634744123064905</v>
      </c>
      <c r="K31">
        <v>19.619257170155201</v>
      </c>
      <c r="L31">
        <v>3.6550572321475816E-5</v>
      </c>
      <c r="M31">
        <v>9.1255735311368203E-7</v>
      </c>
      <c r="N31" s="1">
        <v>2.3859925206149498E-7</v>
      </c>
      <c r="O31" s="1">
        <v>6.3434844055498894E-11</v>
      </c>
      <c r="P31" s="1">
        <v>-1.20331731389782E-12</v>
      </c>
    </row>
    <row r="32" spans="1:16" x14ac:dyDescent="0.3">
      <c r="A32">
        <v>32</v>
      </c>
      <c r="B32">
        <v>1146.11428571428</v>
      </c>
      <c r="C32">
        <v>700</v>
      </c>
      <c r="D32">
        <v>0</v>
      </c>
      <c r="E32">
        <v>65.069612729489805</v>
      </c>
      <c r="F32">
        <v>3.2265105790439601</v>
      </c>
      <c r="G32">
        <v>-1019.5352910698307</v>
      </c>
      <c r="H32">
        <v>-802.7288022182139</v>
      </c>
      <c r="I32">
        <v>152.759772111437</v>
      </c>
      <c r="J32">
        <v>77.583385300857799</v>
      </c>
      <c r="K32">
        <v>20.167177864567901</v>
      </c>
      <c r="L32">
        <v>3.6355529459897E-5</v>
      </c>
      <c r="M32">
        <v>9.2067152309225826E-7</v>
      </c>
      <c r="N32" s="1">
        <v>2.4378492210883901E-7</v>
      </c>
      <c r="O32" s="1">
        <v>6.6406578512406694E-11</v>
      </c>
      <c r="P32" s="1">
        <v>-1.1842572080163699E-12</v>
      </c>
    </row>
    <row r="33" spans="1:16" x14ac:dyDescent="0.3">
      <c r="A33">
        <v>33</v>
      </c>
      <c r="B33">
        <v>1141.0857142857001</v>
      </c>
      <c r="C33">
        <v>700</v>
      </c>
      <c r="D33">
        <v>0</v>
      </c>
      <c r="E33">
        <v>66.645867438132996</v>
      </c>
      <c r="F33">
        <v>3.2222060329106599</v>
      </c>
      <c r="G33">
        <v>-1043.3147579037875</v>
      </c>
      <c r="H33">
        <v>-822.38798048880744</v>
      </c>
      <c r="I33">
        <v>156.21637551881699</v>
      </c>
      <c r="J33">
        <v>79.413213973816696</v>
      </c>
      <c r="K33">
        <v>20.683304157906601</v>
      </c>
      <c r="L33">
        <v>3.6176202253178947E-5</v>
      </c>
      <c r="M33">
        <v>9.2823201652551708E-7</v>
      </c>
      <c r="N33" s="1">
        <v>2.48629964857301E-7</v>
      </c>
      <c r="O33" s="1">
        <v>6.9249574167188898E-11</v>
      </c>
      <c r="P33" s="1">
        <v>-1.16369026910983E-12</v>
      </c>
    </row>
    <row r="34" spans="1:16" x14ac:dyDescent="0.3">
      <c r="A34">
        <v>34</v>
      </c>
      <c r="B34">
        <v>1136.05714285713</v>
      </c>
      <c r="C34">
        <v>700</v>
      </c>
      <c r="D34">
        <v>0</v>
      </c>
      <c r="E34">
        <v>68.129526299881505</v>
      </c>
      <c r="F34">
        <v>3.2182865697988601</v>
      </c>
      <c r="G34">
        <v>-1065.6076699040875</v>
      </c>
      <c r="H34">
        <v>-840.92176989674408</v>
      </c>
      <c r="I34">
        <v>159.44135760751001</v>
      </c>
      <c r="J34">
        <v>81.131319629028695</v>
      </c>
      <c r="K34">
        <v>21.169502722108199</v>
      </c>
      <c r="L34">
        <v>3.6010494422741513E-5</v>
      </c>
      <c r="M34">
        <v>9.3530634189586555E-7</v>
      </c>
      <c r="N34" s="1">
        <v>2.5315775192861701E-7</v>
      </c>
      <c r="O34" s="1">
        <v>7.1969477879288002E-11</v>
      </c>
      <c r="P34" s="1">
        <v>-1.1421393584404999E-12</v>
      </c>
    </row>
    <row r="35" spans="1:16" x14ac:dyDescent="0.3">
      <c r="A35">
        <v>35</v>
      </c>
      <c r="B35">
        <v>1131.0285714285701</v>
      </c>
      <c r="C35">
        <v>700</v>
      </c>
      <c r="D35">
        <v>0</v>
      </c>
      <c r="E35">
        <v>69.525866396547698</v>
      </c>
      <c r="F35">
        <v>3.2146956847957502</v>
      </c>
      <c r="G35">
        <v>-1086.5057898257792</v>
      </c>
      <c r="H35">
        <v>-858.39951249566172</v>
      </c>
      <c r="I35">
        <v>162.448197096505</v>
      </c>
      <c r="J35">
        <v>82.744345135752994</v>
      </c>
      <c r="K35">
        <v>21.627511034832199</v>
      </c>
      <c r="L35">
        <v>3.5856702579907884E-5</v>
      </c>
      <c r="M35">
        <v>9.4194808588221465E-7</v>
      </c>
      <c r="N35" s="1">
        <v>2.57390030262642E-7</v>
      </c>
      <c r="O35" s="1">
        <v>7.4571270086058505E-11</v>
      </c>
      <c r="P35" s="1">
        <v>-1.12006079412728E-12</v>
      </c>
    </row>
    <row r="36" spans="1:16" x14ac:dyDescent="0.3">
      <c r="A36">
        <v>36</v>
      </c>
      <c r="B36">
        <v>1126</v>
      </c>
      <c r="C36">
        <v>700</v>
      </c>
      <c r="D36">
        <v>0</v>
      </c>
      <c r="E36">
        <v>70.839942695431006</v>
      </c>
      <c r="F36">
        <v>3.2113891731005899</v>
      </c>
      <c r="G36">
        <v>-1106.0957679138423</v>
      </c>
      <c r="H36">
        <v>-874.88659401695452</v>
      </c>
      <c r="I36">
        <v>165.24974012570999</v>
      </c>
      <c r="J36">
        <v>84.258598308410299</v>
      </c>
      <c r="K36">
        <v>22.058971640311899</v>
      </c>
      <c r="L36">
        <v>3.5713419068724501E-5</v>
      </c>
      <c r="M36">
        <v>9.4820057377232109E-7</v>
      </c>
      <c r="N36" s="1">
        <v>2.6134719802582598E-7</v>
      </c>
      <c r="O36" s="1">
        <v>7.70595262811331E-11</v>
      </c>
      <c r="P36" s="1">
        <v>-1.09783752622856E-12</v>
      </c>
    </row>
    <row r="37" spans="1:16" x14ac:dyDescent="0.3">
      <c r="A37">
        <v>37</v>
      </c>
      <c r="B37">
        <v>1120.9714285714199</v>
      </c>
      <c r="C37">
        <v>700</v>
      </c>
      <c r="D37">
        <v>0</v>
      </c>
      <c r="E37">
        <v>72.076636491400393</v>
      </c>
      <c r="F37">
        <v>3.2083321237086602</v>
      </c>
      <c r="G37">
        <v>-1124.460079626677</v>
      </c>
      <c r="H37">
        <v>-890.44519082480724</v>
      </c>
      <c r="I37">
        <v>167.85832568520701</v>
      </c>
      <c r="J37">
        <v>85.680117858123793</v>
      </c>
      <c r="K37">
        <v>22.465453610233901</v>
      </c>
      <c r="L37">
        <v>3.557946174038887E-5</v>
      </c>
      <c r="M37">
        <v>9.5409954710349096E-7</v>
      </c>
      <c r="N37" s="1">
        <v>2.6504847640957398E-7</v>
      </c>
      <c r="O37" s="1">
        <v>7.9438605279236996E-11</v>
      </c>
      <c r="P37" s="1">
        <v>-1.0757781454117699E-12</v>
      </c>
    </row>
    <row r="38" spans="1:16" x14ac:dyDescent="0.3">
      <c r="A38">
        <v>38</v>
      </c>
      <c r="B38">
        <v>1115.94285714285</v>
      </c>
      <c r="C38">
        <v>700</v>
      </c>
      <c r="D38">
        <v>0</v>
      </c>
      <c r="E38">
        <v>73.240674240294197</v>
      </c>
      <c r="F38">
        <v>3.2054966367907398</v>
      </c>
      <c r="G38">
        <v>-1141.6775084930798</v>
      </c>
      <c r="H38">
        <v>-905.13466426425862</v>
      </c>
      <c r="I38">
        <v>170.28584015279699</v>
      </c>
      <c r="J38">
        <v>87.014704514921405</v>
      </c>
      <c r="K38">
        <v>22.848463916537</v>
      </c>
      <c r="L38">
        <v>3.5453823179197923E-5</v>
      </c>
      <c r="M38">
        <v>9.5967510805713684E-7</v>
      </c>
      <c r="N38" s="1">
        <v>2.6851200566635101E-7</v>
      </c>
      <c r="O38" s="1">
        <v>8.1712771351548696E-11</v>
      </c>
      <c r="P38" s="1">
        <v>-1.0541206071529001E-12</v>
      </c>
    </row>
    <row r="39" spans="1:16" x14ac:dyDescent="0.3">
      <c r="A39">
        <v>39</v>
      </c>
      <c r="B39">
        <v>1110.9142857142799</v>
      </c>
      <c r="C39">
        <v>700</v>
      </c>
      <c r="D39">
        <v>0</v>
      </c>
      <c r="E39">
        <v>74.3366264743767</v>
      </c>
      <c r="F39">
        <v>3.20286009768098</v>
      </c>
      <c r="G39">
        <v>-1157.8233170403128</v>
      </c>
      <c r="H39">
        <v>-919.01171092284358</v>
      </c>
      <c r="I39">
        <v>172.543724003558</v>
      </c>
      <c r="J39">
        <v>88.267928376032103</v>
      </c>
      <c r="K39">
        <v>23.209451617384001</v>
      </c>
      <c r="L39">
        <v>3.5335633936474827E-5</v>
      </c>
      <c r="M39">
        <v>9.6495311751067442E-7</v>
      </c>
      <c r="N39" s="1">
        <v>2.7175489198192002E-7</v>
      </c>
      <c r="O39" s="1">
        <v>8.3886261662456603E-11</v>
      </c>
      <c r="P39" s="1">
        <v>-1.03303924639412E-12</v>
      </c>
    </row>
    <row r="40" spans="1:16" x14ac:dyDescent="0.3">
      <c r="A40">
        <v>40</v>
      </c>
      <c r="B40">
        <v>1105.88571428571</v>
      </c>
      <c r="C40">
        <v>700</v>
      </c>
      <c r="D40">
        <v>0</v>
      </c>
      <c r="E40">
        <v>75.368895469379495</v>
      </c>
      <c r="F40">
        <v>3.20040388087524</v>
      </c>
      <c r="G40">
        <v>-1172.9692332883683</v>
      </c>
      <c r="H40">
        <v>-932.13036629102578</v>
      </c>
      <c r="I40">
        <v>174.64295123211301</v>
      </c>
      <c r="J40">
        <v>89.445122382549997</v>
      </c>
      <c r="K40">
        <v>23.549807547654801</v>
      </c>
      <c r="L40">
        <v>3.5224135768888787E-5</v>
      </c>
      <c r="M40">
        <v>9.6995619044037617E-7</v>
      </c>
      <c r="N40" s="1">
        <v>2.7479322742603602E-7</v>
      </c>
      <c r="O40" s="1">
        <v>8.5963312364645996E-11</v>
      </c>
      <c r="P40" s="1">
        <v>-1.0126536518716399E-12</v>
      </c>
    </row>
    <row r="41" spans="1:16" x14ac:dyDescent="0.3">
      <c r="A41">
        <v>41</v>
      </c>
      <c r="B41">
        <v>1100.8571428571299</v>
      </c>
      <c r="C41">
        <v>700</v>
      </c>
      <c r="D41">
        <v>0</v>
      </c>
      <c r="E41">
        <v>76.310120354145795</v>
      </c>
      <c r="F41">
        <v>3.1977886273665801</v>
      </c>
      <c r="G41">
        <v>-1186.9059194049132</v>
      </c>
      <c r="H41">
        <v>-944.42172417822394</v>
      </c>
      <c r="I41">
        <v>176.47957398712001</v>
      </c>
      <c r="J41">
        <v>90.528284099529699</v>
      </c>
      <c r="K41">
        <v>23.863403509877301</v>
      </c>
      <c r="L41">
        <v>3.5140459419370005E-5</v>
      </c>
      <c r="M41">
        <v>9.76346451579492E-7</v>
      </c>
      <c r="N41" s="1">
        <v>2.7572089653778699E-7</v>
      </c>
      <c r="O41" s="1">
        <v>8.8299777496965603E-11</v>
      </c>
      <c r="P41" s="1">
        <v>9.4937613263409099E-12</v>
      </c>
    </row>
    <row r="42" spans="1:16" x14ac:dyDescent="0.3">
      <c r="A42">
        <v>42</v>
      </c>
      <c r="B42">
        <v>1095.8285714285601</v>
      </c>
      <c r="C42">
        <v>700</v>
      </c>
      <c r="D42">
        <v>0</v>
      </c>
      <c r="E42">
        <v>77.185675618439404</v>
      </c>
      <c r="F42">
        <v>3.1951220587274101</v>
      </c>
      <c r="G42">
        <v>-1199.9201957353366</v>
      </c>
      <c r="H42">
        <v>-956.07146353052997</v>
      </c>
      <c r="I42">
        <v>178.12457937186201</v>
      </c>
      <c r="J42">
        <v>91.542775136941103</v>
      </c>
      <c r="K42">
        <v>24.157348044844799</v>
      </c>
      <c r="L42">
        <v>3.5080932769569771E-5</v>
      </c>
      <c r="M42">
        <v>9.8365578178569781E-7</v>
      </c>
      <c r="N42" s="1">
        <v>2.7497369587654298E-7</v>
      </c>
      <c r="O42" s="1">
        <v>9.0825019607728405E-11</v>
      </c>
      <c r="P42" s="1">
        <v>2.7562611108182701E-11</v>
      </c>
    </row>
    <row r="43" spans="1:16" x14ac:dyDescent="0.3">
      <c r="A43">
        <v>43</v>
      </c>
      <c r="B43">
        <v>1090.79999999999</v>
      </c>
      <c r="C43">
        <v>700</v>
      </c>
      <c r="D43">
        <v>0</v>
      </c>
      <c r="E43">
        <v>78.020636822483993</v>
      </c>
      <c r="F43">
        <v>3.19257123075647</v>
      </c>
      <c r="G43">
        <v>-1212.2683648711934</v>
      </c>
      <c r="H43">
        <v>-967.2211378544215</v>
      </c>
      <c r="I43">
        <v>179.659978017355</v>
      </c>
      <c r="J43">
        <v>92.510183218881807</v>
      </c>
      <c r="K43">
        <v>24.438182011681199</v>
      </c>
      <c r="L43">
        <v>3.5033745043900165E-5</v>
      </c>
      <c r="M43">
        <v>9.9097271202958626E-7</v>
      </c>
      <c r="N43" s="1">
        <v>2.7359449733479402E-7</v>
      </c>
      <c r="O43" s="1">
        <v>9.3354266151904895E-11</v>
      </c>
      <c r="P43" s="1">
        <v>4.7269032809850402E-11</v>
      </c>
    </row>
    <row r="44" spans="1:16" x14ac:dyDescent="0.3">
      <c r="A44">
        <v>44</v>
      </c>
      <c r="B44">
        <v>1085.7714285714301</v>
      </c>
      <c r="C44">
        <v>700</v>
      </c>
      <c r="D44">
        <v>0</v>
      </c>
      <c r="E44">
        <v>78.818622817069794</v>
      </c>
      <c r="F44">
        <v>3.19010284256415</v>
      </c>
      <c r="G44">
        <v>-1224.0090067066701</v>
      </c>
      <c r="H44">
        <v>-977.91689195695358</v>
      </c>
      <c r="I44">
        <v>181.09370385631601</v>
      </c>
      <c r="J44">
        <v>93.4352994440966</v>
      </c>
      <c r="K44">
        <v>24.707235693290901</v>
      </c>
      <c r="L44">
        <v>3.4999410271608483E-5</v>
      </c>
      <c r="M44">
        <v>9.9836083163322208E-7</v>
      </c>
      <c r="N44" s="1">
        <v>2.7150938831181202E-7</v>
      </c>
      <c r="O44" s="1">
        <v>9.5906352097257695E-11</v>
      </c>
      <c r="P44" s="1">
        <v>6.8873104055645201E-11</v>
      </c>
    </row>
    <row r="45" spans="1:16" x14ac:dyDescent="0.3">
      <c r="A45">
        <v>45</v>
      </c>
      <c r="B45">
        <v>1080.74285714285</v>
      </c>
      <c r="C45">
        <v>700</v>
      </c>
      <c r="D45">
        <v>0</v>
      </c>
      <c r="E45">
        <v>79.6128496910395</v>
      </c>
      <c r="F45">
        <v>3.1881361647536899</v>
      </c>
      <c r="G45">
        <v>-1235.4625161177851</v>
      </c>
      <c r="H45">
        <v>-988.29189752498382</v>
      </c>
      <c r="I45">
        <v>182.56290908751001</v>
      </c>
      <c r="J45">
        <v>94.337242922458302</v>
      </c>
      <c r="K45">
        <v>24.9715964365625</v>
      </c>
      <c r="L45">
        <v>3.4935381827484815E-5</v>
      </c>
      <c r="M45">
        <v>1.0034867196648514E-6</v>
      </c>
      <c r="N45" s="1">
        <v>2.71943470998358E-7</v>
      </c>
      <c r="O45" s="1">
        <v>9.7916329019394597E-11</v>
      </c>
      <c r="P45" s="1">
        <v>7.6976263583017805E-11</v>
      </c>
    </row>
    <row r="46" spans="1:16" x14ac:dyDescent="0.3">
      <c r="A46">
        <v>46</v>
      </c>
      <c r="B46">
        <v>1075.7142857142801</v>
      </c>
      <c r="C46">
        <v>700</v>
      </c>
      <c r="D46">
        <v>0</v>
      </c>
      <c r="E46">
        <v>80.376843625950201</v>
      </c>
      <c r="F46">
        <v>3.1864867330338398</v>
      </c>
      <c r="G46">
        <v>-1246.3555981089996</v>
      </c>
      <c r="H46">
        <v>-998.19175658916288</v>
      </c>
      <c r="I46">
        <v>183.979844487039</v>
      </c>
      <c r="J46">
        <v>95.194330418568896</v>
      </c>
      <c r="K46">
        <v>25.224283155707202</v>
      </c>
      <c r="L46">
        <v>3.4857863971730484E-5</v>
      </c>
      <c r="M46">
        <v>1.0073978833383693E-6</v>
      </c>
      <c r="N46" s="1">
        <v>2.7359840566957801E-7</v>
      </c>
      <c r="O46" s="1">
        <v>9.9604622930994199E-11</v>
      </c>
      <c r="P46" s="1">
        <v>7.8411864017717001E-11</v>
      </c>
    </row>
    <row r="47" spans="1:16" x14ac:dyDescent="0.3">
      <c r="A47">
        <v>47</v>
      </c>
      <c r="B47">
        <v>1070.6857142857</v>
      </c>
      <c r="C47">
        <v>700</v>
      </c>
      <c r="D47">
        <v>0</v>
      </c>
      <c r="E47">
        <v>81.098397723298902</v>
      </c>
      <c r="F47">
        <v>3.1849609688072502</v>
      </c>
      <c r="G47">
        <v>-1256.5909215131953</v>
      </c>
      <c r="H47">
        <v>-1007.5899417846275</v>
      </c>
      <c r="I47">
        <v>185.29123544012899</v>
      </c>
      <c r="J47">
        <v>96.000877516707405</v>
      </c>
      <c r="K47">
        <v>25.462917290841901</v>
      </c>
      <c r="L47">
        <v>3.4784074153323799E-5</v>
      </c>
      <c r="M47">
        <v>1.0111080143274761E-6</v>
      </c>
      <c r="N47" s="1">
        <v>2.7513041459251598E-7</v>
      </c>
      <c r="O47" s="1">
        <v>1.01212630158697E-10</v>
      </c>
      <c r="P47" s="1">
        <v>7.9726616761644402E-11</v>
      </c>
    </row>
    <row r="48" spans="1:16" x14ac:dyDescent="0.3">
      <c r="A48">
        <v>48</v>
      </c>
      <c r="B48">
        <v>1065.6571428571301</v>
      </c>
      <c r="C48">
        <v>700</v>
      </c>
      <c r="D48">
        <v>0</v>
      </c>
      <c r="E48">
        <v>81.790913569003607</v>
      </c>
      <c r="F48">
        <v>3.1835236520676902</v>
      </c>
      <c r="G48">
        <v>-1266.3762416887857</v>
      </c>
      <c r="H48">
        <v>-1016.6512396301715</v>
      </c>
      <c r="I48">
        <v>186.52798753797899</v>
      </c>
      <c r="J48">
        <v>96.772807851526395</v>
      </c>
      <c r="K48">
        <v>25.6919446839606</v>
      </c>
      <c r="L48">
        <v>3.4711003628838753E-5</v>
      </c>
      <c r="M48">
        <v>1.0145862194098539E-6</v>
      </c>
      <c r="N48" s="1">
        <v>2.7655963649191998E-7</v>
      </c>
      <c r="O48" s="1">
        <v>1.02753714074888E-10</v>
      </c>
      <c r="P48" s="1">
        <v>8.0925539096752397E-11</v>
      </c>
    </row>
    <row r="49" spans="1:16" x14ac:dyDescent="0.3">
      <c r="A49">
        <v>49</v>
      </c>
      <c r="B49">
        <v>1060.62857142857</v>
      </c>
      <c r="C49">
        <v>700</v>
      </c>
      <c r="D49">
        <v>0</v>
      </c>
      <c r="E49">
        <v>82.464960561157497</v>
      </c>
      <c r="F49">
        <v>3.1821925482552702</v>
      </c>
      <c r="G49">
        <v>-1275.8853851332885</v>
      </c>
      <c r="H49">
        <v>-1025.5224023726651</v>
      </c>
      <c r="I49">
        <v>187.70955548676</v>
      </c>
      <c r="J49">
        <v>97.523359482619597</v>
      </c>
      <c r="K49">
        <v>25.9145099834927</v>
      </c>
      <c r="L49">
        <v>3.4638058628217335E-5</v>
      </c>
      <c r="M49">
        <v>1.0178191535050552E-6</v>
      </c>
      <c r="N49" s="1">
        <v>2.7791445360962903E-7</v>
      </c>
      <c r="O49" s="1">
        <v>1.0422310831442899E-10</v>
      </c>
      <c r="P49" s="1">
        <v>8.1824824042438399E-11</v>
      </c>
    </row>
    <row r="50" spans="1:16" x14ac:dyDescent="0.3">
      <c r="A50">
        <v>50</v>
      </c>
      <c r="B50">
        <v>1055.5999999999899</v>
      </c>
      <c r="C50">
        <v>700</v>
      </c>
      <c r="D50">
        <v>0</v>
      </c>
      <c r="E50">
        <v>83.100337622435305</v>
      </c>
      <c r="F50">
        <v>3.1809771782143499</v>
      </c>
      <c r="G50">
        <v>-1284.7940514704471</v>
      </c>
      <c r="H50">
        <v>-1033.9322112264147</v>
      </c>
      <c r="I50">
        <v>188.795364247625</v>
      </c>
      <c r="J50">
        <v>98.227793446911306</v>
      </c>
      <c r="K50">
        <v>26.1241539837402</v>
      </c>
      <c r="L50">
        <v>3.4568909007391628E-5</v>
      </c>
      <c r="M50">
        <v>1.0208869841675616E-6</v>
      </c>
      <c r="N50" s="1">
        <v>2.7916295895489598E-7</v>
      </c>
      <c r="O50" s="1">
        <v>1.05618333416526E-10</v>
      </c>
      <c r="P50" s="1">
        <v>8.2634252450634506E-11</v>
      </c>
    </row>
    <row r="51" spans="1:16" x14ac:dyDescent="0.3">
      <c r="A51">
        <v>51</v>
      </c>
      <c r="B51">
        <v>1050.57142857142</v>
      </c>
      <c r="C51">
        <v>700</v>
      </c>
      <c r="D51">
        <v>0</v>
      </c>
      <c r="E51">
        <v>83.700256388746695</v>
      </c>
      <c r="F51">
        <v>3.17986790799789</v>
      </c>
      <c r="G51">
        <v>-1293.1522387921011</v>
      </c>
      <c r="H51">
        <v>-1041.9189511908671</v>
      </c>
      <c r="I51">
        <v>189.79317111483701</v>
      </c>
      <c r="J51">
        <v>98.889914883702303</v>
      </c>
      <c r="K51">
        <v>26.321928712267201</v>
      </c>
      <c r="L51">
        <v>3.4503142726274543E-5</v>
      </c>
      <c r="M51">
        <v>1.0238027846063496E-6</v>
      </c>
      <c r="N51" s="1">
        <v>2.8031356392350298E-7</v>
      </c>
      <c r="O51" s="1">
        <v>1.06944694599976E-10</v>
      </c>
      <c r="P51" s="1">
        <v>8.3358242407358796E-11</v>
      </c>
    </row>
    <row r="52" spans="1:16" x14ac:dyDescent="0.3">
      <c r="A52">
        <v>52</v>
      </c>
      <c r="B52">
        <v>1045.5428571428499</v>
      </c>
      <c r="C52">
        <v>700</v>
      </c>
      <c r="D52">
        <v>0</v>
      </c>
      <c r="E52">
        <v>84.267595505698395</v>
      </c>
      <c r="F52">
        <v>3.1788562035473702</v>
      </c>
      <c r="G52">
        <v>-1301.0047119517844</v>
      </c>
      <c r="H52">
        <v>-1049.5168898794468</v>
      </c>
      <c r="I52">
        <v>190.709929692971</v>
      </c>
      <c r="J52">
        <v>99.513132662796593</v>
      </c>
      <c r="K52">
        <v>26.508778664370499</v>
      </c>
      <c r="L52">
        <v>3.4440404040573407E-5</v>
      </c>
      <c r="M52">
        <v>1.0265782162108089E-6</v>
      </c>
      <c r="N52" s="1">
        <v>2.8137380326366703E-7</v>
      </c>
      <c r="O52" s="1">
        <v>1.08207014853124E-10</v>
      </c>
      <c r="P52" s="1">
        <v>8.4000519337841103E-11</v>
      </c>
    </row>
    <row r="53" spans="1:16" x14ac:dyDescent="0.3">
      <c r="A53">
        <v>53</v>
      </c>
      <c r="B53">
        <v>1040.5142857142901</v>
      </c>
      <c r="C53">
        <v>700</v>
      </c>
      <c r="D53">
        <v>0</v>
      </c>
      <c r="E53">
        <v>84.804950748319797</v>
      </c>
      <c r="F53">
        <v>3.17793605377343</v>
      </c>
      <c r="G53">
        <v>-1308.391809394981</v>
      </c>
      <c r="H53">
        <v>-1056.7573830219187</v>
      </c>
      <c r="I53">
        <v>191.55154715669099</v>
      </c>
      <c r="J53">
        <v>100.281834300301</v>
      </c>
      <c r="K53">
        <v>26.6855434827342</v>
      </c>
      <c r="L53">
        <v>3.4581235466568078E-5</v>
      </c>
      <c r="M53">
        <v>1.0300051541943171E-6</v>
      </c>
      <c r="N53" s="1">
        <v>2.7795286570013498E-7</v>
      </c>
      <c r="O53" s="1">
        <v>1.09351076417956E-10</v>
      </c>
      <c r="P53" s="1">
        <v>9.5850849456388194E-11</v>
      </c>
    </row>
    <row r="54" spans="1:16" x14ac:dyDescent="0.3">
      <c r="A54">
        <v>54</v>
      </c>
      <c r="B54">
        <v>1035.4857142856999</v>
      </c>
      <c r="C54">
        <v>700</v>
      </c>
      <c r="D54">
        <v>0</v>
      </c>
      <c r="E54">
        <v>85.314702441395397</v>
      </c>
      <c r="F54">
        <v>3.1771000558516498</v>
      </c>
      <c r="G54">
        <v>-1315.350531174269</v>
      </c>
      <c r="H54">
        <v>-1063.6687593701265</v>
      </c>
      <c r="I54">
        <v>192.32378350725099</v>
      </c>
      <c r="J54">
        <v>100.84057530839399</v>
      </c>
      <c r="K54">
        <v>26.853010903531501</v>
      </c>
      <c r="L54">
        <v>3.4527278267145569E-5</v>
      </c>
      <c r="M54">
        <v>1.0325448960365631E-6</v>
      </c>
      <c r="N54" s="1">
        <v>2.7861417474218602E-7</v>
      </c>
      <c r="O54" s="1">
        <v>1.10493623039113E-10</v>
      </c>
      <c r="P54" s="1">
        <v>9.7135971964926005E-11</v>
      </c>
    </row>
    <row r="55" spans="1:16" x14ac:dyDescent="0.3">
      <c r="A55">
        <v>55</v>
      </c>
      <c r="B55">
        <v>1030.4571428571301</v>
      </c>
      <c r="C55">
        <v>700</v>
      </c>
      <c r="D55">
        <v>0</v>
      </c>
      <c r="E55">
        <v>85.6686766488328</v>
      </c>
      <c r="F55">
        <v>3.1923898447372099</v>
      </c>
      <c r="G55">
        <v>-1319.8469549128558</v>
      </c>
      <c r="H55">
        <v>-1068.9090903998147</v>
      </c>
      <c r="I55">
        <v>192.49500579066699</v>
      </c>
      <c r="J55">
        <v>101.099651823098</v>
      </c>
      <c r="K55">
        <v>26.8352804060134</v>
      </c>
      <c r="L55">
        <v>3.4457945712908537E-5</v>
      </c>
      <c r="M55">
        <v>1.0219649658394861E-6</v>
      </c>
      <c r="N55" s="1">
        <v>2.7949665695606602E-7</v>
      </c>
      <c r="O55" s="1">
        <v>1.09016050022052E-10</v>
      </c>
      <c r="P55" s="1">
        <v>9.1869394625227297E-11</v>
      </c>
    </row>
    <row r="56" spans="1:16" x14ac:dyDescent="0.3">
      <c r="A56">
        <v>56</v>
      </c>
      <c r="B56">
        <v>1025.42857142856</v>
      </c>
      <c r="C56">
        <v>700</v>
      </c>
      <c r="D56">
        <v>0</v>
      </c>
      <c r="E56">
        <v>86.0036707931487</v>
      </c>
      <c r="F56">
        <v>3.20669077384321</v>
      </c>
      <c r="G56">
        <v>-1324.0558875381837</v>
      </c>
      <c r="H56">
        <v>-1073.9036312680364</v>
      </c>
      <c r="I56">
        <v>192.635441377223</v>
      </c>
      <c r="J56">
        <v>101.344120964526</v>
      </c>
      <c r="K56">
        <v>26.8200699283746</v>
      </c>
      <c r="L56">
        <v>3.4386782618872898E-5</v>
      </c>
      <c r="M56">
        <v>1.0120706090449315E-6</v>
      </c>
      <c r="N56" s="1">
        <v>2.80305444839444E-7</v>
      </c>
      <c r="O56" s="1">
        <v>1.07645161528526E-10</v>
      </c>
      <c r="P56" s="1">
        <v>8.7037999233221899E-11</v>
      </c>
    </row>
    <row r="57" spans="1:16" x14ac:dyDescent="0.3">
      <c r="A57">
        <v>57</v>
      </c>
      <c r="B57">
        <v>1020.39999999999</v>
      </c>
      <c r="C57">
        <v>700</v>
      </c>
      <c r="D57">
        <v>0</v>
      </c>
      <c r="E57">
        <v>86.323586436145305</v>
      </c>
      <c r="F57">
        <v>3.2198665686333601</v>
      </c>
      <c r="G57">
        <v>-1328.0375969164809</v>
      </c>
      <c r="H57">
        <v>-1078.6981265734639</v>
      </c>
      <c r="I57">
        <v>192.75595867420401</v>
      </c>
      <c r="J57">
        <v>101.57937882485299</v>
      </c>
      <c r="K57">
        <v>26.8096781640191</v>
      </c>
      <c r="L57">
        <v>3.4314440522176446E-5</v>
      </c>
      <c r="M57">
        <v>1.0029870728234334E-6</v>
      </c>
      <c r="N57" s="1">
        <v>2.8104185541569199E-7</v>
      </c>
      <c r="O57" s="1">
        <v>1.0640771422244501E-10</v>
      </c>
      <c r="P57" s="1">
        <v>8.2697623778016306E-11</v>
      </c>
    </row>
    <row r="58" spans="1:16" x14ac:dyDescent="0.3">
      <c r="A58">
        <v>58</v>
      </c>
      <c r="B58">
        <v>1015.37142857143</v>
      </c>
      <c r="C58">
        <v>700</v>
      </c>
      <c r="D58">
        <v>0</v>
      </c>
      <c r="E58">
        <v>86.629940586389495</v>
      </c>
      <c r="F58">
        <v>3.2320331634971899</v>
      </c>
      <c r="G58">
        <v>-1331.8147363043431</v>
      </c>
      <c r="H58">
        <v>-1083.312787794225</v>
      </c>
      <c r="I58">
        <v>192.85821950639101</v>
      </c>
      <c r="J58">
        <v>101.806225689399</v>
      </c>
      <c r="K58">
        <v>26.803543220036801</v>
      </c>
      <c r="L58">
        <v>3.4241246657557904E-5</v>
      </c>
      <c r="M58">
        <v>9.9463345716589109E-7</v>
      </c>
      <c r="N58" s="1">
        <v>2.81711035542721E-7</v>
      </c>
      <c r="O58" s="1">
        <v>1.05289688290178E-10</v>
      </c>
      <c r="P58" s="1">
        <v>7.8802610392361501E-11</v>
      </c>
    </row>
    <row r="59" spans="1:16" x14ac:dyDescent="0.3">
      <c r="A59">
        <v>59</v>
      </c>
      <c r="B59">
        <v>1010.34285714285</v>
      </c>
      <c r="C59">
        <v>700</v>
      </c>
      <c r="D59">
        <v>0</v>
      </c>
      <c r="E59">
        <v>86.924061796915296</v>
      </c>
      <c r="F59">
        <v>3.2432908006001102</v>
      </c>
      <c r="G59">
        <v>-1335.4071848038227</v>
      </c>
      <c r="H59">
        <v>-1087.7653174461652</v>
      </c>
      <c r="I59">
        <v>192.943705124253</v>
      </c>
      <c r="J59">
        <v>102.025381275478</v>
      </c>
      <c r="K59">
        <v>26.801192720933798</v>
      </c>
      <c r="L59">
        <v>3.4167470503480821E-5</v>
      </c>
      <c r="M59">
        <v>9.8693963793320577E-7</v>
      </c>
      <c r="N59" s="1">
        <v>2.8231712503112899E-7</v>
      </c>
      <c r="O59" s="1">
        <v>1.04279083129325E-10</v>
      </c>
      <c r="P59" s="1">
        <v>7.5314897414883796E-11</v>
      </c>
    </row>
    <row r="60" spans="1:16" x14ac:dyDescent="0.3">
      <c r="A60">
        <v>60</v>
      </c>
      <c r="B60">
        <v>1005.31428571428</v>
      </c>
      <c r="C60">
        <v>700</v>
      </c>
      <c r="D60">
        <v>0</v>
      </c>
      <c r="E60">
        <v>87.207118638108199</v>
      </c>
      <c r="F60">
        <v>3.2537265802453899</v>
      </c>
      <c r="G60">
        <v>-1338.8324618403039</v>
      </c>
      <c r="H60">
        <v>-1092.071290735209</v>
      </c>
      <c r="I60">
        <v>193.01373832842401</v>
      </c>
      <c r="J60">
        <v>102.237494042752</v>
      </c>
      <c r="K60">
        <v>26.802227073281301</v>
      </c>
      <c r="L60">
        <v>3.4093335261014541E-5</v>
      </c>
      <c r="M60">
        <v>9.7984453525614933E-7</v>
      </c>
      <c r="N60" s="1">
        <v>2.82863392115728E-7</v>
      </c>
      <c r="O60" s="1">
        <v>1.0336556298138E-10</v>
      </c>
      <c r="P60" s="1">
        <v>7.22028020487823E-11</v>
      </c>
    </row>
    <row r="61" spans="1:16" x14ac:dyDescent="0.3">
      <c r="A61">
        <v>61</v>
      </c>
      <c r="B61">
        <v>1000.28571428571</v>
      </c>
      <c r="C61">
        <v>700</v>
      </c>
      <c r="D61">
        <v>0</v>
      </c>
      <c r="E61">
        <v>87.480142890179295</v>
      </c>
      <c r="F61">
        <v>3.2634165527837502</v>
      </c>
      <c r="G61">
        <v>-1342.1060650538473</v>
      </c>
      <c r="H61">
        <v>-1096.2444661510115</v>
      </c>
      <c r="I61">
        <v>193.069501777515</v>
      </c>
      <c r="J61">
        <v>102.44314899206999</v>
      </c>
      <c r="K61">
        <v>26.806306052335501</v>
      </c>
      <c r="L61">
        <v>3.4019026943792738E-5</v>
      </c>
      <c r="M61">
        <v>9.7329468735110846E-7</v>
      </c>
      <c r="N61" s="1">
        <v>2.8335234032284901E-7</v>
      </c>
      <c r="O61" s="1">
        <v>1.02540170629837E-10</v>
      </c>
      <c r="P61" s="1">
        <v>6.9440049811450704E-11</v>
      </c>
    </row>
    <row r="62" spans="1:16" x14ac:dyDescent="0.3">
      <c r="A62">
        <v>62</v>
      </c>
      <c r="B62">
        <v>995.25714285714196</v>
      </c>
      <c r="C62">
        <v>700</v>
      </c>
      <c r="D62">
        <v>0</v>
      </c>
      <c r="E62">
        <v>87.744048577178503</v>
      </c>
      <c r="F62">
        <v>3.27242744214734</v>
      </c>
      <c r="G62">
        <v>-1345.241747825246</v>
      </c>
      <c r="H62">
        <v>-1100.2970400575689</v>
      </c>
      <c r="I62">
        <v>193.11205329223199</v>
      </c>
      <c r="J62">
        <v>102.642874257055</v>
      </c>
      <c r="K62">
        <v>26.813137992633798</v>
      </c>
      <c r="L62">
        <v>3.3944701588362343E-5</v>
      </c>
      <c r="M62">
        <v>9.6724307073031243E-7</v>
      </c>
      <c r="N62" s="1">
        <v>2.8378579236251402E-7</v>
      </c>
      <c r="O62" s="1">
        <v>1.01795094732083E-10</v>
      </c>
      <c r="P62" s="1">
        <v>6.7004998622450804E-11</v>
      </c>
    </row>
    <row r="63" spans="1:16" x14ac:dyDescent="0.3">
      <c r="A63">
        <v>63</v>
      </c>
      <c r="B63">
        <v>990.22857142857094</v>
      </c>
      <c r="C63">
        <v>700</v>
      </c>
      <c r="D63">
        <v>0</v>
      </c>
      <c r="E63">
        <v>87.999647708659197</v>
      </c>
      <c r="F63">
        <v>3.2808180717958102</v>
      </c>
      <c r="G63">
        <v>-1348.2517489732686</v>
      </c>
      <c r="H63">
        <v>-1104.23985690362</v>
      </c>
      <c r="I63">
        <v>193.14233879535399</v>
      </c>
      <c r="J63">
        <v>102.83714673199199</v>
      </c>
      <c r="K63">
        <v>26.822471037076099</v>
      </c>
      <c r="L63">
        <v>3.3870490978017763E-5</v>
      </c>
      <c r="M63">
        <v>9.6164812030736019E-7</v>
      </c>
      <c r="N63" s="1">
        <v>2.8416495531704703E-7</v>
      </c>
      <c r="O63" s="1">
        <v>1.0112347976787099E-10</v>
      </c>
      <c r="P63" s="1">
        <v>6.4880017810714603E-11</v>
      </c>
    </row>
    <row r="64" spans="1:16" x14ac:dyDescent="0.3">
      <c r="A64">
        <v>64</v>
      </c>
      <c r="B64">
        <v>985.19999999999902</v>
      </c>
      <c r="C64">
        <v>700</v>
      </c>
      <c r="D64">
        <v>0</v>
      </c>
      <c r="E64">
        <v>88.247663404937995</v>
      </c>
      <c r="F64">
        <v>3.28864054877487</v>
      </c>
      <c r="G64">
        <v>-1351.1469844260193</v>
      </c>
      <c r="H64">
        <v>-1108.082584125601</v>
      </c>
      <c r="I64">
        <v>193.161203401611</v>
      </c>
      <c r="J64">
        <v>103.02639693633699</v>
      </c>
      <c r="K64">
        <v>26.834086029199199</v>
      </c>
      <c r="L64">
        <v>3.3796507186016214E-5</v>
      </c>
      <c r="M64">
        <v>9.5647291276399202E-7</v>
      </c>
      <c r="N64" s="1">
        <v>2.8449047035136302E-7</v>
      </c>
      <c r="O64" s="1">
        <v>1.005192701605E-10</v>
      </c>
      <c r="P64" s="1">
        <v>6.3050991749129596E-11</v>
      </c>
    </row>
    <row r="65" spans="1:16" x14ac:dyDescent="0.3">
      <c r="A65">
        <v>65</v>
      </c>
      <c r="B65">
        <v>980.17142857142801</v>
      </c>
      <c r="C65">
        <v>700</v>
      </c>
      <c r="D65">
        <v>0</v>
      </c>
      <c r="E65">
        <v>88.488740934692103</v>
      </c>
      <c r="F65">
        <v>3.2959412500309799</v>
      </c>
      <c r="G65">
        <v>-1353.9372085485609</v>
      </c>
      <c r="H65">
        <v>-1111.8338588491672</v>
      </c>
      <c r="I65">
        <v>193.16940106525499</v>
      </c>
      <c r="J65">
        <v>103.21101327805</v>
      </c>
      <c r="K65">
        <v>26.847790728630301</v>
      </c>
      <c r="L65">
        <v>3.3722846178386332E-5</v>
      </c>
      <c r="M65">
        <v>9.5168448409277686E-7</v>
      </c>
      <c r="N65" s="1">
        <v>2.8476244935199201E-7</v>
      </c>
      <c r="O65" s="1">
        <v>9.9977082028301606E-11</v>
      </c>
      <c r="P65" s="1">
        <v>6.1506924949993706E-11</v>
      </c>
    </row>
    <row r="66" spans="1:16" x14ac:dyDescent="0.3">
      <c r="A66">
        <v>66</v>
      </c>
      <c r="B66">
        <v>975.14285714285597</v>
      </c>
      <c r="C66">
        <v>700</v>
      </c>
      <c r="D66">
        <v>0</v>
      </c>
      <c r="E66">
        <v>88.723457081006103</v>
      </c>
      <c r="F66">
        <v>3.3027616460826299</v>
      </c>
      <c r="G66">
        <v>-1356.6311511885137</v>
      </c>
      <c r="H66">
        <v>-1115.5014119944337</v>
      </c>
      <c r="I66">
        <v>193.16760311036899</v>
      </c>
      <c r="J66">
        <v>103.391345848082</v>
      </c>
      <c r="K66">
        <v>26.863415101795098</v>
      </c>
      <c r="L66">
        <v>3.3649590667279535E-5</v>
      </c>
      <c r="M66">
        <v>9.4725325816322206E-7</v>
      </c>
      <c r="N66" s="1">
        <v>2.8498050026083402E-7</v>
      </c>
      <c r="O66" s="1">
        <v>9.9492097465185102E-11</v>
      </c>
      <c r="P66" s="1">
        <v>6.0239630932141001E-11</v>
      </c>
    </row>
    <row r="67" spans="1:16" x14ac:dyDescent="0.3">
      <c r="A67">
        <v>67</v>
      </c>
      <c r="B67">
        <v>970.11428571428496</v>
      </c>
      <c r="C67">
        <v>700</v>
      </c>
      <c r="D67">
        <v>0</v>
      </c>
      <c r="E67">
        <v>88.952328163311194</v>
      </c>
      <c r="F67">
        <v>3.30913899024605</v>
      </c>
      <c r="G67">
        <v>-1359.2366352183394</v>
      </c>
      <c r="H67">
        <v>-1119.0921742098553</v>
      </c>
      <c r="I67">
        <v>193.15640589684801</v>
      </c>
      <c r="J67">
        <v>103.567709851408</v>
      </c>
      <c r="K67">
        <v>26.880807492675601</v>
      </c>
      <c r="L67">
        <v>3.3576812368145333E-5</v>
      </c>
      <c r="M67">
        <v>9.4315256766286037E-7</v>
      </c>
      <c r="N67" s="1">
        <v>2.8514374235948702E-7</v>
      </c>
      <c r="O67" s="1">
        <v>9.9059977313082302E-11</v>
      </c>
      <c r="P67" s="1">
        <v>5.9243491373164994E-11</v>
      </c>
    </row>
    <row r="68" spans="1:16" x14ac:dyDescent="0.3">
      <c r="A68">
        <v>68</v>
      </c>
      <c r="B68">
        <v>965.08571428571395</v>
      </c>
      <c r="C68">
        <v>700</v>
      </c>
      <c r="D68">
        <v>0</v>
      </c>
      <c r="E68">
        <v>89.277898154051897</v>
      </c>
      <c r="F68">
        <v>3.3163432161276898</v>
      </c>
      <c r="G68">
        <v>-1363.0765716357114</v>
      </c>
      <c r="H68">
        <v>-1123.6969922409862</v>
      </c>
      <c r="I68">
        <v>193.32311015824001</v>
      </c>
      <c r="J68">
        <v>103.811985424402</v>
      </c>
      <c r="K68">
        <v>26.920584612559001</v>
      </c>
      <c r="L68">
        <v>3.3452935974496378E-5</v>
      </c>
      <c r="M68">
        <v>9.3926635445595972E-7</v>
      </c>
      <c r="N68" s="1">
        <v>2.8593529393111902E-7</v>
      </c>
      <c r="O68" s="1">
        <v>9.9024302257277197E-11</v>
      </c>
      <c r="P68" s="1">
        <v>5.57255329748769E-11</v>
      </c>
    </row>
    <row r="69" spans="1:16" x14ac:dyDescent="0.3">
      <c r="A69">
        <v>69</v>
      </c>
      <c r="B69">
        <v>960.05714285714305</v>
      </c>
      <c r="C69">
        <v>700</v>
      </c>
      <c r="D69">
        <v>0</v>
      </c>
      <c r="E69">
        <v>89.527863848871405</v>
      </c>
      <c r="F69">
        <v>3.3222891809531001</v>
      </c>
      <c r="G69">
        <v>-1365.9273609628281</v>
      </c>
      <c r="H69">
        <v>-1127.4846174530685</v>
      </c>
      <c r="I69">
        <v>193.35173728991401</v>
      </c>
      <c r="J69">
        <v>104.00109559451199</v>
      </c>
      <c r="K69">
        <v>26.947643318390298</v>
      </c>
      <c r="L69">
        <v>3.3362491988791209E-5</v>
      </c>
      <c r="M69">
        <v>9.3580979926445562E-7</v>
      </c>
      <c r="N69" s="1">
        <v>2.8620829906859801E-7</v>
      </c>
      <c r="O69" s="1">
        <v>9.8829498373194001E-11</v>
      </c>
      <c r="P69" s="1">
        <v>5.4303567750237403E-11</v>
      </c>
    </row>
    <row r="70" spans="1:16" x14ac:dyDescent="0.3">
      <c r="A70">
        <v>70</v>
      </c>
      <c r="B70">
        <v>955.02857142857204</v>
      </c>
      <c r="C70">
        <v>700</v>
      </c>
      <c r="D70">
        <v>0</v>
      </c>
      <c r="E70">
        <v>90.2884776015391</v>
      </c>
      <c r="F70">
        <v>3.3217934351532001</v>
      </c>
      <c r="G70">
        <v>-1377.092306172905</v>
      </c>
      <c r="H70">
        <v>-1137.9331673824911</v>
      </c>
      <c r="I70">
        <v>194.72668254766299</v>
      </c>
      <c r="J70">
        <v>104.849265581262</v>
      </c>
      <c r="K70">
        <v>27.180641832226001</v>
      </c>
      <c r="L70">
        <v>3.3343308543355439E-5</v>
      </c>
      <c r="M70">
        <v>9.4420657552083423E-7</v>
      </c>
      <c r="N70" s="1">
        <v>2.9150678420604E-7</v>
      </c>
      <c r="O70" s="1">
        <v>1.01871672838981E-10</v>
      </c>
      <c r="P70" s="1">
        <v>5.2485823509056497E-11</v>
      </c>
    </row>
    <row r="71" spans="1:16" x14ac:dyDescent="0.3">
      <c r="A71">
        <v>71</v>
      </c>
      <c r="B71">
        <v>950</v>
      </c>
      <c r="C71">
        <v>700</v>
      </c>
      <c r="D71">
        <v>0</v>
      </c>
      <c r="E71">
        <v>92.262127236862497</v>
      </c>
      <c r="F71">
        <v>3.3053141180767498</v>
      </c>
      <c r="G71">
        <v>-1407.9513636889108</v>
      </c>
      <c r="H71">
        <v>-1164.3025720801704</v>
      </c>
      <c r="I71">
        <v>199.197802075575</v>
      </c>
      <c r="J71">
        <v>107.24817870188799</v>
      </c>
      <c r="K71">
        <v>27.913270551891301</v>
      </c>
      <c r="L71">
        <v>3.3412183106454788E-5</v>
      </c>
      <c r="M71">
        <v>9.7824995163007609E-7</v>
      </c>
      <c r="N71" s="1">
        <v>3.0459246107788498E-7</v>
      </c>
      <c r="O71" s="1">
        <v>1.11122799622989E-10</v>
      </c>
      <c r="P71" s="1">
        <v>5.0704968231180097E-11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72A2-7D2C-42C7-B349-E0A9FABCCD89}">
  <dimension ref="A1:AK2"/>
  <sheetViews>
    <sheetView workbookViewId="0"/>
  </sheetViews>
  <sheetFormatPr defaultRowHeight="14.4" x14ac:dyDescent="0.3"/>
  <sheetData>
    <row r="1" spans="1:37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139</v>
      </c>
      <c r="AK1" t="s">
        <v>140</v>
      </c>
    </row>
    <row r="2" spans="1:37" x14ac:dyDescent="0.3">
      <c r="A2">
        <v>71</v>
      </c>
      <c r="B2">
        <v>950</v>
      </c>
      <c r="C2">
        <v>700</v>
      </c>
      <c r="D2">
        <v>0</v>
      </c>
      <c r="E2">
        <v>0.31910926540597201</v>
      </c>
      <c r="F2">
        <v>2.7358340446391902</v>
      </c>
      <c r="G2">
        <v>-5.2377055797901546</v>
      </c>
      <c r="H2">
        <v>-4.3106870279976945</v>
      </c>
      <c r="I2">
        <v>0.757894413434541</v>
      </c>
      <c r="J2">
        <v>0.41093202778489901</v>
      </c>
      <c r="K2">
        <v>0.11664057841200499</v>
      </c>
      <c r="L2">
        <v>3.3772331282211361E-5</v>
      </c>
      <c r="M2">
        <v>1.6637261298833981E-6</v>
      </c>
      <c r="N2">
        <v>0</v>
      </c>
      <c r="O2">
        <v>0</v>
      </c>
      <c r="P2">
        <v>0</v>
      </c>
      <c r="Q2">
        <v>43.119288717041997</v>
      </c>
      <c r="S2">
        <v>12.195359603865199</v>
      </c>
      <c r="V2">
        <v>0.419268319762653</v>
      </c>
      <c r="X2">
        <v>28.689111163827199</v>
      </c>
      <c r="AC2">
        <v>11.2674570082561</v>
      </c>
      <c r="AE2">
        <v>4.3095151872466699</v>
      </c>
      <c r="AJ2">
        <v>8.13160836180323E-3</v>
      </c>
      <c r="AK2">
        <v>0.99186839163819596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04DD-BEBE-42BD-9397-33EC6C962989}">
  <dimension ref="A1:AL3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136</v>
      </c>
      <c r="AK1" t="s">
        <v>137</v>
      </c>
      <c r="AL1" t="s">
        <v>138</v>
      </c>
    </row>
    <row r="2" spans="1:38" x14ac:dyDescent="0.3">
      <c r="A2">
        <v>70</v>
      </c>
      <c r="B2">
        <v>955.02857142857204</v>
      </c>
      <c r="C2">
        <v>700</v>
      </c>
      <c r="D2">
        <v>0</v>
      </c>
      <c r="E2">
        <v>1.4914180718471099</v>
      </c>
      <c r="F2">
        <v>3.0667148379829001</v>
      </c>
      <c r="G2">
        <v>-23.760833320344208</v>
      </c>
      <c r="H2">
        <v>-19.513513771918856</v>
      </c>
      <c r="I2">
        <v>3.4582263908781798</v>
      </c>
      <c r="J2">
        <v>1.83778763337976</v>
      </c>
      <c r="K2">
        <v>0.48632434074896702</v>
      </c>
      <c r="L2">
        <v>4.1763251613054664E-5</v>
      </c>
      <c r="M2">
        <v>1.3148688947276902E-6</v>
      </c>
      <c r="N2" s="1">
        <v>9.3625802277015204E-9</v>
      </c>
      <c r="O2" s="1">
        <v>3.3141961167228301E-12</v>
      </c>
      <c r="P2">
        <v>0</v>
      </c>
      <c r="Q2">
        <v>41.879238063029</v>
      </c>
      <c r="S2">
        <v>17.752554354242601</v>
      </c>
      <c r="T2">
        <v>2.2557619539895098E-2</v>
      </c>
      <c r="V2">
        <v>6.5948844347361497</v>
      </c>
      <c r="X2">
        <v>15.0287274164611</v>
      </c>
      <c r="AA2">
        <v>13.0292635681969</v>
      </c>
      <c r="AB2">
        <v>3.5999847757708698</v>
      </c>
      <c r="AE2">
        <v>2.09278976802337</v>
      </c>
      <c r="AJ2">
        <v>0.80002777622676802</v>
      </c>
      <c r="AK2">
        <v>0.19754028272156501</v>
      </c>
      <c r="AL2">
        <v>2.4319410516659202E-3</v>
      </c>
    </row>
    <row r="3" spans="1:38" x14ac:dyDescent="0.3">
      <c r="A3">
        <v>71</v>
      </c>
      <c r="B3">
        <v>950</v>
      </c>
      <c r="C3">
        <v>700</v>
      </c>
      <c r="D3">
        <v>0</v>
      </c>
      <c r="E3">
        <v>5.3506932191180399</v>
      </c>
      <c r="F3">
        <v>3.0690807850064101</v>
      </c>
      <c r="G3">
        <v>-85.092163392666635</v>
      </c>
      <c r="H3">
        <v>-69.95343410632718</v>
      </c>
      <c r="I3">
        <v>12.3768379073208</v>
      </c>
      <c r="J3">
        <v>6.5865484752618899</v>
      </c>
      <c r="K3">
        <v>1.7434188260074901</v>
      </c>
      <c r="L3">
        <v>4.1675185002518272E-5</v>
      </c>
      <c r="M3">
        <v>1.315144767502324E-6</v>
      </c>
      <c r="N3" s="1">
        <v>3.3570853790363001E-8</v>
      </c>
      <c r="O3" s="1">
        <v>1.18835182782092E-11</v>
      </c>
      <c r="P3">
        <v>0</v>
      </c>
      <c r="Q3">
        <v>41.851308970248397</v>
      </c>
      <c r="S3">
        <v>17.7404734786783</v>
      </c>
      <c r="T3">
        <v>2.2921236534696399E-2</v>
      </c>
      <c r="V3">
        <v>6.7420801427911297</v>
      </c>
      <c r="X3">
        <v>14.9336637104904</v>
      </c>
      <c r="AA3">
        <v>13.020574405549899</v>
      </c>
      <c r="AB3">
        <v>3.5975839606304501</v>
      </c>
      <c r="AE3">
        <v>2.09139409507647</v>
      </c>
      <c r="AJ3">
        <v>0.79544312063284806</v>
      </c>
      <c r="AK3">
        <v>0.20208408760663801</v>
      </c>
      <c r="AL3">
        <v>2.4727917605124302E-3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FCC3-AA22-4FB0-8DA2-13597EC46D4A}">
  <dimension ref="A1:AO5"/>
  <sheetViews>
    <sheetView workbookViewId="0"/>
  </sheetViews>
  <sheetFormatPr defaultRowHeight="14.4" x14ac:dyDescent="0.3"/>
  <sheetData>
    <row r="1" spans="1:41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131</v>
      </c>
      <c r="AK1" t="s">
        <v>82</v>
      </c>
      <c r="AL1" t="s">
        <v>132</v>
      </c>
      <c r="AM1" t="s">
        <v>133</v>
      </c>
      <c r="AN1" t="s">
        <v>134</v>
      </c>
      <c r="AO1" t="s">
        <v>135</v>
      </c>
    </row>
    <row r="2" spans="1:41" x14ac:dyDescent="0.3">
      <c r="A2">
        <v>68</v>
      </c>
      <c r="B2">
        <v>965.08571428571395</v>
      </c>
      <c r="C2">
        <v>700</v>
      </c>
      <c r="D2">
        <v>0</v>
      </c>
      <c r="E2">
        <v>0.52928187977172902</v>
      </c>
      <c r="F2">
        <v>3.5528101339712399</v>
      </c>
      <c r="G2">
        <v>-7.042186551157684</v>
      </c>
      <c r="H2">
        <v>-5.6251378841278692</v>
      </c>
      <c r="I2">
        <v>1.14440946152748</v>
      </c>
      <c r="J2">
        <v>0.59793850000550797</v>
      </c>
      <c r="K2">
        <v>0.148975560137831</v>
      </c>
      <c r="L2">
        <v>4.2767176844093581E-5</v>
      </c>
      <c r="M2">
        <v>7.3847548587774309E-7</v>
      </c>
      <c r="N2" s="1">
        <v>2.42944416765954E-9</v>
      </c>
      <c r="O2" s="1">
        <v>2.4088990265614802E-13</v>
      </c>
      <c r="P2" s="1">
        <v>1.7859694126599299E-16</v>
      </c>
      <c r="Q2">
        <v>36.638327196936402</v>
      </c>
      <c r="V2">
        <v>26.654257847185601</v>
      </c>
      <c r="W2">
        <v>5.7154134859756196</v>
      </c>
      <c r="X2">
        <v>30.856810333242802</v>
      </c>
      <c r="AA2">
        <v>0.13519113665934099</v>
      </c>
      <c r="AJ2">
        <v>6.6064440608820302E-2</v>
      </c>
      <c r="AK2">
        <v>0.30419842155943899</v>
      </c>
      <c r="AL2">
        <v>0</v>
      </c>
      <c r="AM2">
        <v>0</v>
      </c>
      <c r="AN2">
        <v>3.9533951960210303E-3</v>
      </c>
      <c r="AO2">
        <v>0.62578374263571901</v>
      </c>
    </row>
    <row r="3" spans="1:41" x14ac:dyDescent="0.3">
      <c r="A3">
        <v>69</v>
      </c>
      <c r="B3">
        <v>960.05714285714305</v>
      </c>
      <c r="C3">
        <v>700</v>
      </c>
      <c r="D3">
        <v>0</v>
      </c>
      <c r="E3">
        <v>0.72277256865043005</v>
      </c>
      <c r="F3">
        <v>3.5477267451123899</v>
      </c>
      <c r="G3">
        <v>-9.64082356406462</v>
      </c>
      <c r="H3">
        <v>-7.7165545619566744</v>
      </c>
      <c r="I3">
        <v>1.56037776236822</v>
      </c>
      <c r="J3">
        <v>0.81753705358722595</v>
      </c>
      <c r="K3">
        <v>0.20372836483141599</v>
      </c>
      <c r="L3">
        <v>4.2729558144978847E-5</v>
      </c>
      <c r="M3">
        <v>7.3869788217631791E-7</v>
      </c>
      <c r="N3" s="1">
        <v>3.32674279153071E-9</v>
      </c>
      <c r="O3" s="1">
        <v>3.3247138633173001E-13</v>
      </c>
      <c r="P3" s="1">
        <v>2.1720607754866899E-16</v>
      </c>
      <c r="Q3">
        <v>36.715989513548799</v>
      </c>
      <c r="V3">
        <v>26.435579962680599</v>
      </c>
      <c r="W3">
        <v>5.5198382368527099</v>
      </c>
      <c r="X3">
        <v>31.198357500161901</v>
      </c>
      <c r="AA3">
        <v>0.130234786755826</v>
      </c>
      <c r="AJ3">
        <v>6.3668828211418296E-2</v>
      </c>
      <c r="AK3">
        <v>0.30106453825312202</v>
      </c>
      <c r="AL3">
        <v>0</v>
      </c>
      <c r="AM3">
        <v>0</v>
      </c>
      <c r="AN3">
        <v>3.8004009114906401E-3</v>
      </c>
      <c r="AO3">
        <v>0.63146623262396795</v>
      </c>
    </row>
    <row r="4" spans="1:41" x14ac:dyDescent="0.3">
      <c r="A4">
        <v>70</v>
      </c>
      <c r="B4">
        <v>955.02857142857204</v>
      </c>
      <c r="C4">
        <v>700</v>
      </c>
      <c r="D4">
        <v>0</v>
      </c>
      <c r="E4">
        <v>1.1033971224313399</v>
      </c>
      <c r="F4">
        <v>3.54507914362723</v>
      </c>
      <c r="G4">
        <v>-14.734306943168271</v>
      </c>
      <c r="H4">
        <v>-11.814111373603609</v>
      </c>
      <c r="I4">
        <v>2.3776636700052398</v>
      </c>
      <c r="J4">
        <v>1.2488348315876701</v>
      </c>
      <c r="K4">
        <v>0.31124752868066402</v>
      </c>
      <c r="L4">
        <v>4.2685807497039099E-5</v>
      </c>
      <c r="M4">
        <v>7.3880373180762051E-7</v>
      </c>
      <c r="N4" s="1">
        <v>5.0887670858151598E-9</v>
      </c>
      <c r="O4" s="1">
        <v>5.1099870534022997E-13</v>
      </c>
      <c r="P4" s="1">
        <v>3.0789535807119701E-16</v>
      </c>
      <c r="Q4">
        <v>36.765668225720702</v>
      </c>
      <c r="V4">
        <v>26.427828331926001</v>
      </c>
      <c r="W4">
        <v>5.2612334091645199</v>
      </c>
      <c r="X4">
        <v>31.4194811078874</v>
      </c>
      <c r="AA4">
        <v>0.12578892530122601</v>
      </c>
      <c r="AJ4">
        <v>6.0603938528984602E-2</v>
      </c>
      <c r="AK4">
        <v>0.30056957112014998</v>
      </c>
      <c r="AL4">
        <v>0</v>
      </c>
      <c r="AM4">
        <v>0</v>
      </c>
      <c r="AN4">
        <v>3.66570566204242E-3</v>
      </c>
      <c r="AO4">
        <v>0.63516078468882198</v>
      </c>
    </row>
    <row r="5" spans="1:41" x14ac:dyDescent="0.3">
      <c r="A5">
        <v>71</v>
      </c>
      <c r="B5">
        <v>950</v>
      </c>
      <c r="C5">
        <v>700</v>
      </c>
      <c r="D5">
        <v>0</v>
      </c>
      <c r="E5">
        <v>1.7722487742096</v>
      </c>
      <c r="F5">
        <v>3.5522942469927101</v>
      </c>
      <c r="G5">
        <v>-23.559364198046509</v>
      </c>
      <c r="H5">
        <v>-18.902323768990886</v>
      </c>
      <c r="I5">
        <v>3.80741563099834</v>
      </c>
      <c r="J5">
        <v>2.0016309633390601</v>
      </c>
      <c r="K5">
        <v>0.49890258266469401</v>
      </c>
      <c r="L5">
        <v>4.2603644980324776E-5</v>
      </c>
      <c r="M5">
        <v>7.3858272158036655E-7</v>
      </c>
      <c r="N5" s="1">
        <v>8.1592183078359206E-9</v>
      </c>
      <c r="O5" s="1">
        <v>8.1281313675635205E-13</v>
      </c>
      <c r="P5" s="1">
        <v>5.1650823938116495E-16</v>
      </c>
      <c r="Q5">
        <v>36.694827309884701</v>
      </c>
      <c r="V5">
        <v>27.0702394355969</v>
      </c>
      <c r="W5">
        <v>4.9938614518798703</v>
      </c>
      <c r="X5">
        <v>31.11773901998</v>
      </c>
      <c r="AA5">
        <v>0.123332782658381</v>
      </c>
      <c r="AJ5">
        <v>5.7635144271213398E-2</v>
      </c>
      <c r="AK5">
        <v>0.308470222880113</v>
      </c>
      <c r="AL5">
        <v>0</v>
      </c>
      <c r="AM5">
        <v>0</v>
      </c>
      <c r="AN5">
        <v>3.6010680593083801E-3</v>
      </c>
      <c r="AO5">
        <v>0.63029356478936405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4E730-DD08-4CF4-88AF-5D68E49A6059}">
  <dimension ref="A1:AL18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128</v>
      </c>
      <c r="AK1" t="s">
        <v>129</v>
      </c>
      <c r="AL1" t="s">
        <v>130</v>
      </c>
    </row>
    <row r="2" spans="1:38" x14ac:dyDescent="0.3">
      <c r="A2">
        <v>55</v>
      </c>
      <c r="B2">
        <v>1030.4571428571301</v>
      </c>
      <c r="C2">
        <v>700</v>
      </c>
      <c r="D2">
        <v>0</v>
      </c>
      <c r="E2">
        <v>3.03914677123187</v>
      </c>
      <c r="F2">
        <v>3.7735061769191698</v>
      </c>
      <c r="G2">
        <v>-45.190569845416206</v>
      </c>
      <c r="H2">
        <v>-36.594219432610728</v>
      </c>
      <c r="I2">
        <v>6.59427992544187</v>
      </c>
      <c r="J2">
        <v>3.47825045366291</v>
      </c>
      <c r="K2">
        <v>0.80539069733632795</v>
      </c>
      <c r="L2">
        <v>3.1480627407253006E-5</v>
      </c>
      <c r="M2">
        <v>5.602640770500987E-7</v>
      </c>
      <c r="N2" s="1">
        <v>9.2620306713501995E-9</v>
      </c>
      <c r="O2" s="1">
        <v>9.3798378670316009E-13</v>
      </c>
      <c r="P2">
        <v>0</v>
      </c>
      <c r="Q2">
        <v>40.265036052945902</v>
      </c>
      <c r="S2">
        <v>22.776191757272699</v>
      </c>
      <c r="V2">
        <v>18.9026707963726</v>
      </c>
      <c r="X2">
        <v>12.188874898269599</v>
      </c>
      <c r="AA2">
        <v>5.8672264951389899</v>
      </c>
      <c r="AJ2">
        <v>0.39260070267925401</v>
      </c>
      <c r="AK2">
        <v>0.15612138988438601</v>
      </c>
      <c r="AL2">
        <v>0.45127790743635898</v>
      </c>
    </row>
    <row r="3" spans="1:38" x14ac:dyDescent="0.3">
      <c r="A3">
        <v>56</v>
      </c>
      <c r="B3">
        <v>1025.42857142856</v>
      </c>
      <c r="C3">
        <v>700</v>
      </c>
      <c r="D3">
        <v>0</v>
      </c>
      <c r="E3">
        <v>5.8849109692756896</v>
      </c>
      <c r="F3">
        <v>3.77413024247622</v>
      </c>
      <c r="G3">
        <v>-87.443057632704452</v>
      </c>
      <c r="H3">
        <v>-70.89476703186881</v>
      </c>
      <c r="I3">
        <v>12.7433880128106</v>
      </c>
      <c r="J3">
        <v>6.7326889094347404</v>
      </c>
      <c r="K3">
        <v>1.5592760692367</v>
      </c>
      <c r="L3">
        <v>3.142544987508022E-5</v>
      </c>
      <c r="M3">
        <v>5.603224177294246E-7</v>
      </c>
      <c r="N3" s="1">
        <v>1.7928327973483699E-8</v>
      </c>
      <c r="O3" s="1">
        <v>1.8143626859185E-12</v>
      </c>
      <c r="P3">
        <v>0</v>
      </c>
      <c r="Q3">
        <v>40.266932819870497</v>
      </c>
      <c r="S3">
        <v>22.7772646763963</v>
      </c>
      <c r="V3">
        <v>18.904640600159599</v>
      </c>
      <c r="X3">
        <v>12.2020899035262</v>
      </c>
      <c r="AA3">
        <v>5.8490720000471699</v>
      </c>
      <c r="AJ3">
        <v>0.39262311937870997</v>
      </c>
      <c r="AK3">
        <v>0.155630984494316</v>
      </c>
      <c r="AL3">
        <v>0.45174589612697202</v>
      </c>
    </row>
    <row r="4" spans="1:38" x14ac:dyDescent="0.3">
      <c r="A4">
        <v>57</v>
      </c>
      <c r="B4">
        <v>1020.39999999999</v>
      </c>
      <c r="C4">
        <v>700</v>
      </c>
      <c r="D4">
        <v>0</v>
      </c>
      <c r="E4">
        <v>8.5129252258168293</v>
      </c>
      <c r="F4">
        <v>3.77475772882058</v>
      </c>
      <c r="G4">
        <v>-126.40179275093713</v>
      </c>
      <c r="H4">
        <v>-102.60429198187227</v>
      </c>
      <c r="I4">
        <v>18.397047481013299</v>
      </c>
      <c r="J4">
        <v>9.7356571359416009</v>
      </c>
      <c r="K4">
        <v>2.2552242653402499</v>
      </c>
      <c r="L4">
        <v>3.1370272210758748E-5</v>
      </c>
      <c r="M4">
        <v>5.6038009229154531E-7</v>
      </c>
      <c r="N4" s="1">
        <v>2.59252463791559E-8</v>
      </c>
      <c r="O4" s="1">
        <v>2.6217770244090098E-12</v>
      </c>
      <c r="P4">
        <v>0</v>
      </c>
      <c r="Q4">
        <v>40.268809101471</v>
      </c>
      <c r="S4">
        <v>22.778326007856901</v>
      </c>
      <c r="V4">
        <v>18.906880418126001</v>
      </c>
      <c r="X4">
        <v>12.2153255091193</v>
      </c>
      <c r="AA4">
        <v>5.8306589634266297</v>
      </c>
      <c r="AJ4">
        <v>0.392651341268904</v>
      </c>
      <c r="AK4">
        <v>0.15513382532245201</v>
      </c>
      <c r="AL4">
        <v>0.45221483340864199</v>
      </c>
    </row>
    <row r="5" spans="1:38" x14ac:dyDescent="0.3">
      <c r="A5">
        <v>58</v>
      </c>
      <c r="B5">
        <v>1015.37142857143</v>
      </c>
      <c r="C5">
        <v>700</v>
      </c>
      <c r="D5">
        <v>0</v>
      </c>
      <c r="E5">
        <v>10.946174061871901</v>
      </c>
      <c r="F5">
        <v>3.7753874636476401</v>
      </c>
      <c r="G5">
        <v>-162.41482619471972</v>
      </c>
      <c r="H5">
        <v>-131.99598678936337</v>
      </c>
      <c r="I5">
        <v>23.607554155371201</v>
      </c>
      <c r="J5">
        <v>12.5136804257659</v>
      </c>
      <c r="K5">
        <v>2.8993511705143198</v>
      </c>
      <c r="L5">
        <v>3.1315088535131823E-5</v>
      </c>
      <c r="M5">
        <v>5.6043711700647719E-7</v>
      </c>
      <c r="N5" s="1">
        <v>3.3323382725433601E-8</v>
      </c>
      <c r="O5" s="1">
        <v>3.3674743113327699E-12</v>
      </c>
      <c r="P5">
        <v>0</v>
      </c>
      <c r="Q5">
        <v>40.270679294124797</v>
      </c>
      <c r="S5">
        <v>22.779383895063301</v>
      </c>
      <c r="V5">
        <v>18.909319437972801</v>
      </c>
      <c r="X5">
        <v>12.2286339294069</v>
      </c>
      <c r="AA5">
        <v>5.8119834434320001</v>
      </c>
      <c r="AJ5">
        <v>0.39268375666402799</v>
      </c>
      <c r="AK5">
        <v>0.154629752401303</v>
      </c>
      <c r="AL5">
        <v>0.45268649093466701</v>
      </c>
    </row>
    <row r="6" spans="1:38" x14ac:dyDescent="0.3">
      <c r="A6">
        <v>59</v>
      </c>
      <c r="B6">
        <v>1010.34285714285</v>
      </c>
      <c r="C6">
        <v>700</v>
      </c>
      <c r="D6">
        <v>0</v>
      </c>
      <c r="E6">
        <v>13.204411347870501</v>
      </c>
      <c r="F6">
        <v>3.7760184155000198</v>
      </c>
      <c r="G6">
        <v>-195.78139732873908</v>
      </c>
      <c r="H6">
        <v>-159.30469741976458</v>
      </c>
      <c r="I6">
        <v>28.419869815383301</v>
      </c>
      <c r="J6">
        <v>15.089560175998701</v>
      </c>
      <c r="K6">
        <v>3.4969139169629901</v>
      </c>
      <c r="L6">
        <v>3.1259893970735546E-5</v>
      </c>
      <c r="M6">
        <v>5.6049350620390108E-7</v>
      </c>
      <c r="N6" s="1">
        <v>4.0183392216006599E-8</v>
      </c>
      <c r="O6" s="1">
        <v>4.05768535073732E-12</v>
      </c>
      <c r="P6">
        <v>0</v>
      </c>
      <c r="Q6">
        <v>40.272556047459702</v>
      </c>
      <c r="S6">
        <v>22.780445493363601</v>
      </c>
      <c r="V6">
        <v>18.911895408981</v>
      </c>
      <c r="X6">
        <v>12.242061026477399</v>
      </c>
      <c r="AA6">
        <v>5.7930420237181197</v>
      </c>
      <c r="AJ6">
        <v>0.39271894896050102</v>
      </c>
      <c r="AK6">
        <v>0.15411862716788599</v>
      </c>
      <c r="AL6">
        <v>0.45316242387161099</v>
      </c>
    </row>
    <row r="7" spans="1:38" x14ac:dyDescent="0.3">
      <c r="A7">
        <v>60</v>
      </c>
      <c r="B7">
        <v>1005.31428571428</v>
      </c>
      <c r="C7">
        <v>700</v>
      </c>
      <c r="D7">
        <v>0</v>
      </c>
      <c r="E7">
        <v>15.3047093228365</v>
      </c>
      <c r="F7">
        <v>3.77664969558522</v>
      </c>
      <c r="G7">
        <v>-226.76021517047189</v>
      </c>
      <c r="H7">
        <v>-184.73342768923621</v>
      </c>
      <c r="I7">
        <v>32.872867823409599</v>
      </c>
      <c r="J7">
        <v>17.4830060994144</v>
      </c>
      <c r="K7">
        <v>4.0524566895169603</v>
      </c>
      <c r="L7">
        <v>3.1204684600415523E-5</v>
      </c>
      <c r="M7">
        <v>5.6054927211626277E-7</v>
      </c>
      <c r="N7" s="1">
        <v>4.6557681900895997E-8</v>
      </c>
      <c r="O7" s="1">
        <v>4.6977968933770204E-12</v>
      </c>
      <c r="P7">
        <v>0</v>
      </c>
      <c r="Q7">
        <v>40.274450254704298</v>
      </c>
      <c r="S7">
        <v>22.7815169645868</v>
      </c>
      <c r="V7">
        <v>18.9145547418616</v>
      </c>
      <c r="X7">
        <v>12.2556463045273</v>
      </c>
      <c r="AA7">
        <v>5.7738317343197698</v>
      </c>
      <c r="AJ7">
        <v>0.39275569875469302</v>
      </c>
      <c r="AK7">
        <v>0.15360033030329701</v>
      </c>
      <c r="AL7">
        <v>0.45364397094200798</v>
      </c>
    </row>
    <row r="8" spans="1:38" x14ac:dyDescent="0.3">
      <c r="A8">
        <v>61</v>
      </c>
      <c r="B8">
        <v>1000.28571428571</v>
      </c>
      <c r="C8">
        <v>700</v>
      </c>
      <c r="D8">
        <v>0</v>
      </c>
      <c r="E8">
        <v>17.261901809398701</v>
      </c>
      <c r="F8">
        <v>3.7772805588963201</v>
      </c>
      <c r="G8">
        <v>-255.57614297352094</v>
      </c>
      <c r="H8">
        <v>-208.45859060674516</v>
      </c>
      <c r="I8">
        <v>37.0003384059357</v>
      </c>
      <c r="J8">
        <v>19.711146578187901</v>
      </c>
      <c r="K8">
        <v>4.5699284287324602</v>
      </c>
      <c r="L8">
        <v>3.1149457423077676E-5</v>
      </c>
      <c r="M8">
        <v>5.6060442473968469E-7</v>
      </c>
      <c r="N8" s="1">
        <v>5.2491777655735998E-8</v>
      </c>
      <c r="O8" s="1">
        <v>5.2924909740567503E-12</v>
      </c>
      <c r="P8">
        <v>0</v>
      </c>
      <c r="Q8">
        <v>40.276371051007203</v>
      </c>
      <c r="S8">
        <v>22.782603476091801</v>
      </c>
      <c r="V8">
        <v>18.9172525661169</v>
      </c>
      <c r="X8">
        <v>12.269422931287099</v>
      </c>
      <c r="AA8">
        <v>5.7543499754967202</v>
      </c>
      <c r="AJ8">
        <v>0.39279298500932103</v>
      </c>
      <c r="AK8">
        <v>0.15307475961687</v>
      </c>
      <c r="AL8">
        <v>0.45413225537380802</v>
      </c>
    </row>
    <row r="9" spans="1:38" x14ac:dyDescent="0.3">
      <c r="A9">
        <v>62</v>
      </c>
      <c r="B9">
        <v>995.25714285714196</v>
      </c>
      <c r="C9">
        <v>700</v>
      </c>
      <c r="D9">
        <v>0</v>
      </c>
      <c r="E9">
        <v>19.088944333169501</v>
      </c>
      <c r="F9">
        <v>3.7779104043474301</v>
      </c>
      <c r="G9">
        <v>-282.42562903338137</v>
      </c>
      <c r="H9">
        <v>-230.63427563708444</v>
      </c>
      <c r="I9">
        <v>40.831805219603702</v>
      </c>
      <c r="J9">
        <v>21.788943322167501</v>
      </c>
      <c r="K9">
        <v>5.0527784648367904</v>
      </c>
      <c r="L9">
        <v>3.1094210305504373E-5</v>
      </c>
      <c r="M9">
        <v>5.6065897171865729E-7</v>
      </c>
      <c r="N9" s="1">
        <v>5.80254347200161E-8</v>
      </c>
      <c r="O9" s="1">
        <v>5.8458580899711197E-12</v>
      </c>
      <c r="P9">
        <v>0</v>
      </c>
      <c r="Q9">
        <v>40.278325823063597</v>
      </c>
      <c r="S9">
        <v>22.7837092062131</v>
      </c>
      <c r="V9">
        <v>18.919952727746399</v>
      </c>
      <c r="X9">
        <v>12.2834177982018</v>
      </c>
      <c r="AA9">
        <v>5.7345944447748396</v>
      </c>
      <c r="AJ9">
        <v>0.39282998487606302</v>
      </c>
      <c r="AK9">
        <v>0.15254182796874499</v>
      </c>
      <c r="AL9">
        <v>0.45462818715518999</v>
      </c>
    </row>
    <row r="10" spans="1:38" x14ac:dyDescent="0.3">
      <c r="A10">
        <v>63</v>
      </c>
      <c r="B10">
        <v>990.22857142857094</v>
      </c>
      <c r="C10">
        <v>700</v>
      </c>
      <c r="D10">
        <v>0</v>
      </c>
      <c r="E10">
        <v>20.797208507314402</v>
      </c>
      <c r="F10">
        <v>3.7785387735815501</v>
      </c>
      <c r="G10">
        <v>-307.48114591692672</v>
      </c>
      <c r="H10">
        <v>-251.39573757997934</v>
      </c>
      <c r="I10">
        <v>44.3931926702924</v>
      </c>
      <c r="J10">
        <v>23.729530334593399</v>
      </c>
      <c r="K10">
        <v>5.5040346952960899</v>
      </c>
      <c r="L10">
        <v>3.1038941929055014E-5</v>
      </c>
      <c r="M10">
        <v>5.6071291826180067E-7</v>
      </c>
      <c r="N10" s="1">
        <v>6.3193545338650397E-8</v>
      </c>
      <c r="O10" s="1">
        <v>6.3614896912299202E-12</v>
      </c>
      <c r="P10">
        <v>0</v>
      </c>
      <c r="Q10">
        <v>40.280320234010297</v>
      </c>
      <c r="S10">
        <v>22.7848373583425</v>
      </c>
      <c r="V10">
        <v>18.922627706886701</v>
      </c>
      <c r="X10">
        <v>12.2976516332026</v>
      </c>
      <c r="AA10">
        <v>5.71456306755758</v>
      </c>
      <c r="AJ10">
        <v>0.39286607170926002</v>
      </c>
      <c r="AK10">
        <v>0.15200146122664901</v>
      </c>
      <c r="AL10">
        <v>0.455132467064089</v>
      </c>
    </row>
    <row r="11" spans="1:38" x14ac:dyDescent="0.3">
      <c r="A11">
        <v>64</v>
      </c>
      <c r="B11">
        <v>985.19999999999902</v>
      </c>
      <c r="C11">
        <v>700</v>
      </c>
      <c r="D11">
        <v>0</v>
      </c>
      <c r="E11">
        <v>22.396724022352899</v>
      </c>
      <c r="F11">
        <v>3.7791653481232701</v>
      </c>
      <c r="G11">
        <v>-330.89483963354189</v>
      </c>
      <c r="H11">
        <v>-270.86226516504672</v>
      </c>
      <c r="I11">
        <v>47.707374314375997</v>
      </c>
      <c r="J11">
        <v>25.544492557414401</v>
      </c>
      <c r="K11">
        <v>5.92636785089997</v>
      </c>
      <c r="L11">
        <v>3.0983651730321096E-5</v>
      </c>
      <c r="M11">
        <v>5.6076626709621704E-7</v>
      </c>
      <c r="N11" s="1">
        <v>6.8026884639098899E-8</v>
      </c>
      <c r="O11" s="1">
        <v>6.84255418883523E-12</v>
      </c>
      <c r="P11">
        <v>0</v>
      </c>
      <c r="Q11">
        <v>40.282358267329698</v>
      </c>
      <c r="S11">
        <v>22.785990185764</v>
      </c>
      <c r="V11">
        <v>18.9252584358813</v>
      </c>
      <c r="X11">
        <v>12.3121391790181</v>
      </c>
      <c r="AA11">
        <v>5.69425393200678</v>
      </c>
      <c r="AJ11">
        <v>0.392900810827289</v>
      </c>
      <c r="AK11">
        <v>0.151453596262695</v>
      </c>
      <c r="AL11">
        <v>0.455645592910015</v>
      </c>
    </row>
    <row r="12" spans="1:38" x14ac:dyDescent="0.3">
      <c r="A12">
        <v>65</v>
      </c>
      <c r="B12">
        <v>980.17142857142801</v>
      </c>
      <c r="C12">
        <v>700</v>
      </c>
      <c r="D12">
        <v>0</v>
      </c>
      <c r="E12">
        <v>23.8963785782869</v>
      </c>
      <c r="F12">
        <v>3.7797899446213599</v>
      </c>
      <c r="G12">
        <v>-352.80154492905109</v>
      </c>
      <c r="H12">
        <v>-289.13955190141036</v>
      </c>
      <c r="I12">
        <v>50.794625844867603</v>
      </c>
      <c r="J12">
        <v>27.244096109164001</v>
      </c>
      <c r="K12">
        <v>6.3221445975566501</v>
      </c>
      <c r="L12">
        <v>3.0928339835271827E-5</v>
      </c>
      <c r="M12">
        <v>5.6081901846681357E-7</v>
      </c>
      <c r="N12" s="1">
        <v>7.25527266104036E-8</v>
      </c>
      <c r="O12" s="1">
        <v>7.2918597396707298E-12</v>
      </c>
      <c r="P12">
        <v>0</v>
      </c>
      <c r="Q12">
        <v>40.284442292626899</v>
      </c>
      <c r="S12">
        <v>22.787169028860902</v>
      </c>
      <c r="V12">
        <v>18.927834002640399</v>
      </c>
      <c r="X12">
        <v>12.326889446827799</v>
      </c>
      <c r="AA12">
        <v>5.6736652290436904</v>
      </c>
      <c r="AJ12">
        <v>0.39293395267829201</v>
      </c>
      <c r="AK12">
        <v>0.150898179003883</v>
      </c>
      <c r="AL12">
        <v>0.45616786831782302</v>
      </c>
    </row>
    <row r="13" spans="1:38" x14ac:dyDescent="0.3">
      <c r="A13">
        <v>66</v>
      </c>
      <c r="B13">
        <v>975.14285714285597</v>
      </c>
      <c r="C13">
        <v>700</v>
      </c>
      <c r="D13">
        <v>0</v>
      </c>
      <c r="E13">
        <v>25.304083811546601</v>
      </c>
      <c r="F13">
        <v>3.7804125080341602</v>
      </c>
      <c r="G13">
        <v>-373.32128838051307</v>
      </c>
      <c r="H13">
        <v>-306.321664643242</v>
      </c>
      <c r="I13">
        <v>53.673000974004097</v>
      </c>
      <c r="J13">
        <v>28.837479396053698</v>
      </c>
      <c r="K13">
        <v>6.6934716139496002</v>
      </c>
      <c r="L13">
        <v>3.0873006987005708E-5</v>
      </c>
      <c r="M13">
        <v>5.6087117018491357E-7</v>
      </c>
      <c r="N13" s="1">
        <v>7.6795355007287803E-8</v>
      </c>
      <c r="O13" s="1">
        <v>7.7119063484354205E-12</v>
      </c>
      <c r="P13">
        <v>0</v>
      </c>
      <c r="Q13">
        <v>40.286573154864598</v>
      </c>
      <c r="S13">
        <v>22.788374365591999</v>
      </c>
      <c r="V13">
        <v>18.930351230660602</v>
      </c>
      <c r="X13">
        <v>12.341906050526299</v>
      </c>
      <c r="AA13">
        <v>5.6527951983562597</v>
      </c>
      <c r="AJ13">
        <v>0.39296542321526101</v>
      </c>
      <c r="AK13">
        <v>0.15033516255616899</v>
      </c>
      <c r="AL13">
        <v>0.45669941422856802</v>
      </c>
    </row>
    <row r="14" spans="1:38" x14ac:dyDescent="0.3">
      <c r="A14">
        <v>67</v>
      </c>
      <c r="B14">
        <v>970.11428571428496</v>
      </c>
      <c r="C14">
        <v>700</v>
      </c>
      <c r="D14">
        <v>0</v>
      </c>
      <c r="E14">
        <v>26.6269135509847</v>
      </c>
      <c r="F14">
        <v>3.78103310275552</v>
      </c>
      <c r="G14">
        <v>-392.56137499208933</v>
      </c>
      <c r="H14">
        <v>-322.49268494932664</v>
      </c>
      <c r="I14">
        <v>56.358644616342801</v>
      </c>
      <c r="J14">
        <v>30.332812395966101</v>
      </c>
      <c r="K14">
        <v>7.04223232840243</v>
      </c>
      <c r="L14">
        <v>3.0817654467917638E-5</v>
      </c>
      <c r="M14">
        <v>5.6092271772783903E-7</v>
      </c>
      <c r="N14" s="1">
        <v>8.0776488710905096E-8</v>
      </c>
      <c r="O14" s="1">
        <v>8.1049292846800305E-12</v>
      </c>
      <c r="P14">
        <v>0</v>
      </c>
      <c r="Q14">
        <v>40.288750286914301</v>
      </c>
      <c r="S14">
        <v>22.789605875157299</v>
      </c>
      <c r="V14">
        <v>18.932814135775299</v>
      </c>
      <c r="X14">
        <v>12.3571876207531</v>
      </c>
      <c r="AA14">
        <v>5.6316420813997699</v>
      </c>
      <c r="AJ14">
        <v>0.39299531148377598</v>
      </c>
      <c r="AK14">
        <v>0.14976450543137801</v>
      </c>
      <c r="AL14">
        <v>0.45724018308484399</v>
      </c>
    </row>
    <row r="15" spans="1:38" x14ac:dyDescent="0.3">
      <c r="A15">
        <v>68</v>
      </c>
      <c r="B15">
        <v>965.08571428571395</v>
      </c>
      <c r="C15">
        <v>700</v>
      </c>
      <c r="D15">
        <v>0</v>
      </c>
      <c r="E15">
        <v>28.658295705441098</v>
      </c>
      <c r="F15">
        <v>3.78107297022519</v>
      </c>
      <c r="G15">
        <v>-422.33020181540439</v>
      </c>
      <c r="H15">
        <v>-347.37506932026753</v>
      </c>
      <c r="I15">
        <v>60.533815678523901</v>
      </c>
      <c r="J15">
        <v>32.638807745993503</v>
      </c>
      <c r="K15">
        <v>7.5794082608604798</v>
      </c>
      <c r="L15">
        <v>3.0759940648013211E-5</v>
      </c>
      <c r="M15">
        <v>5.6098693410037472E-7</v>
      </c>
      <c r="N15" s="1">
        <v>8.6872873294176596E-8</v>
      </c>
      <c r="O15" s="1">
        <v>8.7151029577511302E-12</v>
      </c>
      <c r="P15">
        <v>0</v>
      </c>
      <c r="Q15">
        <v>40.297672425787503</v>
      </c>
      <c r="S15">
        <v>22.7946527437505</v>
      </c>
      <c r="V15">
        <v>18.900351304775</v>
      </c>
      <c r="X15">
        <v>12.3959522439367</v>
      </c>
      <c r="AA15">
        <v>5.6113712817500403</v>
      </c>
      <c r="AJ15">
        <v>0.39223460643628399</v>
      </c>
      <c r="AK15">
        <v>0.14919239658753899</v>
      </c>
      <c r="AL15">
        <v>0.45857299697617498</v>
      </c>
    </row>
    <row r="16" spans="1:38" x14ac:dyDescent="0.3">
      <c r="A16">
        <v>69</v>
      </c>
      <c r="B16">
        <v>960.05714285714305</v>
      </c>
      <c r="C16">
        <v>700</v>
      </c>
      <c r="D16">
        <v>0</v>
      </c>
      <c r="E16">
        <v>30.110750618233901</v>
      </c>
      <c r="F16">
        <v>3.7814379403515899</v>
      </c>
      <c r="G16">
        <v>-443.47759718764621</v>
      </c>
      <c r="H16">
        <v>-365.20928318571299</v>
      </c>
      <c r="I16">
        <v>63.467288894060403</v>
      </c>
      <c r="J16">
        <v>34.281331265372998</v>
      </c>
      <c r="K16">
        <v>7.96277794140771</v>
      </c>
      <c r="L16">
        <v>3.0703579418322533E-5</v>
      </c>
      <c r="M16">
        <v>5.6104310882425199E-7</v>
      </c>
      <c r="N16" s="1">
        <v>9.1223283934635401E-8</v>
      </c>
      <c r="O16" s="1">
        <v>9.1463868410383305E-12</v>
      </c>
      <c r="P16">
        <v>0</v>
      </c>
      <c r="Q16">
        <v>40.302848706762298</v>
      </c>
      <c r="S16">
        <v>22.797580742322701</v>
      </c>
      <c r="V16">
        <v>18.887548720058799</v>
      </c>
      <c r="X16">
        <v>12.4218235939362</v>
      </c>
      <c r="AA16">
        <v>5.5901982369199104</v>
      </c>
      <c r="AJ16">
        <v>0.39191857498726201</v>
      </c>
      <c r="AK16">
        <v>0.14861036885413301</v>
      </c>
      <c r="AL16">
        <v>0.45947105615860401</v>
      </c>
    </row>
    <row r="17" spans="1:38" x14ac:dyDescent="0.3">
      <c r="A17">
        <v>70</v>
      </c>
      <c r="B17">
        <v>955.02857142857204</v>
      </c>
      <c r="C17">
        <v>700</v>
      </c>
      <c r="D17">
        <v>0</v>
      </c>
      <c r="E17">
        <v>32.0221411384276</v>
      </c>
      <c r="F17">
        <v>3.78301719975825</v>
      </c>
      <c r="G17">
        <v>-471.08298168757068</v>
      </c>
      <c r="H17">
        <v>-388.3776496770829</v>
      </c>
      <c r="I17">
        <v>67.339826580989694</v>
      </c>
      <c r="J17">
        <v>36.432823423481103</v>
      </c>
      <c r="K17">
        <v>8.4647093702016303</v>
      </c>
      <c r="L17">
        <v>3.0652165564804505E-5</v>
      </c>
      <c r="M17">
        <v>5.6107266292271582E-7</v>
      </c>
      <c r="N17" s="1">
        <v>9.7029028015382698E-8</v>
      </c>
      <c r="O17" s="1">
        <v>9.7096147854076295E-12</v>
      </c>
      <c r="P17">
        <v>0</v>
      </c>
      <c r="Q17">
        <v>40.293859099097403</v>
      </c>
      <c r="S17">
        <v>22.792495709548099</v>
      </c>
      <c r="V17">
        <v>18.947930048825</v>
      </c>
      <c r="X17">
        <v>12.3982819724715</v>
      </c>
      <c r="AA17">
        <v>5.5674331700578099</v>
      </c>
      <c r="AJ17">
        <v>0.39325921078376302</v>
      </c>
      <c r="AK17">
        <v>0.14803820025289499</v>
      </c>
      <c r="AL17">
        <v>0.45870258896333999</v>
      </c>
    </row>
    <row r="18" spans="1:38" x14ac:dyDescent="0.3">
      <c r="A18">
        <v>71</v>
      </c>
      <c r="B18">
        <v>950</v>
      </c>
      <c r="C18">
        <v>700</v>
      </c>
      <c r="D18">
        <v>0</v>
      </c>
      <c r="E18">
        <v>34.4991694304411</v>
      </c>
      <c r="F18">
        <v>3.7882780603997301</v>
      </c>
      <c r="G18">
        <v>-506.04028637568371</v>
      </c>
      <c r="H18">
        <v>-417.56048708368883</v>
      </c>
      <c r="I18">
        <v>72.337652202914498</v>
      </c>
      <c r="J18">
        <v>39.184266163285798</v>
      </c>
      <c r="K18">
        <v>9.1068207983657992</v>
      </c>
      <c r="L18">
        <v>3.0616085038963711E-5</v>
      </c>
      <c r="M18">
        <v>5.610323493712675E-7</v>
      </c>
      <c r="N18" s="1">
        <v>1.04794893872887E-7</v>
      </c>
      <c r="O18" s="1">
        <v>1.0425316983606301E-11</v>
      </c>
      <c r="P18">
        <v>0</v>
      </c>
      <c r="Q18">
        <v>40.241285060280603</v>
      </c>
      <c r="S18">
        <v>22.762756846580999</v>
      </c>
      <c r="V18">
        <v>19.229394663134499</v>
      </c>
      <c r="X18">
        <v>12.220421349889699</v>
      </c>
      <c r="AA18">
        <v>5.54614208011398</v>
      </c>
      <c r="AJ18">
        <v>0.39962234689828302</v>
      </c>
      <c r="AK18">
        <v>0.14766473744987199</v>
      </c>
      <c r="AL18">
        <v>0.45271291565184302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FD643-590F-4324-8B59-D949E23ABFDF}">
  <dimension ref="A1:AJ25"/>
  <sheetViews>
    <sheetView workbookViewId="0"/>
  </sheetViews>
  <sheetFormatPr defaultRowHeight="14.4" x14ac:dyDescent="0.3"/>
  <sheetData>
    <row r="1" spans="1:3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76</v>
      </c>
    </row>
    <row r="2" spans="1:36" x14ac:dyDescent="0.3">
      <c r="A2">
        <v>48</v>
      </c>
      <c r="B2">
        <v>1065.6571428571301</v>
      </c>
      <c r="C2">
        <v>700</v>
      </c>
      <c r="D2">
        <v>0</v>
      </c>
      <c r="E2">
        <v>5.5428676282895401E-3</v>
      </c>
      <c r="F2">
        <v>3.0624684042066699</v>
      </c>
      <c r="G2">
        <v>-8.3582895683126254E-2</v>
      </c>
      <c r="H2">
        <v>-6.6629402178206565E-2</v>
      </c>
      <c r="I2">
        <v>1.2663133443357099E-2</v>
      </c>
      <c r="J2">
        <v>6.4207720988474996E-3</v>
      </c>
      <c r="K2">
        <v>1.8099346333420899E-3</v>
      </c>
      <c r="L2">
        <v>0</v>
      </c>
      <c r="M2">
        <v>0</v>
      </c>
      <c r="N2">
        <v>0</v>
      </c>
      <c r="O2">
        <v>0</v>
      </c>
      <c r="P2">
        <v>0</v>
      </c>
      <c r="AA2">
        <v>55.820240022433602</v>
      </c>
      <c r="AD2">
        <v>42.386565349855999</v>
      </c>
      <c r="AE2">
        <v>1.79319462771025</v>
      </c>
      <c r="AJ2">
        <v>1</v>
      </c>
    </row>
    <row r="3" spans="1:36" x14ac:dyDescent="0.3">
      <c r="A3">
        <v>49</v>
      </c>
      <c r="B3">
        <v>1060.62857142857</v>
      </c>
      <c r="C3">
        <v>700</v>
      </c>
      <c r="D3">
        <v>0</v>
      </c>
      <c r="E3">
        <v>1.8808646750641499E-2</v>
      </c>
      <c r="F3">
        <v>3.0624684042066699</v>
      </c>
      <c r="G3">
        <v>-0.28340648185665779</v>
      </c>
      <c r="H3">
        <v>-0.22620348900480991</v>
      </c>
      <c r="I3">
        <v>4.2887923135981602E-2</v>
      </c>
      <c r="J3">
        <v>2.17752349687504E-2</v>
      </c>
      <c r="K3">
        <v>6.14166230247651E-3</v>
      </c>
      <c r="L3">
        <v>0</v>
      </c>
      <c r="M3">
        <v>0</v>
      </c>
      <c r="N3">
        <v>0</v>
      </c>
      <c r="O3">
        <v>0</v>
      </c>
      <c r="P3">
        <v>0</v>
      </c>
      <c r="AA3">
        <v>55.820240022433602</v>
      </c>
      <c r="AD3">
        <v>42.386565349855999</v>
      </c>
      <c r="AE3">
        <v>1.79319462771025</v>
      </c>
      <c r="AJ3">
        <v>1</v>
      </c>
    </row>
    <row r="4" spans="1:36" x14ac:dyDescent="0.3">
      <c r="A4">
        <v>50</v>
      </c>
      <c r="B4">
        <v>1055.5999999999899</v>
      </c>
      <c r="C4">
        <v>700</v>
      </c>
      <c r="D4">
        <v>0</v>
      </c>
      <c r="E4">
        <v>3.08609402144168E-2</v>
      </c>
      <c r="F4">
        <v>3.0624684042066699</v>
      </c>
      <c r="G4">
        <v>-0.46465550454204557</v>
      </c>
      <c r="H4">
        <v>-0.37133084037602271</v>
      </c>
      <c r="I4">
        <v>7.0234930698794204E-2</v>
      </c>
      <c r="J4">
        <v>3.5707995779894301E-2</v>
      </c>
      <c r="K4">
        <v>1.00771456685154E-2</v>
      </c>
      <c r="L4">
        <v>0</v>
      </c>
      <c r="M4">
        <v>0</v>
      </c>
      <c r="N4">
        <v>0</v>
      </c>
      <c r="O4">
        <v>0</v>
      </c>
      <c r="P4">
        <v>0</v>
      </c>
      <c r="AA4">
        <v>55.820240022433602</v>
      </c>
      <c r="AD4">
        <v>42.386565349855999</v>
      </c>
      <c r="AE4">
        <v>1.79319462771025</v>
      </c>
      <c r="AJ4">
        <v>1</v>
      </c>
    </row>
    <row r="5" spans="1:36" x14ac:dyDescent="0.3">
      <c r="A5">
        <v>51</v>
      </c>
      <c r="B5">
        <v>1050.57142857142</v>
      </c>
      <c r="C5">
        <v>700</v>
      </c>
      <c r="D5">
        <v>0</v>
      </c>
      <c r="E5">
        <v>4.18324035146347E-2</v>
      </c>
      <c r="F5">
        <v>3.0624684042066699</v>
      </c>
      <c r="G5">
        <v>-0.62936826387830891</v>
      </c>
      <c r="H5">
        <v>-0.50358708176951128</v>
      </c>
      <c r="I5">
        <v>9.5020885356930096E-2</v>
      </c>
      <c r="J5">
        <v>4.8374736791932202E-2</v>
      </c>
      <c r="K5">
        <v>1.3659701258361599E-2</v>
      </c>
      <c r="L5">
        <v>0</v>
      </c>
      <c r="M5">
        <v>0</v>
      </c>
      <c r="N5">
        <v>0</v>
      </c>
      <c r="O5">
        <v>0</v>
      </c>
      <c r="P5">
        <v>0</v>
      </c>
      <c r="AA5">
        <v>55.820240022433602</v>
      </c>
      <c r="AD5">
        <v>42.386565349855999</v>
      </c>
      <c r="AE5">
        <v>1.79319462771025</v>
      </c>
      <c r="AJ5">
        <v>1</v>
      </c>
    </row>
    <row r="6" spans="1:36" x14ac:dyDescent="0.3">
      <c r="A6">
        <v>52</v>
      </c>
      <c r="B6">
        <v>1045.5428571428499</v>
      </c>
      <c r="C6">
        <v>700</v>
      </c>
      <c r="D6">
        <v>0</v>
      </c>
      <c r="E6">
        <v>5.1837690554481002E-2</v>
      </c>
      <c r="F6">
        <v>3.0624684042066699</v>
      </c>
      <c r="G6">
        <v>-0.77930621949007672</v>
      </c>
      <c r="H6">
        <v>-0.62433413532094806</v>
      </c>
      <c r="I6">
        <v>0.117519468866236</v>
      </c>
      <c r="J6">
        <v>5.9910004948793602E-2</v>
      </c>
      <c r="K6">
        <v>1.69267674674702E-2</v>
      </c>
      <c r="L6">
        <v>0</v>
      </c>
      <c r="M6">
        <v>0</v>
      </c>
      <c r="N6">
        <v>0</v>
      </c>
      <c r="O6">
        <v>0</v>
      </c>
      <c r="P6">
        <v>0</v>
      </c>
      <c r="AA6">
        <v>55.820240022433602</v>
      </c>
      <c r="AD6">
        <v>42.386565349855999</v>
      </c>
      <c r="AE6">
        <v>1.79319462771025</v>
      </c>
      <c r="AJ6">
        <v>1</v>
      </c>
    </row>
    <row r="7" spans="1:36" x14ac:dyDescent="0.3">
      <c r="A7">
        <v>53</v>
      </c>
      <c r="B7">
        <v>1040.5142857142901</v>
      </c>
      <c r="C7">
        <v>700</v>
      </c>
      <c r="D7">
        <v>0</v>
      </c>
      <c r="E7">
        <v>6.0976279728800299E-2</v>
      </c>
      <c r="F7">
        <v>3.0624684042066699</v>
      </c>
      <c r="G7">
        <v>-0.91599749812700593</v>
      </c>
      <c r="H7">
        <v>-0.73475374643665814</v>
      </c>
      <c r="I7">
        <v>0.13796808945886699</v>
      </c>
      <c r="J7">
        <v>7.0430532231537293E-2</v>
      </c>
      <c r="K7">
        <v>1.99108273721426E-2</v>
      </c>
      <c r="L7">
        <v>0</v>
      </c>
      <c r="M7">
        <v>0</v>
      </c>
      <c r="N7">
        <v>0</v>
      </c>
      <c r="O7">
        <v>0</v>
      </c>
      <c r="P7">
        <v>0</v>
      </c>
      <c r="AA7">
        <v>55.820240022433602</v>
      </c>
      <c r="AD7">
        <v>42.386565349855999</v>
      </c>
      <c r="AE7">
        <v>1.79319462771025</v>
      </c>
      <c r="AJ7">
        <v>1</v>
      </c>
    </row>
    <row r="8" spans="1:36" x14ac:dyDescent="0.3">
      <c r="A8">
        <v>54</v>
      </c>
      <c r="B8">
        <v>1035.4857142856999</v>
      </c>
      <c r="C8">
        <v>700</v>
      </c>
      <c r="D8">
        <v>0</v>
      </c>
      <c r="E8">
        <v>6.9334902029733206E-2</v>
      </c>
      <c r="F8">
        <v>3.0624684042066699</v>
      </c>
      <c r="G8">
        <v>-1.0407742287644424</v>
      </c>
      <c r="H8">
        <v>-0.83587631185979172</v>
      </c>
      <c r="I8">
        <v>0.156573685608519</v>
      </c>
      <c r="J8">
        <v>8.0038086039908599E-2</v>
      </c>
      <c r="K8">
        <v>2.2640201588526799E-2</v>
      </c>
      <c r="L8">
        <v>0</v>
      </c>
      <c r="M8">
        <v>0</v>
      </c>
      <c r="N8">
        <v>0</v>
      </c>
      <c r="O8">
        <v>0</v>
      </c>
      <c r="P8">
        <v>0</v>
      </c>
      <c r="AA8">
        <v>55.820240022433602</v>
      </c>
      <c r="AD8">
        <v>42.386565349855999</v>
      </c>
      <c r="AE8">
        <v>1.79319462771025</v>
      </c>
      <c r="AJ8">
        <v>1</v>
      </c>
    </row>
    <row r="9" spans="1:36" x14ac:dyDescent="0.3">
      <c r="A9">
        <v>55</v>
      </c>
      <c r="B9">
        <v>1030.4571428571301</v>
      </c>
      <c r="C9">
        <v>700</v>
      </c>
      <c r="D9">
        <v>0</v>
      </c>
      <c r="E9">
        <v>7.7580362783000997E-2</v>
      </c>
      <c r="F9">
        <v>3.0624684042066699</v>
      </c>
      <c r="G9">
        <v>-1.1636653065387119</v>
      </c>
      <c r="H9">
        <v>-0.9357307895989242</v>
      </c>
      <c r="I9">
        <v>0.17484908562269699</v>
      </c>
      <c r="J9">
        <v>8.9503439769663698E-2</v>
      </c>
      <c r="K9">
        <v>2.5332624714245099E-2</v>
      </c>
      <c r="L9">
        <v>0</v>
      </c>
      <c r="M9">
        <v>0</v>
      </c>
      <c r="N9">
        <v>0</v>
      </c>
      <c r="O9">
        <v>0</v>
      </c>
      <c r="P9">
        <v>0</v>
      </c>
      <c r="AA9">
        <v>55.820240022433602</v>
      </c>
      <c r="AD9">
        <v>42.386565349855999</v>
      </c>
      <c r="AE9">
        <v>1.79319462771025</v>
      </c>
      <c r="AJ9">
        <v>1</v>
      </c>
    </row>
    <row r="10" spans="1:36" x14ac:dyDescent="0.3">
      <c r="A10">
        <v>56</v>
      </c>
      <c r="B10">
        <v>1025.42857142856</v>
      </c>
      <c r="C10">
        <v>700</v>
      </c>
      <c r="D10">
        <v>0</v>
      </c>
      <c r="E10">
        <v>8.5155734640318101E-2</v>
      </c>
      <c r="F10">
        <v>3.0624684042066699</v>
      </c>
      <c r="G10">
        <v>-1.2763278242048188</v>
      </c>
      <c r="H10">
        <v>-1.0275945481800461</v>
      </c>
      <c r="I10">
        <v>0.19154272332642899</v>
      </c>
      <c r="J10">
        <v>9.8184588625184394E-2</v>
      </c>
      <c r="K10">
        <v>2.7806241045081899E-2</v>
      </c>
      <c r="L10">
        <v>0</v>
      </c>
      <c r="M10">
        <v>0</v>
      </c>
      <c r="N10">
        <v>0</v>
      </c>
      <c r="O10">
        <v>0</v>
      </c>
      <c r="P10">
        <v>0</v>
      </c>
      <c r="AA10">
        <v>55.820240022433602</v>
      </c>
      <c r="AD10">
        <v>42.386565349855999</v>
      </c>
      <c r="AE10">
        <v>1.79319462771025</v>
      </c>
      <c r="AJ10">
        <v>1</v>
      </c>
    </row>
    <row r="11" spans="1:36" x14ac:dyDescent="0.3">
      <c r="A11">
        <v>57</v>
      </c>
      <c r="B11">
        <v>1020.39999999999</v>
      </c>
      <c r="C11">
        <v>700</v>
      </c>
      <c r="D11">
        <v>0</v>
      </c>
      <c r="E11">
        <v>9.2122095399444506E-2</v>
      </c>
      <c r="F11">
        <v>3.0624684042066699</v>
      </c>
      <c r="G11">
        <v>-1.3796998111964724</v>
      </c>
      <c r="H11">
        <v>-1.1121932430318087</v>
      </c>
      <c r="I11">
        <v>0.20680033099970099</v>
      </c>
      <c r="J11">
        <v>0.106153200734874</v>
      </c>
      <c r="K11">
        <v>3.0080994557496001E-2</v>
      </c>
      <c r="L11">
        <v>0</v>
      </c>
      <c r="M11">
        <v>0</v>
      </c>
      <c r="N11">
        <v>0</v>
      </c>
      <c r="O11">
        <v>0</v>
      </c>
      <c r="P11">
        <v>0</v>
      </c>
      <c r="AA11">
        <v>55.820240022433602</v>
      </c>
      <c r="AD11">
        <v>42.386565349855999</v>
      </c>
      <c r="AE11">
        <v>1.79319462771025</v>
      </c>
      <c r="AJ11">
        <v>1</v>
      </c>
    </row>
    <row r="12" spans="1:36" x14ac:dyDescent="0.3">
      <c r="A12">
        <v>58</v>
      </c>
      <c r="B12">
        <v>1015.37142857143</v>
      </c>
      <c r="C12">
        <v>700</v>
      </c>
      <c r="D12">
        <v>0</v>
      </c>
      <c r="E12">
        <v>9.8540532241006201E-2</v>
      </c>
      <c r="F12">
        <v>3.0624684042066699</v>
      </c>
      <c r="G12">
        <v>-1.4747165941446101</v>
      </c>
      <c r="H12">
        <v>-1.1902540714724672</v>
      </c>
      <c r="I12">
        <v>0.22076662162112701</v>
      </c>
      <c r="J12">
        <v>0.113480800141685</v>
      </c>
      <c r="K12">
        <v>3.2176832291771103E-2</v>
      </c>
      <c r="L12">
        <v>0</v>
      </c>
      <c r="M12">
        <v>0</v>
      </c>
      <c r="N12">
        <v>0</v>
      </c>
      <c r="O12">
        <v>0</v>
      </c>
      <c r="P12">
        <v>0</v>
      </c>
      <c r="AA12">
        <v>55.820240022433602</v>
      </c>
      <c r="AD12">
        <v>42.386565349855999</v>
      </c>
      <c r="AE12">
        <v>1.79319462771025</v>
      </c>
      <c r="AJ12">
        <v>1</v>
      </c>
    </row>
    <row r="13" spans="1:36" x14ac:dyDescent="0.3">
      <c r="A13">
        <v>59</v>
      </c>
      <c r="B13">
        <v>1010.34285714285</v>
      </c>
      <c r="C13">
        <v>700</v>
      </c>
      <c r="D13">
        <v>0</v>
      </c>
      <c r="E13">
        <v>0.10446381171187399</v>
      </c>
      <c r="F13">
        <v>3.0624684042066699</v>
      </c>
      <c r="G13">
        <v>-1.5621862398644399</v>
      </c>
      <c r="H13">
        <v>-1.2624051059130026</v>
      </c>
      <c r="I13">
        <v>0.233566655461386</v>
      </c>
      <c r="J13">
        <v>0.120229177386964</v>
      </c>
      <c r="K13">
        <v>3.41109843185258E-2</v>
      </c>
      <c r="L13">
        <v>0</v>
      </c>
      <c r="M13">
        <v>0</v>
      </c>
      <c r="N13">
        <v>0</v>
      </c>
      <c r="O13">
        <v>0</v>
      </c>
      <c r="P13">
        <v>0</v>
      </c>
      <c r="AA13">
        <v>55.820240022433602</v>
      </c>
      <c r="AD13">
        <v>42.386565349855999</v>
      </c>
      <c r="AE13">
        <v>1.79319462771025</v>
      </c>
      <c r="AJ13">
        <v>1</v>
      </c>
    </row>
    <row r="14" spans="1:36" x14ac:dyDescent="0.3">
      <c r="A14">
        <v>60</v>
      </c>
      <c r="B14">
        <v>1005.31428571428</v>
      </c>
      <c r="C14">
        <v>700</v>
      </c>
      <c r="D14">
        <v>0</v>
      </c>
      <c r="E14">
        <v>0.109937710308803</v>
      </c>
      <c r="F14">
        <v>3.0624684042066699</v>
      </c>
      <c r="G14">
        <v>-1.6428099190918688</v>
      </c>
      <c r="H14">
        <v>-1.3291911384095609</v>
      </c>
      <c r="I14">
        <v>0.24530898843770599</v>
      </c>
      <c r="J14">
        <v>0.12645194692539699</v>
      </c>
      <c r="K14">
        <v>3.58983982194854E-2</v>
      </c>
      <c r="L14">
        <v>0</v>
      </c>
      <c r="M14">
        <v>0</v>
      </c>
      <c r="N14">
        <v>0</v>
      </c>
      <c r="O14">
        <v>0</v>
      </c>
      <c r="P14">
        <v>0</v>
      </c>
      <c r="AA14">
        <v>55.820240022433602</v>
      </c>
      <c r="AD14">
        <v>42.386565349855999</v>
      </c>
      <c r="AE14">
        <v>1.79319462771025</v>
      </c>
      <c r="AJ14">
        <v>1</v>
      </c>
    </row>
    <row r="15" spans="1:36" x14ac:dyDescent="0.3">
      <c r="A15">
        <v>61</v>
      </c>
      <c r="B15">
        <v>1000.28571428571</v>
      </c>
      <c r="C15">
        <v>700</v>
      </c>
      <c r="D15">
        <v>0</v>
      </c>
      <c r="E15">
        <v>0.115002094769147</v>
      </c>
      <c r="F15">
        <v>3.0624684042066699</v>
      </c>
      <c r="G15">
        <v>-1.7171984406344614</v>
      </c>
      <c r="H15">
        <v>-1.3910865442073099</v>
      </c>
      <c r="I15">
        <v>0.25608822869403502</v>
      </c>
      <c r="J15">
        <v>0.13219581165383501</v>
      </c>
      <c r="K15">
        <v>3.7552091839111998E-2</v>
      </c>
      <c r="L15">
        <v>0</v>
      </c>
      <c r="M15">
        <v>0</v>
      </c>
      <c r="N15">
        <v>0</v>
      </c>
      <c r="O15">
        <v>0</v>
      </c>
      <c r="P15">
        <v>0</v>
      </c>
      <c r="AA15">
        <v>55.820240022433602</v>
      </c>
      <c r="AD15">
        <v>42.386565349855999</v>
      </c>
      <c r="AE15">
        <v>1.79319462771025</v>
      </c>
      <c r="AJ15">
        <v>1</v>
      </c>
    </row>
    <row r="16" spans="1:36" x14ac:dyDescent="0.3">
      <c r="A16">
        <v>62</v>
      </c>
      <c r="B16">
        <v>995.25714285714196</v>
      </c>
      <c r="C16">
        <v>700</v>
      </c>
      <c r="D16">
        <v>0</v>
      </c>
      <c r="E16">
        <v>0.119691804935095</v>
      </c>
      <c r="F16">
        <v>3.0624684042066699</v>
      </c>
      <c r="G16">
        <v>-1.7858857649567113</v>
      </c>
      <c r="H16">
        <v>-1.4485057938448382</v>
      </c>
      <c r="I16">
        <v>0.26598712646154699</v>
      </c>
      <c r="J16">
        <v>0.137501596426819</v>
      </c>
      <c r="K16">
        <v>3.9083441569775598E-2</v>
      </c>
      <c r="L16">
        <v>0</v>
      </c>
      <c r="M16">
        <v>0</v>
      </c>
      <c r="N16">
        <v>0</v>
      </c>
      <c r="O16">
        <v>0</v>
      </c>
      <c r="P16">
        <v>0</v>
      </c>
      <c r="AA16">
        <v>55.820240022433602</v>
      </c>
      <c r="AD16">
        <v>42.386565349855999</v>
      </c>
      <c r="AE16">
        <v>1.79319462771025</v>
      </c>
      <c r="AJ16">
        <v>1</v>
      </c>
    </row>
    <row r="17" spans="1:36" x14ac:dyDescent="0.3">
      <c r="A17">
        <v>63</v>
      </c>
      <c r="B17">
        <v>990.22857142857094</v>
      </c>
      <c r="C17">
        <v>700</v>
      </c>
      <c r="D17">
        <v>0</v>
      </c>
      <c r="E17">
        <v>0.124037379664774</v>
      </c>
      <c r="F17">
        <v>3.0624684042066699</v>
      </c>
      <c r="G17">
        <v>-1.849340116568327</v>
      </c>
      <c r="H17">
        <v>-1.5018120958026184</v>
      </c>
      <c r="I17">
        <v>0.27507829294012698</v>
      </c>
      <c r="J17">
        <v>0.14240509792760001</v>
      </c>
      <c r="K17">
        <v>4.0502419386398897E-2</v>
      </c>
      <c r="L17">
        <v>0</v>
      </c>
      <c r="M17">
        <v>0</v>
      </c>
      <c r="N17">
        <v>0</v>
      </c>
      <c r="O17">
        <v>0</v>
      </c>
      <c r="P17">
        <v>0</v>
      </c>
      <c r="AA17">
        <v>55.820240022433602</v>
      </c>
      <c r="AD17">
        <v>42.386565349855999</v>
      </c>
      <c r="AE17">
        <v>1.79319462771025</v>
      </c>
      <c r="AJ17">
        <v>1</v>
      </c>
    </row>
    <row r="18" spans="1:36" x14ac:dyDescent="0.3">
      <c r="A18">
        <v>64</v>
      </c>
      <c r="B18">
        <v>985.19999999999902</v>
      </c>
      <c r="C18">
        <v>700</v>
      </c>
      <c r="D18">
        <v>0</v>
      </c>
      <c r="E18">
        <v>0.128065657020071</v>
      </c>
      <c r="F18">
        <v>3.0624684042066699</v>
      </c>
      <c r="G18">
        <v>-1.9079731731405225</v>
      </c>
      <c r="H18">
        <v>-1.5513245415946215</v>
      </c>
      <c r="I18">
        <v>0.28342562208121802</v>
      </c>
      <c r="J18">
        <v>0.14693778744605099</v>
      </c>
      <c r="K18">
        <v>4.1817788828174399E-2</v>
      </c>
      <c r="L18">
        <v>0</v>
      </c>
      <c r="M18">
        <v>0</v>
      </c>
      <c r="N18">
        <v>0</v>
      </c>
      <c r="O18">
        <v>0</v>
      </c>
      <c r="P18">
        <v>0</v>
      </c>
      <c r="AA18">
        <v>55.820240022433602</v>
      </c>
      <c r="AD18">
        <v>42.386565349855999</v>
      </c>
      <c r="AE18">
        <v>1.79319462771025</v>
      </c>
      <c r="AJ18">
        <v>1</v>
      </c>
    </row>
    <row r="19" spans="1:36" x14ac:dyDescent="0.3">
      <c r="A19">
        <v>65</v>
      </c>
      <c r="B19">
        <v>980.17142857142801</v>
      </c>
      <c r="C19">
        <v>700</v>
      </c>
      <c r="D19">
        <v>0</v>
      </c>
      <c r="E19">
        <v>0.13180027304043901</v>
      </c>
      <c r="F19">
        <v>3.0624684042066699</v>
      </c>
      <c r="G19">
        <v>-1.9621477033719719</v>
      </c>
      <c r="H19">
        <v>-1.5973240427863131</v>
      </c>
      <c r="I19">
        <v>0.291085472783701</v>
      </c>
      <c r="J19">
        <v>0.15112739501564501</v>
      </c>
      <c r="K19">
        <v>4.3037267865162501E-2</v>
      </c>
      <c r="L19">
        <v>0</v>
      </c>
      <c r="M19">
        <v>0</v>
      </c>
      <c r="N19">
        <v>0</v>
      </c>
      <c r="O19">
        <v>0</v>
      </c>
      <c r="P19">
        <v>0</v>
      </c>
      <c r="AA19">
        <v>55.820240022433602</v>
      </c>
      <c r="AD19">
        <v>42.386565349855999</v>
      </c>
      <c r="AE19">
        <v>1.79319462771025</v>
      </c>
      <c r="AJ19">
        <v>1</v>
      </c>
    </row>
    <row r="20" spans="1:36" x14ac:dyDescent="0.3">
      <c r="A20">
        <v>66</v>
      </c>
      <c r="B20">
        <v>975.14285714285597</v>
      </c>
      <c r="C20">
        <v>700</v>
      </c>
      <c r="D20">
        <v>0</v>
      </c>
      <c r="E20">
        <v>0.13526207809976101</v>
      </c>
      <c r="F20">
        <v>3.0624684042066699</v>
      </c>
      <c r="G20">
        <v>-2.0121839443643328</v>
      </c>
      <c r="H20">
        <v>-1.640058286144122</v>
      </c>
      <c r="I20">
        <v>0.29810765646127801</v>
      </c>
      <c r="J20">
        <v>0.15499839714647301</v>
      </c>
      <c r="K20">
        <v>4.4167664852953897E-2</v>
      </c>
      <c r="L20">
        <v>0</v>
      </c>
      <c r="M20">
        <v>0</v>
      </c>
      <c r="N20">
        <v>0</v>
      </c>
      <c r="O20">
        <v>0</v>
      </c>
      <c r="P20">
        <v>0</v>
      </c>
      <c r="AA20">
        <v>55.820240022433602</v>
      </c>
      <c r="AD20">
        <v>42.386565349855999</v>
      </c>
      <c r="AE20">
        <v>1.79319462771025</v>
      </c>
      <c r="AJ20">
        <v>1</v>
      </c>
    </row>
    <row r="21" spans="1:36" x14ac:dyDescent="0.3">
      <c r="A21">
        <v>67</v>
      </c>
      <c r="B21">
        <v>970.11428571428496</v>
      </c>
      <c r="C21">
        <v>700</v>
      </c>
      <c r="D21">
        <v>0</v>
      </c>
      <c r="E21">
        <v>0.13846948582827301</v>
      </c>
      <c r="F21">
        <v>3.0624684042066699</v>
      </c>
      <c r="G21">
        <v>-2.0583649478374406</v>
      </c>
      <c r="H21">
        <v>-1.6797458853012004</v>
      </c>
      <c r="I21">
        <v>0.30453626544794798</v>
      </c>
      <c r="J21">
        <v>0.158572425693147</v>
      </c>
      <c r="K21">
        <v>4.5214992467536498E-2</v>
      </c>
      <c r="L21">
        <v>0</v>
      </c>
      <c r="M21">
        <v>0</v>
      </c>
      <c r="N21">
        <v>0</v>
      </c>
      <c r="O21">
        <v>0</v>
      </c>
      <c r="P21">
        <v>0</v>
      </c>
      <c r="AA21">
        <v>55.820240022433602</v>
      </c>
      <c r="AD21">
        <v>42.386565349855999</v>
      </c>
      <c r="AE21">
        <v>1.79319462771025</v>
      </c>
      <c r="AJ21">
        <v>1</v>
      </c>
    </row>
    <row r="22" spans="1:36" x14ac:dyDescent="0.3">
      <c r="A22">
        <v>68</v>
      </c>
      <c r="B22">
        <v>965.08571428571395</v>
      </c>
      <c r="C22">
        <v>700</v>
      </c>
      <c r="D22">
        <v>0</v>
      </c>
      <c r="E22">
        <v>0.14510842690919201</v>
      </c>
      <c r="F22">
        <v>3.0624684042066699</v>
      </c>
      <c r="G22">
        <v>-2.155450463188477</v>
      </c>
      <c r="H22">
        <v>-1.7611169190307594</v>
      </c>
      <c r="I22">
        <v>0.31846403686166602</v>
      </c>
      <c r="J22">
        <v>0.16606832910196201</v>
      </c>
      <c r="K22">
        <v>4.7382832328936898E-2</v>
      </c>
      <c r="L22">
        <v>0</v>
      </c>
      <c r="M22">
        <v>0</v>
      </c>
      <c r="N22">
        <v>0</v>
      </c>
      <c r="O22">
        <v>0</v>
      </c>
      <c r="P22">
        <v>0</v>
      </c>
      <c r="AA22">
        <v>55.820240022433602</v>
      </c>
      <c r="AD22">
        <v>42.386565349855999</v>
      </c>
      <c r="AE22">
        <v>1.79319462771025</v>
      </c>
      <c r="AJ22">
        <v>1</v>
      </c>
    </row>
    <row r="23" spans="1:36" x14ac:dyDescent="0.3">
      <c r="A23">
        <v>69</v>
      </c>
      <c r="B23">
        <v>960.05714285714305</v>
      </c>
      <c r="C23">
        <v>700</v>
      </c>
      <c r="D23">
        <v>0</v>
      </c>
      <c r="E23">
        <v>0.14896307936026901</v>
      </c>
      <c r="F23">
        <v>3.0624684042066699</v>
      </c>
      <c r="G23">
        <v>-2.211065516946471</v>
      </c>
      <c r="H23">
        <v>-1.8087561265924097</v>
      </c>
      <c r="I23">
        <v>0.32623018175354901</v>
      </c>
      <c r="J23">
        <v>0.17036938225032799</v>
      </c>
      <c r="K23">
        <v>4.8641507339520801E-2</v>
      </c>
      <c r="L23">
        <v>0</v>
      </c>
      <c r="M23">
        <v>0</v>
      </c>
      <c r="N23">
        <v>0</v>
      </c>
      <c r="O23">
        <v>0</v>
      </c>
      <c r="P23">
        <v>0</v>
      </c>
      <c r="AA23">
        <v>55.820240022433602</v>
      </c>
      <c r="AD23">
        <v>42.386565349855999</v>
      </c>
      <c r="AE23">
        <v>1.79319462771025</v>
      </c>
      <c r="AJ23">
        <v>1</v>
      </c>
    </row>
    <row r="24" spans="1:36" x14ac:dyDescent="0.3">
      <c r="A24">
        <v>70</v>
      </c>
      <c r="B24">
        <v>955.02857142857204</v>
      </c>
      <c r="C24">
        <v>700</v>
      </c>
      <c r="D24">
        <v>0</v>
      </c>
      <c r="E24">
        <v>0.15866521645609599</v>
      </c>
      <c r="F24">
        <v>3.0624684042066699</v>
      </c>
      <c r="G24">
        <v>-2.3533293081564168</v>
      </c>
      <c r="H24">
        <v>-1.9274747147361186</v>
      </c>
      <c r="I24">
        <v>0.346736706963515</v>
      </c>
      <c r="J24">
        <v>0.181347458674853</v>
      </c>
      <c r="K24">
        <v>5.1809584790540299E-2</v>
      </c>
      <c r="L24">
        <v>0</v>
      </c>
      <c r="M24">
        <v>0</v>
      </c>
      <c r="N24">
        <v>0</v>
      </c>
      <c r="O24">
        <v>0</v>
      </c>
      <c r="P24">
        <v>0</v>
      </c>
      <c r="AA24">
        <v>55.820240022433602</v>
      </c>
      <c r="AD24">
        <v>42.386565349855999</v>
      </c>
      <c r="AE24">
        <v>1.79319462771025</v>
      </c>
      <c r="AJ24">
        <v>1</v>
      </c>
    </row>
    <row r="25" spans="1:36" x14ac:dyDescent="0.3">
      <c r="A25">
        <v>71</v>
      </c>
      <c r="B25">
        <v>950</v>
      </c>
      <c r="C25">
        <v>700</v>
      </c>
      <c r="D25">
        <v>0</v>
      </c>
      <c r="E25">
        <v>0.18218820027596599</v>
      </c>
      <c r="F25">
        <v>3.0624684042066699</v>
      </c>
      <c r="G25">
        <v>-2.7002232739426102</v>
      </c>
      <c r="H25">
        <v>-2.214280127464705</v>
      </c>
      <c r="I25">
        <v>0.397288269204844</v>
      </c>
      <c r="J25">
        <v>0.20809656982739799</v>
      </c>
      <c r="K25">
        <v>5.9490638344450703E-2</v>
      </c>
      <c r="L25">
        <v>0</v>
      </c>
      <c r="M25">
        <v>0</v>
      </c>
      <c r="N25">
        <v>0</v>
      </c>
      <c r="O25">
        <v>0</v>
      </c>
      <c r="P25">
        <v>0</v>
      </c>
      <c r="AA25">
        <v>55.820240022433602</v>
      </c>
      <c r="AD25">
        <v>42.386565349855999</v>
      </c>
      <c r="AE25">
        <v>1.79319462771025</v>
      </c>
      <c r="AJ2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Charts</vt:lpstr>
      </vt:variant>
      <vt:variant>
        <vt:i4>14</vt:i4>
      </vt:variant>
    </vt:vector>
  </HeadingPairs>
  <TitlesOfParts>
    <vt:vector size="34" baseType="lpstr">
      <vt:lpstr>Combine</vt:lpstr>
      <vt:lpstr>system</vt:lpstr>
      <vt:lpstr>liquid</vt:lpstr>
      <vt:lpstr>tot_solids</vt:lpstr>
      <vt:lpstr>biotite</vt:lpstr>
      <vt:lpstr>hornblende</vt:lpstr>
      <vt:lpstr>olivine</vt:lpstr>
      <vt:lpstr>garnet</vt:lpstr>
      <vt:lpstr>apatite</vt:lpstr>
      <vt:lpstr>feldspar</vt:lpstr>
      <vt:lpstr>spinel</vt:lpstr>
      <vt:lpstr>clinopyroxene1</vt:lpstr>
      <vt:lpstr>clinopyroxene2</vt:lpstr>
      <vt:lpstr>clinopyroxene</vt:lpstr>
      <vt:lpstr>orthopyroxene1</vt:lpstr>
      <vt:lpstr>orthopyroxene2</vt:lpstr>
      <vt:lpstr>orthopyroxene</vt:lpstr>
      <vt:lpstr>affinities (kJ)</vt:lpstr>
      <vt:lpstr>init_cond</vt:lpstr>
      <vt:lpstr>x_axes</vt:lpstr>
      <vt:lpstr>Mass_Chart</vt:lpstr>
      <vt:lpstr>Density_Chart</vt:lpstr>
      <vt:lpstr>Volume_Chart</vt:lpstr>
      <vt:lpstr>Extra_Chart</vt:lpstr>
      <vt:lpstr>Liquid_Chart</vt:lpstr>
      <vt:lpstr>Biotite_Chart</vt:lpstr>
      <vt:lpstr>Hornblende_Chart</vt:lpstr>
      <vt:lpstr>Olivine_Chart</vt:lpstr>
      <vt:lpstr>Garnet_Chart</vt:lpstr>
      <vt:lpstr>Apatite_Chart</vt:lpstr>
      <vt:lpstr>Feldspar_Chart</vt:lpstr>
      <vt:lpstr>Spinel_Chart</vt:lpstr>
      <vt:lpstr>Clinopyroxene_Chart</vt:lpstr>
      <vt:lpstr>Orthopyroxene_Chart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Ray Davis</dc:creator>
  <cp:lastModifiedBy>William Ray Davis</cp:lastModifiedBy>
  <dcterms:created xsi:type="dcterms:W3CDTF">2020-05-21T17:15:51Z</dcterms:created>
  <dcterms:modified xsi:type="dcterms:W3CDTF">2020-06-08T13:52:30Z</dcterms:modified>
</cp:coreProperties>
</file>