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Documents\MCR Reseach\Manuscript\Manuscript Materials\Supplementary Material\"/>
    </mc:Choice>
  </mc:AlternateContent>
  <xr:revisionPtr revIDLastSave="0" documentId="8_{44AF07B7-AD5B-43A9-893C-0B53AB9D2F26}" xr6:coauthVersionLast="45" xr6:coauthVersionMax="45" xr10:uidLastSave="{00000000-0000-0000-0000-000000000000}"/>
  <bookViews>
    <workbookView xWindow="-108" yWindow="-108" windowWidth="23256" windowHeight="12600" activeTab="4" xr2:uid="{53452336-6DB6-4A3E-8202-E7E84E93C953}"/>
  </bookViews>
  <sheets>
    <sheet name="Mass_Chart" sheetId="29" r:id="rId1"/>
    <sheet name="Density_Chart" sheetId="30" r:id="rId2"/>
    <sheet name="Volume_Chart" sheetId="31" r:id="rId3"/>
    <sheet name="Extra_Chart" sheetId="33" r:id="rId4"/>
    <sheet name="Combine" sheetId="22" r:id="rId5"/>
    <sheet name="Liquid_Chart" sheetId="32" r:id="rId6"/>
    <sheet name="Apatite_Chart" sheetId="23" r:id="rId7"/>
    <sheet name="Feldspar_Chart" sheetId="24" r:id="rId8"/>
    <sheet name="Spinel_Chart" sheetId="25" r:id="rId9"/>
    <sheet name="Clinopyroxene_Chart" sheetId="26" r:id="rId10"/>
    <sheet name="Orthopyroxene_Chart" sheetId="27" r:id="rId11"/>
    <sheet name="Olivine_Chart" sheetId="28" r:id="rId12"/>
    <sheet name="system" sheetId="3" r:id="rId13"/>
    <sheet name="liquid" sheetId="4" r:id="rId14"/>
    <sheet name="tot_solids" sheetId="6" r:id="rId15"/>
    <sheet name="apatite" sheetId="12" r:id="rId16"/>
    <sheet name="feldspar" sheetId="11" r:id="rId17"/>
    <sheet name="spinel1" sheetId="14" r:id="rId18"/>
    <sheet name="spinel2" sheetId="15" r:id="rId19"/>
    <sheet name="spinel" sheetId="10" r:id="rId20"/>
    <sheet name="clinopyroxene1" sheetId="16" r:id="rId21"/>
    <sheet name="clinopyroxene2" sheetId="17" r:id="rId22"/>
    <sheet name="clinopyroxene" sheetId="9" r:id="rId23"/>
    <sheet name="orthopyroxene1" sheetId="18" r:id="rId24"/>
    <sheet name="orthopyroxene2" sheetId="19" r:id="rId25"/>
    <sheet name="orthopyroxene" sheetId="8" r:id="rId26"/>
    <sheet name="olivine1" sheetId="20" r:id="rId27"/>
    <sheet name="olivine2" sheetId="21" r:id="rId28"/>
    <sheet name="olivine" sheetId="7" r:id="rId29"/>
    <sheet name="affinities (kJ)" sheetId="5" r:id="rId30"/>
    <sheet name="init_cond" sheetId="2" r:id="rId31"/>
    <sheet name="x_axes" sheetId="13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2" l="1"/>
  <c r="B4" i="22"/>
  <c r="C4" i="22"/>
  <c r="D4" i="22"/>
  <c r="F4" i="22"/>
  <c r="H4" i="22"/>
  <c r="S4" i="22" s="1"/>
  <c r="I4" i="22"/>
  <c r="J4" i="22"/>
  <c r="AN4" i="22" s="1"/>
  <c r="K4" i="22"/>
  <c r="L4" i="22"/>
  <c r="AP4" i="22" s="1"/>
  <c r="M4" i="22"/>
  <c r="N4" i="22"/>
  <c r="AR4" i="22" s="1"/>
  <c r="O4" i="22"/>
  <c r="P4" i="22"/>
  <c r="AT4" i="22" s="1"/>
  <c r="Q4" i="22"/>
  <c r="R4" i="22"/>
  <c r="U4" i="22"/>
  <c r="X4" i="22"/>
  <c r="Y4" i="22"/>
  <c r="Z4" i="22"/>
  <c r="AA4" i="22"/>
  <c r="AB4" i="22"/>
  <c r="AC4" i="22"/>
  <c r="AD4" i="22"/>
  <c r="AE4" i="22"/>
  <c r="AF4" i="22"/>
  <c r="AU4" i="22" s="1"/>
  <c r="AG4" i="22"/>
  <c r="AJ4" i="22"/>
  <c r="AK4" i="22"/>
  <c r="AM4" i="22"/>
  <c r="AO4" i="22"/>
  <c r="AQ4" i="22"/>
  <c r="AS4" i="22"/>
  <c r="A5" i="22"/>
  <c r="B5" i="22"/>
  <c r="C5" i="22"/>
  <c r="D5" i="22"/>
  <c r="F5" i="22"/>
  <c r="U5" i="22"/>
  <c r="AK5" i="22"/>
  <c r="A6" i="22"/>
  <c r="I6" i="22" s="1"/>
  <c r="AM6" i="22" s="1"/>
  <c r="B6" i="22"/>
  <c r="C6" i="22"/>
  <c r="D6" i="22"/>
  <c r="F6" i="22"/>
  <c r="J6" i="22"/>
  <c r="AN6" i="22" s="1"/>
  <c r="K6" i="22"/>
  <c r="AO6" i="22" s="1"/>
  <c r="N6" i="22"/>
  <c r="AR6" i="22" s="1"/>
  <c r="O6" i="22"/>
  <c r="P6" i="22"/>
  <c r="AT6" i="22" s="1"/>
  <c r="R6" i="22"/>
  <c r="U6" i="22"/>
  <c r="AJ6" i="22" s="1"/>
  <c r="X6" i="22"/>
  <c r="Z6" i="22"/>
  <c r="AA6" i="22"/>
  <c r="AB6" i="22"/>
  <c r="AD6" i="22"/>
  <c r="AE6" i="22"/>
  <c r="AF6" i="22"/>
  <c r="AK6" i="22"/>
  <c r="AS6" i="22"/>
  <c r="A7" i="22"/>
  <c r="J7" i="22" s="1"/>
  <c r="B7" i="22"/>
  <c r="C7" i="22"/>
  <c r="D7" i="22"/>
  <c r="F7" i="22"/>
  <c r="I7" i="22"/>
  <c r="AM7" i="22" s="1"/>
  <c r="K7" i="22"/>
  <c r="AO7" i="22" s="1"/>
  <c r="M7" i="22"/>
  <c r="AQ7" i="22" s="1"/>
  <c r="O7" i="22"/>
  <c r="AS7" i="22" s="1"/>
  <c r="Q7" i="22"/>
  <c r="U7" i="22"/>
  <c r="AJ7" i="22" s="1"/>
  <c r="Y7" i="22"/>
  <c r="AA7" i="22"/>
  <c r="AC7" i="22"/>
  <c r="AE7" i="22"/>
  <c r="AG7" i="22"/>
  <c r="AK7" i="22"/>
  <c r="AN7" i="22"/>
  <c r="A8" i="22"/>
  <c r="H8" i="22" s="1"/>
  <c r="S8" i="22" s="1"/>
  <c r="B8" i="22"/>
  <c r="C8" i="22"/>
  <c r="D8" i="22"/>
  <c r="F8" i="22"/>
  <c r="I8" i="22"/>
  <c r="AM8" i="22" s="1"/>
  <c r="K8" i="22"/>
  <c r="AO8" i="22" s="1"/>
  <c r="M8" i="22"/>
  <c r="O8" i="22"/>
  <c r="AS8" i="22" s="1"/>
  <c r="Q8" i="22"/>
  <c r="U8" i="22"/>
  <c r="AJ8" i="22" s="1"/>
  <c r="Y8" i="22"/>
  <c r="AA8" i="22"/>
  <c r="AC8" i="22"/>
  <c r="AE8" i="22"/>
  <c r="AG8" i="22"/>
  <c r="AK8" i="22"/>
  <c r="AQ8" i="22"/>
  <c r="A9" i="22"/>
  <c r="O9" i="22" s="1"/>
  <c r="AS9" i="22" s="1"/>
  <c r="B9" i="22"/>
  <c r="C9" i="22"/>
  <c r="D9" i="22"/>
  <c r="F9" i="22"/>
  <c r="U9" i="22"/>
  <c r="AG9" i="22"/>
  <c r="AK9" i="22"/>
  <c r="A10" i="22"/>
  <c r="B10" i="22"/>
  <c r="C10" i="22"/>
  <c r="D10" i="22"/>
  <c r="F10" i="22"/>
  <c r="K10" i="22"/>
  <c r="AO10" i="22" s="1"/>
  <c r="O10" i="22"/>
  <c r="AS10" i="22" s="1"/>
  <c r="U10" i="22"/>
  <c r="AJ10" i="22" s="1"/>
  <c r="AA10" i="22"/>
  <c r="AE10" i="22"/>
  <c r="AK10" i="22"/>
  <c r="A11" i="22"/>
  <c r="J11" i="22" s="1"/>
  <c r="AN11" i="22" s="1"/>
  <c r="B11" i="22"/>
  <c r="C11" i="22"/>
  <c r="D11" i="22"/>
  <c r="F11" i="22"/>
  <c r="I11" i="22"/>
  <c r="AM11" i="22" s="1"/>
  <c r="M11" i="22"/>
  <c r="AQ11" i="22" s="1"/>
  <c r="O11" i="22"/>
  <c r="Q11" i="22"/>
  <c r="U11" i="22"/>
  <c r="Y11" i="22"/>
  <c r="AA11" i="22"/>
  <c r="AC11" i="22"/>
  <c r="AG11" i="22"/>
  <c r="AJ11" i="22"/>
  <c r="AK11" i="22"/>
  <c r="A12" i="22"/>
  <c r="B12" i="22"/>
  <c r="C12" i="22"/>
  <c r="D12" i="22"/>
  <c r="F12" i="22"/>
  <c r="O12" i="22"/>
  <c r="U12" i="22"/>
  <c r="AA12" i="22"/>
  <c r="AK12" i="22"/>
  <c r="A13" i="22"/>
  <c r="B13" i="22"/>
  <c r="C13" i="22"/>
  <c r="D13" i="22"/>
  <c r="F13" i="22"/>
  <c r="U13" i="22"/>
  <c r="AK13" i="22"/>
  <c r="A14" i="22"/>
  <c r="B14" i="22"/>
  <c r="C14" i="22"/>
  <c r="D14" i="22"/>
  <c r="F14" i="22"/>
  <c r="H14" i="22"/>
  <c r="I14" i="22"/>
  <c r="AM14" i="22" s="1"/>
  <c r="J14" i="22"/>
  <c r="AN14" i="22" s="1"/>
  <c r="K14" i="22"/>
  <c r="L14" i="22"/>
  <c r="AP14" i="22" s="1"/>
  <c r="M14" i="22"/>
  <c r="N14" i="22"/>
  <c r="AR14" i="22" s="1"/>
  <c r="O14" i="22"/>
  <c r="P14" i="22"/>
  <c r="AT14" i="22" s="1"/>
  <c r="Q14" i="22"/>
  <c r="R14" i="22"/>
  <c r="U14" i="22"/>
  <c r="AJ14" i="22" s="1"/>
  <c r="X14" i="22"/>
  <c r="Y14" i="22"/>
  <c r="Z14" i="22"/>
  <c r="AA14" i="22"/>
  <c r="AB14" i="22"/>
  <c r="AQ14" i="22" s="1"/>
  <c r="AC14" i="22"/>
  <c r="AD14" i="22"/>
  <c r="AE14" i="22"/>
  <c r="AF14" i="22"/>
  <c r="AU14" i="22" s="1"/>
  <c r="AG14" i="22"/>
  <c r="AK14" i="22"/>
  <c r="AO14" i="22"/>
  <c r="AS14" i="22"/>
  <c r="A15" i="22"/>
  <c r="K15" i="22" s="1"/>
  <c r="B15" i="22"/>
  <c r="C15" i="22"/>
  <c r="D15" i="22"/>
  <c r="F15" i="22"/>
  <c r="I15" i="22"/>
  <c r="AM15" i="22" s="1"/>
  <c r="M15" i="22"/>
  <c r="O15" i="22"/>
  <c r="AS15" i="22" s="1"/>
  <c r="Q15" i="22"/>
  <c r="U15" i="22"/>
  <c r="Y15" i="22"/>
  <c r="AC15" i="22"/>
  <c r="AE15" i="22"/>
  <c r="AG15" i="22"/>
  <c r="AK15" i="22"/>
  <c r="A16" i="22"/>
  <c r="H16" i="22" s="1"/>
  <c r="B16" i="22"/>
  <c r="C16" i="22"/>
  <c r="D16" i="22"/>
  <c r="F16" i="22"/>
  <c r="I16" i="22"/>
  <c r="AM16" i="22" s="1"/>
  <c r="K16" i="22"/>
  <c r="M16" i="22"/>
  <c r="O16" i="22"/>
  <c r="AS16" i="22" s="1"/>
  <c r="Q16" i="22"/>
  <c r="U16" i="22"/>
  <c r="AJ16" i="22" s="1"/>
  <c r="Y16" i="22"/>
  <c r="AA16" i="22"/>
  <c r="AC16" i="22"/>
  <c r="AE16" i="22"/>
  <c r="AG16" i="22"/>
  <c r="AK16" i="22"/>
  <c r="AU16" i="22"/>
  <c r="A17" i="22"/>
  <c r="K17" i="22" s="1"/>
  <c r="B17" i="22"/>
  <c r="C17" i="22"/>
  <c r="D17" i="22"/>
  <c r="F17" i="22"/>
  <c r="I17" i="22"/>
  <c r="O17" i="22"/>
  <c r="AS17" i="22" s="1"/>
  <c r="Q17" i="22"/>
  <c r="AU17" i="22" s="1"/>
  <c r="U17" i="22"/>
  <c r="Z17" i="22"/>
  <c r="AA17" i="22"/>
  <c r="AB17" i="22"/>
  <c r="AE17" i="22"/>
  <c r="AF17" i="22"/>
  <c r="AJ17" i="22"/>
  <c r="AK17" i="22"/>
  <c r="AM17" i="22"/>
  <c r="A18" i="22"/>
  <c r="B18" i="22"/>
  <c r="C18" i="22"/>
  <c r="D18" i="22"/>
  <c r="F18" i="22"/>
  <c r="O18" i="22"/>
  <c r="AS18" i="22" s="1"/>
  <c r="U18" i="22"/>
  <c r="AA18" i="22"/>
  <c r="AJ18" i="22"/>
  <c r="AK18" i="22"/>
  <c r="A19" i="22"/>
  <c r="I19" i="22" s="1"/>
  <c r="AM19" i="22" s="1"/>
  <c r="B19" i="22"/>
  <c r="C19" i="22"/>
  <c r="D19" i="22"/>
  <c r="F19" i="22"/>
  <c r="J19" i="22"/>
  <c r="L19" i="22"/>
  <c r="AP19" i="22" s="1"/>
  <c r="O19" i="22"/>
  <c r="AS19" i="22" s="1"/>
  <c r="R19" i="22"/>
  <c r="U19" i="22"/>
  <c r="X19" i="22"/>
  <c r="Z19" i="22"/>
  <c r="AC19" i="22"/>
  <c r="AF19" i="22"/>
  <c r="AK19" i="22"/>
  <c r="A20" i="22"/>
  <c r="B20" i="22"/>
  <c r="C20" i="22"/>
  <c r="D20" i="22"/>
  <c r="F20" i="22"/>
  <c r="U20" i="22"/>
  <c r="AK20" i="22"/>
  <c r="A21" i="22"/>
  <c r="O21" i="22" s="1"/>
  <c r="AS21" i="22" s="1"/>
  <c r="B21" i="22"/>
  <c r="C21" i="22"/>
  <c r="D21" i="22"/>
  <c r="F21" i="22"/>
  <c r="K21" i="22"/>
  <c r="U21" i="22"/>
  <c r="AJ21" i="22" s="1"/>
  <c r="AA21" i="22"/>
  <c r="AE21" i="22"/>
  <c r="AK21" i="22"/>
  <c r="A22" i="22"/>
  <c r="O22" i="22" s="1"/>
  <c r="AS22" i="22" s="1"/>
  <c r="B22" i="22"/>
  <c r="C22" i="22"/>
  <c r="D22" i="22"/>
  <c r="F22" i="22"/>
  <c r="I22" i="22"/>
  <c r="AM22" i="22" s="1"/>
  <c r="U22" i="22"/>
  <c r="Y22" i="22"/>
  <c r="AG22" i="22"/>
  <c r="AK22" i="22"/>
  <c r="A23" i="22"/>
  <c r="B23" i="22"/>
  <c r="C23" i="22"/>
  <c r="D23" i="22"/>
  <c r="F23" i="22"/>
  <c r="AJ23" i="22" s="1"/>
  <c r="J23" i="22"/>
  <c r="L23" i="22"/>
  <c r="AP23" i="22" s="1"/>
  <c r="R23" i="22"/>
  <c r="U23" i="22"/>
  <c r="X23" i="22"/>
  <c r="AC23" i="22"/>
  <c r="AF23" i="22"/>
  <c r="AK23" i="22"/>
  <c r="A24" i="22"/>
  <c r="K24" i="22" s="1"/>
  <c r="B24" i="22"/>
  <c r="C24" i="22"/>
  <c r="D24" i="22"/>
  <c r="F24" i="22"/>
  <c r="I24" i="22"/>
  <c r="AM24" i="22" s="1"/>
  <c r="M24" i="22"/>
  <c r="O24" i="22"/>
  <c r="AS24" i="22" s="1"/>
  <c r="Q24" i="22"/>
  <c r="AU24" i="22" s="1"/>
  <c r="U24" i="22"/>
  <c r="Y24" i="22"/>
  <c r="AA24" i="22"/>
  <c r="AC24" i="22"/>
  <c r="AG24" i="22"/>
  <c r="AJ24" i="22"/>
  <c r="AK24" i="22"/>
  <c r="A25" i="22"/>
  <c r="B25" i="22"/>
  <c r="C25" i="22"/>
  <c r="D25" i="22"/>
  <c r="F25" i="22"/>
  <c r="H25" i="22"/>
  <c r="I25" i="22"/>
  <c r="AM25" i="22" s="1"/>
  <c r="J25" i="22"/>
  <c r="AN25" i="22" s="1"/>
  <c r="K25" i="22"/>
  <c r="L25" i="22"/>
  <c r="AP25" i="22" s="1"/>
  <c r="M25" i="22"/>
  <c r="N25" i="22"/>
  <c r="AR25" i="22" s="1"/>
  <c r="O25" i="22"/>
  <c r="P25" i="22"/>
  <c r="AT25" i="22" s="1"/>
  <c r="Q25" i="22"/>
  <c r="R25" i="22"/>
  <c r="U25" i="22"/>
  <c r="AJ25" i="22" s="1"/>
  <c r="X25" i="22"/>
  <c r="Y25" i="22"/>
  <c r="Z25" i="22"/>
  <c r="AO25" i="22" s="1"/>
  <c r="AA25" i="22"/>
  <c r="AB25" i="22"/>
  <c r="AQ25" i="22" s="1"/>
  <c r="AC25" i="22"/>
  <c r="AD25" i="22"/>
  <c r="AE25" i="22"/>
  <c r="AF25" i="22"/>
  <c r="AG25" i="22"/>
  <c r="AK25" i="22"/>
  <c r="AS25" i="22"/>
  <c r="AU25" i="22"/>
  <c r="A26" i="22"/>
  <c r="B26" i="22"/>
  <c r="C26" i="22"/>
  <c r="D26" i="22"/>
  <c r="F26" i="22"/>
  <c r="I26" i="22"/>
  <c r="AM26" i="22" s="1"/>
  <c r="K26" i="22"/>
  <c r="M26" i="22"/>
  <c r="O26" i="22"/>
  <c r="AS26" i="22" s="1"/>
  <c r="Q26" i="22"/>
  <c r="AU26" i="22" s="1"/>
  <c r="U26" i="22"/>
  <c r="AJ26" i="22" s="1"/>
  <c r="Y26" i="22"/>
  <c r="AA26" i="22"/>
  <c r="AC26" i="22"/>
  <c r="AE26" i="22"/>
  <c r="AG26" i="22"/>
  <c r="AK26" i="22"/>
  <c r="A27" i="22"/>
  <c r="B27" i="22"/>
  <c r="C27" i="22"/>
  <c r="D27" i="22"/>
  <c r="F27" i="22"/>
  <c r="P27" i="22"/>
  <c r="AT27" i="22" s="1"/>
  <c r="U27" i="22"/>
  <c r="AC27" i="22"/>
  <c r="AK27" i="22"/>
  <c r="A28" i="22"/>
  <c r="I28" i="22" s="1"/>
  <c r="AM28" i="22" s="1"/>
  <c r="B28" i="22"/>
  <c r="C28" i="22"/>
  <c r="D28" i="22"/>
  <c r="F28" i="22"/>
  <c r="P28" i="22"/>
  <c r="AT28" i="22" s="1"/>
  <c r="U28" i="22"/>
  <c r="AA28" i="22"/>
  <c r="AK28" i="22"/>
  <c r="A29" i="22"/>
  <c r="B29" i="22"/>
  <c r="C29" i="22"/>
  <c r="D29" i="22"/>
  <c r="F29" i="22"/>
  <c r="H29" i="22"/>
  <c r="S29" i="22" s="1"/>
  <c r="I29" i="22"/>
  <c r="AM29" i="22" s="1"/>
  <c r="J29" i="22"/>
  <c r="AN29" i="22" s="1"/>
  <c r="K29" i="22"/>
  <c r="L29" i="22"/>
  <c r="AP29" i="22" s="1"/>
  <c r="M29" i="22"/>
  <c r="AQ29" i="22" s="1"/>
  <c r="N29" i="22"/>
  <c r="AR29" i="22" s="1"/>
  <c r="O29" i="22"/>
  <c r="P29" i="22"/>
  <c r="AT29" i="22" s="1"/>
  <c r="Q29" i="22"/>
  <c r="AU29" i="22" s="1"/>
  <c r="R29" i="22"/>
  <c r="U29" i="22"/>
  <c r="AJ29" i="22" s="1"/>
  <c r="X29" i="22"/>
  <c r="Y29" i="22"/>
  <c r="Z29" i="22"/>
  <c r="AO29" i="22" s="1"/>
  <c r="AA29" i="22"/>
  <c r="AB29" i="22"/>
  <c r="AC29" i="22"/>
  <c r="AD29" i="22"/>
  <c r="AE29" i="22"/>
  <c r="AF29" i="22"/>
  <c r="AG29" i="22"/>
  <c r="AK29" i="22"/>
  <c r="AS29" i="22"/>
  <c r="A30" i="22"/>
  <c r="AB30" i="22" s="1"/>
  <c r="B30" i="22"/>
  <c r="C30" i="22"/>
  <c r="D30" i="22"/>
  <c r="F30" i="22"/>
  <c r="AJ30" i="22" s="1"/>
  <c r="U30" i="22"/>
  <c r="AK30" i="22"/>
  <c r="A31" i="22"/>
  <c r="H31" i="22" s="1"/>
  <c r="B31" i="22"/>
  <c r="C31" i="22"/>
  <c r="D31" i="22"/>
  <c r="F31" i="22"/>
  <c r="S31" i="22" s="1"/>
  <c r="N31" i="22"/>
  <c r="U31" i="22"/>
  <c r="AD31" i="22"/>
  <c r="AK31" i="22"/>
  <c r="A32" i="22"/>
  <c r="H32" i="22" s="1"/>
  <c r="B32" i="22"/>
  <c r="C32" i="22"/>
  <c r="D32" i="22"/>
  <c r="F32" i="22"/>
  <c r="AJ32" i="22" s="1"/>
  <c r="L32" i="22"/>
  <c r="AP32" i="22" s="1"/>
  <c r="U32" i="22"/>
  <c r="AA32" i="22"/>
  <c r="AD32" i="22"/>
  <c r="AK32" i="22"/>
  <c r="A33" i="22"/>
  <c r="H33" i="22" s="1"/>
  <c r="S33" i="22" s="1"/>
  <c r="B33" i="22"/>
  <c r="C33" i="22"/>
  <c r="D33" i="22"/>
  <c r="F33" i="22"/>
  <c r="L33" i="22"/>
  <c r="AP33" i="22" s="1"/>
  <c r="R33" i="22"/>
  <c r="U33" i="22"/>
  <c r="AA33" i="22"/>
  <c r="AF33" i="22"/>
  <c r="AK33" i="22"/>
  <c r="A34" i="22"/>
  <c r="I34" i="22" s="1"/>
  <c r="AM34" i="22" s="1"/>
  <c r="B34" i="22"/>
  <c r="C34" i="22"/>
  <c r="D34" i="22"/>
  <c r="F34" i="22"/>
  <c r="AJ34" i="22" s="1"/>
  <c r="M34" i="22"/>
  <c r="U34" i="22"/>
  <c r="X34" i="22"/>
  <c r="AC34" i="22"/>
  <c r="AK34" i="22"/>
  <c r="A35" i="22"/>
  <c r="J35" i="22" s="1"/>
  <c r="AN35" i="22" s="1"/>
  <c r="B35" i="22"/>
  <c r="C35" i="22"/>
  <c r="D35" i="22"/>
  <c r="F35" i="22"/>
  <c r="H35" i="22"/>
  <c r="L35" i="22"/>
  <c r="N35" i="22"/>
  <c r="R35" i="22"/>
  <c r="S35" i="22"/>
  <c r="U35" i="22"/>
  <c r="Y35" i="22"/>
  <c r="Z35" i="22"/>
  <c r="AD35" i="22"/>
  <c r="AF35" i="22"/>
  <c r="AK35" i="22"/>
  <c r="AP35" i="22"/>
  <c r="A36" i="22"/>
  <c r="I36" i="22" s="1"/>
  <c r="AM36" i="22" s="1"/>
  <c r="B36" i="22"/>
  <c r="C36" i="22"/>
  <c r="D36" i="22"/>
  <c r="F36" i="22"/>
  <c r="H36" i="22"/>
  <c r="L36" i="22"/>
  <c r="AP36" i="22" s="1"/>
  <c r="M36" i="22"/>
  <c r="Q36" i="22"/>
  <c r="S36" i="22"/>
  <c r="U36" i="22"/>
  <c r="Y36" i="22"/>
  <c r="Z36" i="22"/>
  <c r="AC36" i="22"/>
  <c r="AD36" i="22"/>
  <c r="AG36" i="22"/>
  <c r="AK36" i="22"/>
  <c r="AU36" i="22"/>
  <c r="A37" i="22"/>
  <c r="B37" i="22"/>
  <c r="C37" i="22"/>
  <c r="D37" i="22"/>
  <c r="F37" i="22"/>
  <c r="H37" i="22"/>
  <c r="S37" i="22" s="1"/>
  <c r="I37" i="22"/>
  <c r="AM37" i="22" s="1"/>
  <c r="J37" i="22"/>
  <c r="AN37" i="22" s="1"/>
  <c r="K37" i="22"/>
  <c r="L37" i="22"/>
  <c r="AP37" i="22" s="1"/>
  <c r="M37" i="22"/>
  <c r="N37" i="22"/>
  <c r="AR37" i="22" s="1"/>
  <c r="O37" i="22"/>
  <c r="P37" i="22"/>
  <c r="AT37" i="22" s="1"/>
  <c r="Q37" i="22"/>
  <c r="AU37" i="22" s="1"/>
  <c r="R37" i="22"/>
  <c r="U37" i="22"/>
  <c r="AJ37" i="22" s="1"/>
  <c r="X37" i="22"/>
  <c r="Y37" i="22"/>
  <c r="Z37" i="22"/>
  <c r="AO37" i="22" s="1"/>
  <c r="AA37" i="22"/>
  <c r="AB37" i="22"/>
  <c r="AC37" i="22"/>
  <c r="AD37" i="22"/>
  <c r="AS37" i="22" s="1"/>
  <c r="AE37" i="22"/>
  <c r="AF37" i="22"/>
  <c r="AG37" i="22"/>
  <c r="AK37" i="22"/>
  <c r="AQ37" i="22"/>
  <c r="A38" i="22"/>
  <c r="H38" i="22" s="1"/>
  <c r="B38" i="22"/>
  <c r="C38" i="22"/>
  <c r="D38" i="22"/>
  <c r="F38" i="22"/>
  <c r="AJ38" i="22" s="1"/>
  <c r="I38" i="22"/>
  <c r="AM38" i="22" s="1"/>
  <c r="J38" i="22"/>
  <c r="M38" i="22"/>
  <c r="N38" i="22"/>
  <c r="AR38" i="22" s="1"/>
  <c r="O38" i="22"/>
  <c r="R38" i="22"/>
  <c r="U38" i="22"/>
  <c r="X38" i="22"/>
  <c r="AA38" i="22"/>
  <c r="AB38" i="22"/>
  <c r="AC38" i="22"/>
  <c r="AF38" i="22"/>
  <c r="AG38" i="22"/>
  <c r="AK38" i="22"/>
  <c r="A39" i="22"/>
  <c r="O39" i="22" s="1"/>
  <c r="B39" i="22"/>
  <c r="C39" i="22"/>
  <c r="D39" i="22"/>
  <c r="F39" i="22"/>
  <c r="AJ39" i="22" s="1"/>
  <c r="U39" i="22"/>
  <c r="X39" i="22"/>
  <c r="AF39" i="22"/>
  <c r="AK39" i="22"/>
  <c r="A40" i="22"/>
  <c r="B40" i="22"/>
  <c r="C40" i="22"/>
  <c r="D40" i="22"/>
  <c r="F40" i="22"/>
  <c r="O40" i="22"/>
  <c r="U40" i="22"/>
  <c r="Y40" i="22"/>
  <c r="AG40" i="22"/>
  <c r="AK40" i="22"/>
  <c r="A41" i="22"/>
  <c r="H41" i="22" s="1"/>
  <c r="S41" i="22" s="1"/>
  <c r="B41" i="22"/>
  <c r="C41" i="22"/>
  <c r="D41" i="22"/>
  <c r="F41" i="22"/>
  <c r="AJ41" i="22" s="1"/>
  <c r="K41" i="22"/>
  <c r="L41" i="22"/>
  <c r="P41" i="22"/>
  <c r="AT41" i="22" s="1"/>
  <c r="R41" i="22"/>
  <c r="U41" i="22"/>
  <c r="Z41" i="22"/>
  <c r="AA41" i="22"/>
  <c r="AE41" i="22"/>
  <c r="AF41" i="22"/>
  <c r="AK41" i="22"/>
  <c r="A42" i="22"/>
  <c r="B42" i="22"/>
  <c r="C42" i="22"/>
  <c r="D42" i="22"/>
  <c r="F42" i="22"/>
  <c r="J42" i="22"/>
  <c r="K42" i="22"/>
  <c r="M42" i="22"/>
  <c r="O42" i="22"/>
  <c r="Q42" i="22"/>
  <c r="AU42" i="22" s="1"/>
  <c r="R42" i="22"/>
  <c r="U42" i="22"/>
  <c r="X42" i="22"/>
  <c r="Y42" i="22"/>
  <c r="AA42" i="22"/>
  <c r="AC42" i="22"/>
  <c r="AE42" i="22"/>
  <c r="AF42" i="22"/>
  <c r="AJ42" i="22"/>
  <c r="AK42" i="22"/>
  <c r="A43" i="22"/>
  <c r="O43" i="22" s="1"/>
  <c r="B43" i="22"/>
  <c r="C43" i="22"/>
  <c r="D43" i="22"/>
  <c r="F43" i="22"/>
  <c r="U43" i="22"/>
  <c r="X43" i="22"/>
  <c r="AF43" i="22"/>
  <c r="AK43" i="22"/>
  <c r="A44" i="22"/>
  <c r="B44" i="22"/>
  <c r="C44" i="22"/>
  <c r="D44" i="22"/>
  <c r="F44" i="22"/>
  <c r="AJ44" i="22" s="1"/>
  <c r="O44" i="22"/>
  <c r="U44" i="22"/>
  <c r="AK44" i="22"/>
  <c r="A45" i="22"/>
  <c r="B45" i="22"/>
  <c r="C45" i="22"/>
  <c r="D45" i="22"/>
  <c r="F45" i="22"/>
  <c r="AJ45" i="22" s="1"/>
  <c r="K45" i="22"/>
  <c r="Q45" i="22"/>
  <c r="AU45" i="22" s="1"/>
  <c r="R45" i="22"/>
  <c r="U45" i="22"/>
  <c r="AA45" i="22"/>
  <c r="AE45" i="22"/>
  <c r="AG45" i="22"/>
  <c r="AK45" i="22"/>
  <c r="A46" i="22"/>
  <c r="B46" i="22"/>
  <c r="C46" i="22"/>
  <c r="D46" i="22"/>
  <c r="F46" i="22"/>
  <c r="M46" i="22"/>
  <c r="U46" i="22"/>
  <c r="Y46" i="22"/>
  <c r="AE46" i="22"/>
  <c r="AK46" i="22"/>
  <c r="A47" i="22"/>
  <c r="X47" i="22" s="1"/>
  <c r="B47" i="22"/>
  <c r="C47" i="22"/>
  <c r="D47" i="22"/>
  <c r="F47" i="22"/>
  <c r="AJ47" i="22" s="1"/>
  <c r="U47" i="22"/>
  <c r="AK47" i="22"/>
  <c r="A48" i="22"/>
  <c r="B48" i="22"/>
  <c r="C48" i="22"/>
  <c r="D48" i="22"/>
  <c r="F48" i="22"/>
  <c r="O48" i="22"/>
  <c r="U48" i="22"/>
  <c r="Y48" i="22"/>
  <c r="AG48" i="22"/>
  <c r="AK48" i="22"/>
  <c r="A49" i="22"/>
  <c r="B49" i="22"/>
  <c r="C49" i="22"/>
  <c r="D49" i="22"/>
  <c r="F49" i="22"/>
  <c r="AJ49" i="22" s="1"/>
  <c r="K49" i="22"/>
  <c r="Q49" i="22"/>
  <c r="R49" i="22"/>
  <c r="U49" i="22"/>
  <c r="AA49" i="22"/>
  <c r="AE49" i="22"/>
  <c r="AG49" i="22"/>
  <c r="AK49" i="22"/>
  <c r="A50" i="22"/>
  <c r="B50" i="22"/>
  <c r="C50" i="22"/>
  <c r="D50" i="22"/>
  <c r="F50" i="22"/>
  <c r="M50" i="22"/>
  <c r="U50" i="22"/>
  <c r="AA50" i="22"/>
  <c r="AF50" i="22"/>
  <c r="AG50" i="22"/>
  <c r="AK50" i="22"/>
  <c r="A51" i="22"/>
  <c r="B51" i="22"/>
  <c r="C51" i="22"/>
  <c r="D51" i="22"/>
  <c r="F51" i="22"/>
  <c r="J51" i="22"/>
  <c r="AN51" i="22" s="1"/>
  <c r="O51" i="22"/>
  <c r="P51" i="22"/>
  <c r="AT51" i="22" s="1"/>
  <c r="U51" i="22"/>
  <c r="X51" i="22"/>
  <c r="Y51" i="22"/>
  <c r="AD51" i="22"/>
  <c r="AG51" i="22"/>
  <c r="AK51" i="22"/>
  <c r="A52" i="22"/>
  <c r="K52" i="22" s="1"/>
  <c r="B52" i="22"/>
  <c r="C52" i="22"/>
  <c r="D52" i="22"/>
  <c r="F52" i="22"/>
  <c r="Q52" i="22"/>
  <c r="U52" i="22"/>
  <c r="AD52" i="22"/>
  <c r="AK52" i="22"/>
  <c r="A53" i="22"/>
  <c r="J53" i="22" s="1"/>
  <c r="B53" i="22"/>
  <c r="C53" i="22"/>
  <c r="D53" i="22"/>
  <c r="F53" i="22"/>
  <c r="AJ53" i="22" s="1"/>
  <c r="O53" i="22"/>
  <c r="U53" i="22"/>
  <c r="AA53" i="22"/>
  <c r="AK53" i="22"/>
  <c r="A54" i="22"/>
  <c r="I54" i="22" s="1"/>
  <c r="B54" i="22"/>
  <c r="C54" i="22"/>
  <c r="D54" i="22"/>
  <c r="F54" i="22"/>
  <c r="K54" i="22"/>
  <c r="N54" i="22"/>
  <c r="O54" i="22"/>
  <c r="U54" i="22"/>
  <c r="X54" i="22"/>
  <c r="Y54" i="22"/>
  <c r="AC54" i="22"/>
  <c r="AF54" i="22"/>
  <c r="AG54" i="22"/>
  <c r="AK54" i="22"/>
  <c r="A55" i="22"/>
  <c r="J55" i="22" s="1"/>
  <c r="B55" i="22"/>
  <c r="C55" i="22"/>
  <c r="D55" i="22"/>
  <c r="F55" i="22"/>
  <c r="AJ55" i="22" s="1"/>
  <c r="U55" i="22"/>
  <c r="Y55" i="22"/>
  <c r="AK55" i="22"/>
  <c r="A56" i="22"/>
  <c r="H56" i="22" s="1"/>
  <c r="S56" i="22" s="1"/>
  <c r="B56" i="22"/>
  <c r="C56" i="22"/>
  <c r="D56" i="22"/>
  <c r="F56" i="22"/>
  <c r="M56" i="22"/>
  <c r="U56" i="22"/>
  <c r="Y56" i="22"/>
  <c r="AG56" i="22"/>
  <c r="AK56" i="22"/>
  <c r="A57" i="22"/>
  <c r="I57" i="22" s="1"/>
  <c r="B57" i="22"/>
  <c r="C57" i="22"/>
  <c r="D57" i="22"/>
  <c r="F57" i="22"/>
  <c r="AJ57" i="22" s="1"/>
  <c r="J57" i="22"/>
  <c r="M57" i="22"/>
  <c r="O57" i="22"/>
  <c r="AS57" i="22" s="1"/>
  <c r="R57" i="22"/>
  <c r="U57" i="22"/>
  <c r="Y57" i="22"/>
  <c r="AA57" i="22"/>
  <c r="AD57" i="22"/>
  <c r="AG57" i="22"/>
  <c r="AK57" i="22"/>
  <c r="A58" i="22"/>
  <c r="I58" i="22" s="1"/>
  <c r="B58" i="22"/>
  <c r="C58" i="22"/>
  <c r="D58" i="22"/>
  <c r="F58" i="22"/>
  <c r="J58" i="22"/>
  <c r="AN58" i="22" s="1"/>
  <c r="K58" i="22"/>
  <c r="N58" i="22"/>
  <c r="O58" i="22"/>
  <c r="R58" i="22"/>
  <c r="U58" i="22"/>
  <c r="X58" i="22"/>
  <c r="Y58" i="22"/>
  <c r="AB58" i="22"/>
  <c r="AC58" i="22"/>
  <c r="AF58" i="22"/>
  <c r="AG58" i="22"/>
  <c r="AK58" i="22"/>
  <c r="A59" i="22"/>
  <c r="K59" i="22" s="1"/>
  <c r="B59" i="22"/>
  <c r="C59" i="22"/>
  <c r="D59" i="22"/>
  <c r="F59" i="22"/>
  <c r="U59" i="22"/>
  <c r="AC59" i="22"/>
  <c r="AK59" i="22"/>
  <c r="A60" i="22"/>
  <c r="H60" i="22" s="1"/>
  <c r="S60" i="22" s="1"/>
  <c r="B60" i="22"/>
  <c r="C60" i="22"/>
  <c r="D60" i="22"/>
  <c r="F60" i="22"/>
  <c r="M60" i="22"/>
  <c r="U60" i="22"/>
  <c r="Z60" i="22"/>
  <c r="AG60" i="22"/>
  <c r="AK60" i="22"/>
  <c r="A61" i="22"/>
  <c r="B61" i="22"/>
  <c r="C61" i="22"/>
  <c r="D61" i="22"/>
  <c r="F61" i="22"/>
  <c r="H61" i="22"/>
  <c r="S61" i="22" s="1"/>
  <c r="I61" i="22"/>
  <c r="AM61" i="22" s="1"/>
  <c r="J61" i="22"/>
  <c r="AN61" i="22" s="1"/>
  <c r="K61" i="22"/>
  <c r="L61" i="22"/>
  <c r="AP61" i="22" s="1"/>
  <c r="M61" i="22"/>
  <c r="AQ61" i="22" s="1"/>
  <c r="N61" i="22"/>
  <c r="O61" i="22"/>
  <c r="P61" i="22"/>
  <c r="AT61" i="22" s="1"/>
  <c r="Q61" i="22"/>
  <c r="AU61" i="22" s="1"/>
  <c r="R61" i="22"/>
  <c r="U61" i="22"/>
  <c r="X61" i="22"/>
  <c r="Y61" i="22"/>
  <c r="Z61" i="22"/>
  <c r="AO61" i="22" s="1"/>
  <c r="AA61" i="22"/>
  <c r="AB61" i="22"/>
  <c r="AC61" i="22"/>
  <c r="AD61" i="22"/>
  <c r="AS61" i="22" s="1"/>
  <c r="AE61" i="22"/>
  <c r="AF61" i="22"/>
  <c r="AG61" i="22"/>
  <c r="AJ61" i="22"/>
  <c r="AK61" i="22"/>
  <c r="AR61" i="22"/>
  <c r="A62" i="22"/>
  <c r="J62" i="22" s="1"/>
  <c r="AN62" i="22" s="1"/>
  <c r="B62" i="22"/>
  <c r="C62" i="22"/>
  <c r="D62" i="22"/>
  <c r="F62" i="22"/>
  <c r="AJ62" i="22" s="1"/>
  <c r="K62" i="22"/>
  <c r="O62" i="22"/>
  <c r="R62" i="22"/>
  <c r="U62" i="22"/>
  <c r="Y62" i="22"/>
  <c r="AB62" i="22"/>
  <c r="AC62" i="22"/>
  <c r="AK62" i="22"/>
  <c r="A63" i="22"/>
  <c r="B63" i="22"/>
  <c r="C63" i="22"/>
  <c r="D63" i="22"/>
  <c r="F63" i="22"/>
  <c r="AJ63" i="22" s="1"/>
  <c r="U63" i="22"/>
  <c r="AG63" i="22"/>
  <c r="AK63" i="22"/>
  <c r="A64" i="22"/>
  <c r="B64" i="22"/>
  <c r="C64" i="22"/>
  <c r="D64" i="22"/>
  <c r="F64" i="22"/>
  <c r="I64" i="22"/>
  <c r="K64" i="22"/>
  <c r="AO64" i="22" s="1"/>
  <c r="L64" i="22"/>
  <c r="O64" i="22"/>
  <c r="P64" i="22"/>
  <c r="AT64" i="22" s="1"/>
  <c r="Q64" i="22"/>
  <c r="U64" i="22"/>
  <c r="Y64" i="22"/>
  <c r="Z64" i="22"/>
  <c r="AA64" i="22"/>
  <c r="AD64" i="22"/>
  <c r="AE64" i="22"/>
  <c r="AG64" i="22"/>
  <c r="AK64" i="22"/>
  <c r="A65" i="22"/>
  <c r="H65" i="22" s="1"/>
  <c r="S65" i="22" s="1"/>
  <c r="B65" i="22"/>
  <c r="C65" i="22"/>
  <c r="D65" i="22"/>
  <c r="F65" i="22"/>
  <c r="AJ65" i="22" s="1"/>
  <c r="I65" i="22"/>
  <c r="AM65" i="22" s="1"/>
  <c r="K65" i="22"/>
  <c r="L65" i="22"/>
  <c r="O65" i="22"/>
  <c r="P65" i="22"/>
  <c r="AT65" i="22" s="1"/>
  <c r="Q65" i="22"/>
  <c r="U65" i="22"/>
  <c r="X65" i="22"/>
  <c r="Y65" i="22"/>
  <c r="AA65" i="22"/>
  <c r="AC65" i="22"/>
  <c r="AE65" i="22"/>
  <c r="AF65" i="22"/>
  <c r="AK65" i="22"/>
  <c r="A66" i="22"/>
  <c r="B66" i="22"/>
  <c r="C66" i="22"/>
  <c r="D66" i="22"/>
  <c r="F66" i="22"/>
  <c r="AJ66" i="22" s="1"/>
  <c r="J66" i="22"/>
  <c r="R66" i="22"/>
  <c r="U66" i="22"/>
  <c r="AB66" i="22"/>
  <c r="AF66" i="22"/>
  <c r="AK66" i="22"/>
  <c r="A67" i="22"/>
  <c r="J67" i="22" s="1"/>
  <c r="B67" i="22"/>
  <c r="C67" i="22"/>
  <c r="D67" i="22"/>
  <c r="F67" i="22"/>
  <c r="K67" i="22"/>
  <c r="O67" i="22"/>
  <c r="U67" i="22"/>
  <c r="Y67" i="22"/>
  <c r="AC67" i="22"/>
  <c r="AG67" i="22"/>
  <c r="AK67" i="22"/>
  <c r="A68" i="22"/>
  <c r="J68" i="22" s="1"/>
  <c r="B68" i="22"/>
  <c r="C68" i="22"/>
  <c r="D68" i="22"/>
  <c r="F68" i="22"/>
  <c r="H68" i="22"/>
  <c r="S68" i="22" s="1"/>
  <c r="I68" i="22"/>
  <c r="K68" i="22"/>
  <c r="L68" i="22"/>
  <c r="M68" i="22"/>
  <c r="O68" i="22"/>
  <c r="P68" i="22"/>
  <c r="AT68" i="22" s="1"/>
  <c r="Q68" i="22"/>
  <c r="U68" i="22"/>
  <c r="Y68" i="22"/>
  <c r="Z68" i="22"/>
  <c r="AA68" i="22"/>
  <c r="AC68" i="22"/>
  <c r="AD68" i="22"/>
  <c r="AE68" i="22"/>
  <c r="AG68" i="22"/>
  <c r="AJ68" i="22"/>
  <c r="AK68" i="22"/>
  <c r="AK3" i="22"/>
  <c r="AG3" i="22"/>
  <c r="AF3" i="22"/>
  <c r="AD3" i="22"/>
  <c r="AB3" i="22"/>
  <c r="Z3" i="22"/>
  <c r="Y3" i="22"/>
  <c r="U3" i="22"/>
  <c r="R3" i="22"/>
  <c r="O3" i="22"/>
  <c r="AS3" i="22" s="1"/>
  <c r="N3" i="22"/>
  <c r="AR3" i="22" s="1"/>
  <c r="L3" i="22"/>
  <c r="AP3" i="22" s="1"/>
  <c r="J3" i="22"/>
  <c r="AN3" i="22" s="1"/>
  <c r="H3" i="22"/>
  <c r="W3" i="22" s="1"/>
  <c r="F3" i="22"/>
  <c r="AJ3" i="22" s="1"/>
  <c r="A2" i="13"/>
  <c r="D3" i="22"/>
  <c r="C3" i="22"/>
  <c r="B3" i="22"/>
  <c r="A3" i="22"/>
  <c r="H6" i="13"/>
  <c r="H7" i="13"/>
  <c r="H9" i="13"/>
  <c r="H11" i="13"/>
  <c r="H13" i="13"/>
  <c r="H14" i="13"/>
  <c r="H17" i="13"/>
  <c r="H18" i="13"/>
  <c r="H19" i="13"/>
  <c r="H22" i="13"/>
  <c r="H23" i="13"/>
  <c r="H25" i="13"/>
  <c r="H27" i="13"/>
  <c r="H29" i="13"/>
  <c r="H30" i="13"/>
  <c r="H33" i="13"/>
  <c r="H2" i="13"/>
  <c r="G3" i="13"/>
  <c r="G6" i="13"/>
  <c r="G7" i="13"/>
  <c r="G9" i="13"/>
  <c r="G11" i="13"/>
  <c r="G13" i="13"/>
  <c r="G14" i="13"/>
  <c r="G17" i="13"/>
  <c r="G18" i="13"/>
  <c r="G19" i="13"/>
  <c r="G22" i="13"/>
  <c r="G23" i="13"/>
  <c r="G25" i="13"/>
  <c r="G27" i="13"/>
  <c r="G28" i="13"/>
  <c r="G29" i="13"/>
  <c r="G31" i="13"/>
  <c r="G32" i="13"/>
  <c r="G33" i="13"/>
  <c r="G35" i="13"/>
  <c r="G36" i="13"/>
  <c r="G2" i="13"/>
  <c r="F4" i="13"/>
  <c r="F5" i="13"/>
  <c r="F6" i="13"/>
  <c r="F8" i="13"/>
  <c r="F9" i="13"/>
  <c r="F10" i="13"/>
  <c r="F12" i="13"/>
  <c r="F13" i="13"/>
  <c r="F14" i="13"/>
  <c r="F16" i="13"/>
  <c r="F17" i="13"/>
  <c r="F18" i="13"/>
  <c r="F20" i="13"/>
  <c r="F21" i="13"/>
  <c r="F22" i="13"/>
  <c r="F24" i="13"/>
  <c r="F25" i="13"/>
  <c r="F26" i="13"/>
  <c r="F28" i="13"/>
  <c r="F29" i="13"/>
  <c r="F30" i="13"/>
  <c r="F32" i="13"/>
  <c r="F33" i="13"/>
  <c r="F34" i="13"/>
  <c r="F36" i="13"/>
  <c r="F37" i="13"/>
  <c r="F38" i="13"/>
  <c r="F40" i="13"/>
  <c r="F41" i="13"/>
  <c r="F42" i="13"/>
  <c r="F44" i="13"/>
  <c r="F45" i="13"/>
  <c r="F46" i="13"/>
  <c r="F48" i="13"/>
  <c r="F49" i="13"/>
  <c r="F50" i="13"/>
  <c r="F52" i="13"/>
  <c r="F53" i="13"/>
  <c r="F54" i="13"/>
  <c r="F56" i="13"/>
  <c r="F57" i="13"/>
  <c r="F58" i="13"/>
  <c r="F60" i="13"/>
  <c r="F61" i="13"/>
  <c r="F62" i="13"/>
  <c r="F64" i="13"/>
  <c r="F65" i="13"/>
  <c r="F66" i="13"/>
  <c r="F68" i="13"/>
  <c r="F69" i="13"/>
  <c r="F70" i="13"/>
  <c r="F72" i="13"/>
  <c r="F73" i="13"/>
  <c r="F74" i="13"/>
  <c r="F76" i="13"/>
  <c r="F77" i="13"/>
  <c r="F78" i="13"/>
  <c r="F80" i="13"/>
  <c r="F81" i="13"/>
  <c r="F82" i="13"/>
  <c r="F84" i="13"/>
  <c r="F85" i="13"/>
  <c r="F86" i="13"/>
  <c r="F88" i="13"/>
  <c r="F89" i="13"/>
  <c r="F90" i="13"/>
  <c r="F92" i="13"/>
  <c r="F93" i="13"/>
  <c r="F94" i="13"/>
  <c r="F96" i="13"/>
  <c r="F2" i="13"/>
  <c r="E3" i="13"/>
  <c r="E5" i="13"/>
  <c r="E6" i="13"/>
  <c r="E7" i="13"/>
  <c r="E9" i="13"/>
  <c r="E10" i="13"/>
  <c r="E11" i="13"/>
  <c r="E13" i="13"/>
  <c r="E14" i="13"/>
  <c r="E15" i="13"/>
  <c r="E17" i="13"/>
  <c r="E18" i="13"/>
  <c r="E19" i="13"/>
  <c r="E21" i="13"/>
  <c r="E22" i="13"/>
  <c r="E23" i="13"/>
  <c r="E25" i="13"/>
  <c r="E26" i="13"/>
  <c r="E27" i="13"/>
  <c r="E29" i="13"/>
  <c r="E30" i="13"/>
  <c r="E31" i="13"/>
  <c r="E33" i="13"/>
  <c r="E34" i="13"/>
  <c r="E35" i="13"/>
  <c r="E37" i="13"/>
  <c r="E38" i="13"/>
  <c r="E39" i="13"/>
  <c r="E41" i="13"/>
  <c r="E42" i="13"/>
  <c r="E43" i="13"/>
  <c r="E45" i="13"/>
  <c r="E46" i="13"/>
  <c r="E47" i="13"/>
  <c r="E49" i="13"/>
  <c r="E50" i="13"/>
  <c r="E51" i="13"/>
  <c r="E53" i="13"/>
  <c r="E54" i="13"/>
  <c r="E55" i="13"/>
  <c r="E57" i="13"/>
  <c r="E58" i="13"/>
  <c r="E59" i="13"/>
  <c r="E61" i="13"/>
  <c r="E62" i="13"/>
  <c r="E63" i="13"/>
  <c r="E65" i="13"/>
  <c r="E66" i="13"/>
  <c r="E67" i="13"/>
  <c r="E69" i="13"/>
  <c r="E70" i="13"/>
  <c r="E71" i="13"/>
  <c r="E73" i="13"/>
  <c r="E74" i="13"/>
  <c r="E75" i="13"/>
  <c r="E77" i="13"/>
  <c r="E78" i="13"/>
  <c r="E79" i="13"/>
  <c r="E81" i="13"/>
  <c r="E82" i="13"/>
  <c r="E83" i="13"/>
  <c r="E85" i="13"/>
  <c r="E2" i="13"/>
  <c r="D3" i="13"/>
  <c r="D5" i="13"/>
  <c r="D6" i="13"/>
  <c r="D7" i="13"/>
  <c r="D9" i="13"/>
  <c r="D10" i="13"/>
  <c r="D11" i="13"/>
  <c r="D13" i="13"/>
  <c r="D14" i="13"/>
  <c r="D15" i="13"/>
  <c r="D17" i="13"/>
  <c r="D18" i="13"/>
  <c r="D19" i="13"/>
  <c r="D21" i="13"/>
  <c r="D22" i="13"/>
  <c r="D23" i="13"/>
  <c r="D25" i="13"/>
  <c r="D26" i="13"/>
  <c r="D27" i="13"/>
  <c r="D29" i="13"/>
  <c r="D30" i="13"/>
  <c r="D31" i="13"/>
  <c r="D33" i="13"/>
  <c r="D34" i="13"/>
  <c r="D35" i="13"/>
  <c r="D37" i="13"/>
  <c r="D38" i="13"/>
  <c r="D39" i="13"/>
  <c r="D41" i="13"/>
  <c r="D42" i="13"/>
  <c r="D43" i="13"/>
  <c r="D45" i="13"/>
  <c r="D46" i="13"/>
  <c r="D47" i="13"/>
  <c r="D49" i="13"/>
  <c r="D50" i="13"/>
  <c r="D51" i="13"/>
  <c r="D2" i="13"/>
  <c r="C3" i="13"/>
  <c r="C4" i="13"/>
  <c r="C6" i="13"/>
  <c r="C7" i="13"/>
  <c r="C8" i="13"/>
  <c r="C10" i="13"/>
  <c r="C11" i="13"/>
  <c r="C12" i="13"/>
  <c r="C14" i="13"/>
  <c r="C15" i="13"/>
  <c r="C16" i="13"/>
  <c r="C18" i="13"/>
  <c r="C19" i="13"/>
  <c r="C2" i="13"/>
  <c r="B4" i="13"/>
  <c r="B5" i="13"/>
  <c r="B6" i="13"/>
  <c r="B8" i="13"/>
  <c r="B9" i="13"/>
  <c r="B10" i="13"/>
  <c r="B12" i="13"/>
  <c r="B13" i="13"/>
  <c r="B14" i="13"/>
  <c r="B16" i="13"/>
  <c r="B17" i="13"/>
  <c r="B18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2" i="13"/>
  <c r="S3" i="22" l="1"/>
  <c r="AA60" i="22"/>
  <c r="P60" i="22"/>
  <c r="AT60" i="22" s="1"/>
  <c r="Y59" i="22"/>
  <c r="AE57" i="22"/>
  <c r="Z57" i="22"/>
  <c r="Q57" i="22"/>
  <c r="K57" i="22"/>
  <c r="AO57" i="22" s="1"/>
  <c r="AA56" i="22"/>
  <c r="O56" i="22"/>
  <c r="AC55" i="22"/>
  <c r="K55" i="22"/>
  <c r="Z53" i="22"/>
  <c r="N53" i="22"/>
  <c r="AR53" i="22" s="1"/>
  <c r="Z52" i="22"/>
  <c r="P52" i="22"/>
  <c r="AT52" i="22" s="1"/>
  <c r="AS51" i="22"/>
  <c r="AJ50" i="22"/>
  <c r="H50" i="22"/>
  <c r="S50" i="22" s="1"/>
  <c r="J50" i="22"/>
  <c r="O50" i="22"/>
  <c r="I50" i="22"/>
  <c r="AM50" i="22" s="1"/>
  <c r="Q50" i="22"/>
  <c r="X50" i="22"/>
  <c r="AC50" i="22"/>
  <c r="K50" i="22"/>
  <c r="R50" i="22"/>
  <c r="Y50" i="22"/>
  <c r="AE50" i="22"/>
  <c r="H49" i="22"/>
  <c r="S49" i="22" s="1"/>
  <c r="L49" i="22"/>
  <c r="P49" i="22"/>
  <c r="AT49" i="22" s="1"/>
  <c r="X49" i="22"/>
  <c r="AB49" i="22"/>
  <c r="AF49" i="22"/>
  <c r="I49" i="22"/>
  <c r="AM49" i="22" s="1"/>
  <c r="N49" i="22"/>
  <c r="AR49" i="22" s="1"/>
  <c r="AC49" i="22"/>
  <c r="J49" i="22"/>
  <c r="AN49" i="22" s="1"/>
  <c r="O49" i="22"/>
  <c r="Y49" i="22"/>
  <c r="AD49" i="22"/>
  <c r="AF47" i="22"/>
  <c r="AJ46" i="22"/>
  <c r="H46" i="22"/>
  <c r="S46" i="22" s="1"/>
  <c r="J46" i="22"/>
  <c r="AN46" i="22" s="1"/>
  <c r="O46" i="22"/>
  <c r="X46" i="22"/>
  <c r="AC46" i="22"/>
  <c r="I46" i="22"/>
  <c r="AM46" i="22" s="1"/>
  <c r="Q46" i="22"/>
  <c r="AU46" i="22" s="1"/>
  <c r="AA46" i="22"/>
  <c r="AG46" i="22"/>
  <c r="K46" i="22"/>
  <c r="R46" i="22"/>
  <c r="AB46" i="22"/>
  <c r="H45" i="22"/>
  <c r="S45" i="22" s="1"/>
  <c r="L45" i="22"/>
  <c r="P45" i="22"/>
  <c r="AT45" i="22" s="1"/>
  <c r="X45" i="22"/>
  <c r="AB45" i="22"/>
  <c r="AF45" i="22"/>
  <c r="I45" i="22"/>
  <c r="AM45" i="22" s="1"/>
  <c r="N45" i="22"/>
  <c r="AR45" i="22" s="1"/>
  <c r="AC45" i="22"/>
  <c r="J45" i="22"/>
  <c r="O45" i="22"/>
  <c r="Y45" i="22"/>
  <c r="AD45" i="22"/>
  <c r="AS45" i="22" s="1"/>
  <c r="Y44" i="22"/>
  <c r="AG44" i="22"/>
  <c r="AN42" i="22"/>
  <c r="AO41" i="22"/>
  <c r="J63" i="22"/>
  <c r="K63" i="22"/>
  <c r="AC63" i="22"/>
  <c r="I66" i="22"/>
  <c r="K66" i="22"/>
  <c r="AC66" i="22"/>
  <c r="AE53" i="22"/>
  <c r="K53" i="22"/>
  <c r="AO53" i="22" s="1"/>
  <c r="Y52" i="22"/>
  <c r="L52" i="22"/>
  <c r="AU49" i="22"/>
  <c r="Y63" i="22"/>
  <c r="J60" i="22"/>
  <c r="I60" i="22"/>
  <c r="O60" i="22"/>
  <c r="AS60" i="22" s="1"/>
  <c r="Y60" i="22"/>
  <c r="AD60" i="22"/>
  <c r="AN57" i="22"/>
  <c r="J56" i="22"/>
  <c r="AN56" i="22" s="1"/>
  <c r="K56" i="22"/>
  <c r="P56" i="22"/>
  <c r="AT56" i="22" s="1"/>
  <c r="Z56" i="22"/>
  <c r="AE56" i="22"/>
  <c r="AN55" i="22"/>
  <c r="AE3" i="22"/>
  <c r="AA3" i="22"/>
  <c r="Q3" i="22"/>
  <c r="AU3" i="22" s="1"/>
  <c r="M3" i="22"/>
  <c r="AQ3" i="22" s="1"/>
  <c r="I3" i="22"/>
  <c r="AM3" i="22" s="1"/>
  <c r="H3" i="13"/>
  <c r="H5" i="13"/>
  <c r="H10" i="13"/>
  <c r="H15" i="13"/>
  <c r="H21" i="13"/>
  <c r="H26" i="13"/>
  <c r="H31" i="13"/>
  <c r="G5" i="13"/>
  <c r="G10" i="13"/>
  <c r="G15" i="13"/>
  <c r="G21" i="13"/>
  <c r="G26" i="13"/>
  <c r="G30" i="13"/>
  <c r="G34" i="13"/>
  <c r="F3" i="13"/>
  <c r="F7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7" i="13"/>
  <c r="F71" i="13"/>
  <c r="F75" i="13"/>
  <c r="F79" i="13"/>
  <c r="F83" i="13"/>
  <c r="F87" i="13"/>
  <c r="F91" i="13"/>
  <c r="F95" i="13"/>
  <c r="E4" i="13"/>
  <c r="E8" i="13"/>
  <c r="E12" i="13"/>
  <c r="E16" i="13"/>
  <c r="E20" i="13"/>
  <c r="E24" i="13"/>
  <c r="E28" i="13"/>
  <c r="E32" i="13"/>
  <c r="E36" i="13"/>
  <c r="E40" i="13"/>
  <c r="E44" i="13"/>
  <c r="E48" i="13"/>
  <c r="E52" i="13"/>
  <c r="E56" i="13"/>
  <c r="E60" i="13"/>
  <c r="E64" i="13"/>
  <c r="E68" i="13"/>
  <c r="E72" i="13"/>
  <c r="E76" i="13"/>
  <c r="E80" i="13"/>
  <c r="E84" i="13"/>
  <c r="D4" i="13"/>
  <c r="D8" i="13"/>
  <c r="D12" i="13"/>
  <c r="D16" i="13"/>
  <c r="D20" i="13"/>
  <c r="D24" i="13"/>
  <c r="D28" i="13"/>
  <c r="D32" i="13"/>
  <c r="D36" i="13"/>
  <c r="D40" i="13"/>
  <c r="D44" i="13"/>
  <c r="D48" i="13"/>
  <c r="D52" i="13"/>
  <c r="C5" i="13"/>
  <c r="C9" i="13"/>
  <c r="C13" i="13"/>
  <c r="C17" i="13"/>
  <c r="B3" i="13"/>
  <c r="B7" i="13"/>
  <c r="B11" i="13"/>
  <c r="B15" i="13"/>
  <c r="B19" i="13"/>
  <c r="K3" i="22"/>
  <c r="AO3" i="22" s="1"/>
  <c r="P3" i="22"/>
  <c r="AT3" i="22" s="1"/>
  <c r="X3" i="22"/>
  <c r="AC3" i="22"/>
  <c r="AO68" i="22"/>
  <c r="Y66" i="22"/>
  <c r="AN66" i="22" s="1"/>
  <c r="O66" i="22"/>
  <c r="AG65" i="22"/>
  <c r="AB65" i="22"/>
  <c r="M65" i="22"/>
  <c r="AQ65" i="22" s="1"/>
  <c r="AS64" i="22"/>
  <c r="J64" i="22"/>
  <c r="AN64" i="22" s="1"/>
  <c r="H64" i="22"/>
  <c r="S64" i="22" s="1"/>
  <c r="M64" i="22"/>
  <c r="AC64" i="22"/>
  <c r="AG62" i="22"/>
  <c r="AE60" i="22"/>
  <c r="AJ60" i="22"/>
  <c r="L60" i="22"/>
  <c r="AP60" i="22" s="1"/>
  <c r="AR58" i="22"/>
  <c r="AC57" i="22"/>
  <c r="N57" i="22"/>
  <c r="AD56" i="22"/>
  <c r="AJ56" i="22"/>
  <c r="L56" i="22"/>
  <c r="AP56" i="22" s="1"/>
  <c r="AR54" i="22"/>
  <c r="AD53" i="22"/>
  <c r="AS53" i="22" s="1"/>
  <c r="R53" i="22"/>
  <c r="AE52" i="22"/>
  <c r="K51" i="22"/>
  <c r="R51" i="22"/>
  <c r="AB51" i="22"/>
  <c r="L51" i="22"/>
  <c r="AC51" i="22"/>
  <c r="AB50" i="22"/>
  <c r="N50" i="22"/>
  <c r="AR50" i="22" s="1"/>
  <c r="Z49" i="22"/>
  <c r="AO49" i="22" s="1"/>
  <c r="M49" i="22"/>
  <c r="AQ49" i="22" s="1"/>
  <c r="AF46" i="22"/>
  <c r="N46" i="22"/>
  <c r="AR46" i="22" s="1"/>
  <c r="Z45" i="22"/>
  <c r="AO45" i="22" s="1"/>
  <c r="M45" i="22"/>
  <c r="AQ45" i="22" s="1"/>
  <c r="AS68" i="22"/>
  <c r="AG66" i="22"/>
  <c r="X66" i="22"/>
  <c r="N66" i="22"/>
  <c r="AR66" i="22" s="1"/>
  <c r="AU65" i="22"/>
  <c r="AP65" i="22"/>
  <c r="J65" i="22"/>
  <c r="AN65" i="22" s="1"/>
  <c r="N65" i="22"/>
  <c r="AR65" i="22" s="1"/>
  <c r="R65" i="22"/>
  <c r="Z65" i="22"/>
  <c r="AO65" i="22" s="1"/>
  <c r="AL65" i="22" s="1"/>
  <c r="AD65" i="22"/>
  <c r="AS65" i="22" s="1"/>
  <c r="AP64" i="22"/>
  <c r="O63" i="22"/>
  <c r="I62" i="22"/>
  <c r="AM62" i="22" s="1"/>
  <c r="N62" i="22"/>
  <c r="AR62" i="22" s="1"/>
  <c r="X62" i="22"/>
  <c r="AF62" i="22"/>
  <c r="AC60" i="22"/>
  <c r="Q60" i="22"/>
  <c r="K60" i="22"/>
  <c r="AO60" i="22" s="1"/>
  <c r="AJ59" i="22"/>
  <c r="J59" i="22"/>
  <c r="AN59" i="22" s="1"/>
  <c r="O59" i="22"/>
  <c r="AG59" i="22"/>
  <c r="H57" i="22"/>
  <c r="S57" i="22" s="1"/>
  <c r="L57" i="22"/>
  <c r="AP57" i="22" s="1"/>
  <c r="P57" i="22"/>
  <c r="AT57" i="22" s="1"/>
  <c r="X57" i="22"/>
  <c r="AM57" i="22" s="1"/>
  <c r="AB57" i="22"/>
  <c r="AQ57" i="22" s="1"/>
  <c r="AF57" i="22"/>
  <c r="AC56" i="22"/>
  <c r="Q56" i="22"/>
  <c r="I56" i="22"/>
  <c r="AG55" i="22"/>
  <c r="O55" i="22"/>
  <c r="H53" i="22"/>
  <c r="S53" i="22" s="1"/>
  <c r="L53" i="22"/>
  <c r="P53" i="22"/>
  <c r="AT53" i="22" s="1"/>
  <c r="X53" i="22"/>
  <c r="AB53" i="22"/>
  <c r="AF53" i="22"/>
  <c r="I53" i="22"/>
  <c r="AM53" i="22" s="1"/>
  <c r="M53" i="22"/>
  <c r="Q53" i="22"/>
  <c r="AU53" i="22" s="1"/>
  <c r="Y53" i="22"/>
  <c r="AN53" i="22" s="1"/>
  <c r="AC53" i="22"/>
  <c r="AG53" i="22"/>
  <c r="S52" i="22"/>
  <c r="H52" i="22"/>
  <c r="M52" i="22"/>
  <c r="AA52" i="22"/>
  <c r="AG52" i="22"/>
  <c r="I52" i="22"/>
  <c r="O52" i="22"/>
  <c r="AS52" i="22" s="1"/>
  <c r="AC52" i="22"/>
  <c r="AQ50" i="22"/>
  <c r="N47" i="22"/>
  <c r="AR47" i="22" s="1"/>
  <c r="AC47" i="22"/>
  <c r="O47" i="22"/>
  <c r="AP68" i="22"/>
  <c r="AN68" i="22"/>
  <c r="AJ67" i="22"/>
  <c r="AN67" i="22"/>
  <c r="AJ64" i="22"/>
  <c r="AJ58" i="22"/>
  <c r="AM58" i="22"/>
  <c r="AB54" i="22"/>
  <c r="R54" i="22"/>
  <c r="J54" i="22"/>
  <c r="AN54" i="22" s="1"/>
  <c r="AJ52" i="22"/>
  <c r="L48" i="22"/>
  <c r="AD48" i="22"/>
  <c r="AJ43" i="22"/>
  <c r="H42" i="22"/>
  <c r="S42" i="22" s="1"/>
  <c r="I42" i="22"/>
  <c r="AM42" i="22" s="1"/>
  <c r="N42" i="22"/>
  <c r="AR42" i="22" s="1"/>
  <c r="AB42" i="22"/>
  <c r="AG42" i="22"/>
  <c r="AD41" i="22"/>
  <c r="AS41" i="22" s="1"/>
  <c r="X41" i="22"/>
  <c r="O41" i="22"/>
  <c r="J41" i="22"/>
  <c r="AN41" i="22" s="1"/>
  <c r="AQ36" i="22"/>
  <c r="AJ54" i="22"/>
  <c r="AM54" i="22"/>
  <c r="AB41" i="22"/>
  <c r="N41" i="22"/>
  <c r="AR41" i="22" s="1"/>
  <c r="AN38" i="22"/>
  <c r="I41" i="22"/>
  <c r="AM41" i="22" s="1"/>
  <c r="M41" i="22"/>
  <c r="AQ41" i="22" s="1"/>
  <c r="Q41" i="22"/>
  <c r="AU41" i="22" s="1"/>
  <c r="Y41" i="22"/>
  <c r="AC41" i="22"/>
  <c r="AG41" i="22"/>
  <c r="S38" i="22"/>
  <c r="AF36" i="22"/>
  <c r="AB36" i="22"/>
  <c r="X36" i="22"/>
  <c r="P36" i="22"/>
  <c r="AT36" i="22" s="1"/>
  <c r="K36" i="22"/>
  <c r="AC35" i="22"/>
  <c r="X35" i="22"/>
  <c r="P35" i="22"/>
  <c r="AT35" i="22" s="1"/>
  <c r="K35" i="22"/>
  <c r="AO35" i="22" s="1"/>
  <c r="AD33" i="22"/>
  <c r="X33" i="22"/>
  <c r="O33" i="22"/>
  <c r="AS33" i="22" s="1"/>
  <c r="J33" i="22"/>
  <c r="AG31" i="22"/>
  <c r="Z31" i="22"/>
  <c r="R31" i="22"/>
  <c r="J31" i="22"/>
  <c r="AG28" i="22"/>
  <c r="K28" i="22"/>
  <c r="K27" i="22"/>
  <c r="R27" i="22"/>
  <c r="I23" i="22"/>
  <c r="AM23" i="22" s="1"/>
  <c r="K23" i="22"/>
  <c r="P23" i="22"/>
  <c r="AT23" i="22" s="1"/>
  <c r="Y23" i="22"/>
  <c r="AD23" i="22"/>
  <c r="H23" i="22"/>
  <c r="N23" i="22"/>
  <c r="AR23" i="22" s="1"/>
  <c r="AB23" i="22"/>
  <c r="AG23" i="22"/>
  <c r="K13" i="22"/>
  <c r="AO13" i="22" s="1"/>
  <c r="O13" i="22"/>
  <c r="AC13" i="22"/>
  <c r="I13" i="22"/>
  <c r="AM13" i="22" s="1"/>
  <c r="AG13" i="22"/>
  <c r="M13" i="22"/>
  <c r="AQ13" i="22" s="1"/>
  <c r="Y13" i="22"/>
  <c r="J12" i="22"/>
  <c r="AN12" i="22" s="1"/>
  <c r="N12" i="22"/>
  <c r="AR12" i="22" s="1"/>
  <c r="R12" i="22"/>
  <c r="Z12" i="22"/>
  <c r="AD12" i="22"/>
  <c r="H12" i="22"/>
  <c r="S12" i="22" s="1"/>
  <c r="L12" i="22"/>
  <c r="AP12" i="22" s="1"/>
  <c r="P12" i="22"/>
  <c r="AT12" i="22" s="1"/>
  <c r="X12" i="22"/>
  <c r="AB12" i="22"/>
  <c r="AF12" i="22"/>
  <c r="AU12" i="22" s="1"/>
  <c r="I12" i="22"/>
  <c r="AM12" i="22" s="1"/>
  <c r="M12" i="22"/>
  <c r="AQ12" i="22" s="1"/>
  <c r="Q12" i="22"/>
  <c r="Y12" i="22"/>
  <c r="AC12" i="22"/>
  <c r="AG12" i="22"/>
  <c r="AJ40" i="22"/>
  <c r="AE38" i="22"/>
  <c r="Y38" i="22"/>
  <c r="Q38" i="22"/>
  <c r="AU38" i="22" s="1"/>
  <c r="K38" i="22"/>
  <c r="AE36" i="22"/>
  <c r="AA36" i="22"/>
  <c r="AJ36" i="22"/>
  <c r="O36" i="22"/>
  <c r="AS36" i="22" s="1"/>
  <c r="AG35" i="22"/>
  <c r="AB35" i="22"/>
  <c r="O35" i="22"/>
  <c r="AS35" i="22" s="1"/>
  <c r="R34" i="22"/>
  <c r="AG33" i="22"/>
  <c r="AB33" i="22"/>
  <c r="AJ33" i="22"/>
  <c r="N33" i="22"/>
  <c r="M32" i="22"/>
  <c r="AF31" i="22"/>
  <c r="Y31" i="22"/>
  <c r="O31" i="22"/>
  <c r="AS31" i="22" s="1"/>
  <c r="AC28" i="22"/>
  <c r="Q28" i="22"/>
  <c r="AU28" i="22" s="1"/>
  <c r="Y27" i="22"/>
  <c r="Z23" i="22"/>
  <c r="O23" i="22"/>
  <c r="AS23" i="22" s="1"/>
  <c r="AE13" i="22"/>
  <c r="AJ12" i="22"/>
  <c r="J10" i="22"/>
  <c r="AN10" i="22" s="1"/>
  <c r="N10" i="22"/>
  <c r="AR10" i="22" s="1"/>
  <c r="R10" i="22"/>
  <c r="Z10" i="22"/>
  <c r="AD10" i="22"/>
  <c r="H10" i="22"/>
  <c r="L10" i="22"/>
  <c r="AP10" i="22" s="1"/>
  <c r="P10" i="22"/>
  <c r="AT10" i="22" s="1"/>
  <c r="X10" i="22"/>
  <c r="AB10" i="22"/>
  <c r="AF10" i="22"/>
  <c r="I10" i="22"/>
  <c r="AM10" i="22" s="1"/>
  <c r="M10" i="22"/>
  <c r="AQ10" i="22" s="1"/>
  <c r="Q10" i="22"/>
  <c r="AU10" i="22" s="1"/>
  <c r="Y10" i="22"/>
  <c r="AC10" i="22"/>
  <c r="AG10" i="22"/>
  <c r="I33" i="22"/>
  <c r="AM33" i="22" s="1"/>
  <c r="M33" i="22"/>
  <c r="AQ33" i="22" s="1"/>
  <c r="Q33" i="22"/>
  <c r="AU33" i="22" s="1"/>
  <c r="Y33" i="22"/>
  <c r="AC33" i="22"/>
  <c r="K31" i="22"/>
  <c r="P31" i="22"/>
  <c r="AT31" i="22" s="1"/>
  <c r="X31" i="22"/>
  <c r="AC31" i="22"/>
  <c r="L28" i="22"/>
  <c r="AP28" i="22" s="1"/>
  <c r="AD28" i="22"/>
  <c r="O20" i="22"/>
  <c r="AS20" i="22" s="1"/>
  <c r="AE20" i="22"/>
  <c r="AS12" i="22"/>
  <c r="AE33" i="22"/>
  <c r="Z33" i="22"/>
  <c r="AO33" i="22" s="1"/>
  <c r="P33" i="22"/>
  <c r="AT33" i="22" s="1"/>
  <c r="K33" i="22"/>
  <c r="AB31" i="22"/>
  <c r="L31" i="22"/>
  <c r="AP31" i="22" s="1"/>
  <c r="I30" i="22"/>
  <c r="AM30" i="22" s="1"/>
  <c r="N30" i="22"/>
  <c r="Y28" i="22"/>
  <c r="O28" i="22"/>
  <c r="AS28" i="22" s="1"/>
  <c r="AN23" i="22"/>
  <c r="J21" i="22"/>
  <c r="N21" i="22"/>
  <c r="R21" i="22"/>
  <c r="Z21" i="22"/>
  <c r="AO21" i="22" s="1"/>
  <c r="AD21" i="22"/>
  <c r="H21" i="22"/>
  <c r="L21" i="22"/>
  <c r="AP21" i="22" s="1"/>
  <c r="P21" i="22"/>
  <c r="AT21" i="22" s="1"/>
  <c r="X21" i="22"/>
  <c r="AB21" i="22"/>
  <c r="AF21" i="22"/>
  <c r="I21" i="22"/>
  <c r="AM21" i="22" s="1"/>
  <c r="M21" i="22"/>
  <c r="AQ21" i="22" s="1"/>
  <c r="Q21" i="22"/>
  <c r="AU21" i="22" s="1"/>
  <c r="Y21" i="22"/>
  <c r="AC21" i="22"/>
  <c r="AG21" i="22"/>
  <c r="M18" i="22"/>
  <c r="Y18" i="22"/>
  <c r="AG18" i="22"/>
  <c r="I18" i="22"/>
  <c r="AM18" i="22" s="1"/>
  <c r="Q18" i="22"/>
  <c r="AU18" i="22" s="1"/>
  <c r="AC18" i="22"/>
  <c r="K18" i="22"/>
  <c r="AE18" i="22"/>
  <c r="Q13" i="22"/>
  <c r="AE12" i="22"/>
  <c r="K12" i="22"/>
  <c r="AO12" i="22" s="1"/>
  <c r="AJ9" i="22"/>
  <c r="L6" i="22"/>
  <c r="AP6" i="22" s="1"/>
  <c r="H6" i="22"/>
  <c r="W6" i="22" s="1"/>
  <c r="AD19" i="22"/>
  <c r="Y19" i="22"/>
  <c r="AN19" i="22" s="1"/>
  <c r="P19" i="22"/>
  <c r="AT19" i="22" s="1"/>
  <c r="K19" i="22"/>
  <c r="AO19" i="22" s="1"/>
  <c r="AO17" i="22"/>
  <c r="AD16" i="22"/>
  <c r="Z16" i="22"/>
  <c r="AO16" i="22" s="1"/>
  <c r="R16" i="22"/>
  <c r="N16" i="22"/>
  <c r="AR16" i="22" s="1"/>
  <c r="J16" i="22"/>
  <c r="AN16" i="22" s="1"/>
  <c r="Y9" i="22"/>
  <c r="AD8" i="22"/>
  <c r="Z8" i="22"/>
  <c r="R8" i="22"/>
  <c r="N8" i="22"/>
  <c r="AR8" i="22" s="1"/>
  <c r="J8" i="22"/>
  <c r="AN8" i="22" s="1"/>
  <c r="AL8" i="22" s="1"/>
  <c r="AJ28" i="22"/>
  <c r="AE24" i="22"/>
  <c r="AG19" i="22"/>
  <c r="AB19" i="22"/>
  <c r="N19" i="22"/>
  <c r="AR19" i="22" s="1"/>
  <c r="H19" i="22"/>
  <c r="AD17" i="22"/>
  <c r="X17" i="22"/>
  <c r="M17" i="22"/>
  <c r="AQ17" i="22" s="1"/>
  <c r="AF16" i="22"/>
  <c r="AB16" i="22"/>
  <c r="AQ16" i="22" s="1"/>
  <c r="X16" i="22"/>
  <c r="P16" i="22"/>
  <c r="AT16" i="22" s="1"/>
  <c r="L16" i="22"/>
  <c r="AP16" i="22" s="1"/>
  <c r="AE11" i="22"/>
  <c r="K11" i="22"/>
  <c r="AO11" i="22" s="1"/>
  <c r="K9" i="22"/>
  <c r="AO9" i="22" s="1"/>
  <c r="AF8" i="22"/>
  <c r="AU8" i="22" s="1"/>
  <c r="AB8" i="22"/>
  <c r="X8" i="22"/>
  <c r="P8" i="22"/>
  <c r="AT8" i="22" s="1"/>
  <c r="L8" i="22"/>
  <c r="AP8" i="22" s="1"/>
  <c r="AG6" i="22"/>
  <c r="AC6" i="22"/>
  <c r="Y6" i="22"/>
  <c r="Q6" i="22"/>
  <c r="AU6" i="22" s="1"/>
  <c r="M6" i="22"/>
  <c r="AQ6" i="22" s="1"/>
  <c r="AL61" i="22"/>
  <c r="AF68" i="22"/>
  <c r="AU68" i="22" s="1"/>
  <c r="AB68" i="22"/>
  <c r="AQ68" i="22" s="1"/>
  <c r="X68" i="22"/>
  <c r="AM68" i="22" s="1"/>
  <c r="R68" i="22"/>
  <c r="N68" i="22"/>
  <c r="AR68" i="22" s="1"/>
  <c r="AE67" i="22"/>
  <c r="AA67" i="22"/>
  <c r="Q67" i="22"/>
  <c r="M67" i="22"/>
  <c r="I67" i="22"/>
  <c r="AD66" i="22"/>
  <c r="AS66" i="22" s="1"/>
  <c r="Z66" i="22"/>
  <c r="AO66" i="22" s="1"/>
  <c r="P66" i="22"/>
  <c r="AT66" i="22" s="1"/>
  <c r="L66" i="22"/>
  <c r="H66" i="22"/>
  <c r="AF64" i="22"/>
  <c r="AU64" i="22" s="1"/>
  <c r="AB64" i="22"/>
  <c r="AQ64" i="22" s="1"/>
  <c r="X64" i="22"/>
  <c r="AM64" i="22" s="1"/>
  <c r="R64" i="22"/>
  <c r="N64" i="22"/>
  <c r="AR64" i="22" s="1"/>
  <c r="AE63" i="22"/>
  <c r="AA63" i="22"/>
  <c r="Q63" i="22"/>
  <c r="M63" i="22"/>
  <c r="I63" i="22"/>
  <c r="AD62" i="22"/>
  <c r="AS62" i="22" s="1"/>
  <c r="Z62" i="22"/>
  <c r="AO62" i="22" s="1"/>
  <c r="P62" i="22"/>
  <c r="AT62" i="22" s="1"/>
  <c r="L62" i="22"/>
  <c r="H62" i="22"/>
  <c r="AF60" i="22"/>
  <c r="AU60" i="22" s="1"/>
  <c r="AB60" i="22"/>
  <c r="AQ60" i="22" s="1"/>
  <c r="X60" i="22"/>
  <c r="AM60" i="22" s="1"/>
  <c r="R60" i="22"/>
  <c r="N60" i="22"/>
  <c r="AR60" i="22" s="1"/>
  <c r="AE59" i="22"/>
  <c r="AA59" i="22"/>
  <c r="Q59" i="22"/>
  <c r="M59" i="22"/>
  <c r="I59" i="22"/>
  <c r="AD58" i="22"/>
  <c r="AS58" i="22" s="1"/>
  <c r="Z58" i="22"/>
  <c r="AO58" i="22" s="1"/>
  <c r="P58" i="22"/>
  <c r="AT58" i="22" s="1"/>
  <c r="L58" i="22"/>
  <c r="H58" i="22"/>
  <c r="AF56" i="22"/>
  <c r="AU56" i="22" s="1"/>
  <c r="AB56" i="22"/>
  <c r="AQ56" i="22" s="1"/>
  <c r="X56" i="22"/>
  <c r="AM56" i="22" s="1"/>
  <c r="R56" i="22"/>
  <c r="N56" i="22"/>
  <c r="AR56" i="22" s="1"/>
  <c r="AE55" i="22"/>
  <c r="AA55" i="22"/>
  <c r="Q55" i="22"/>
  <c r="M55" i="22"/>
  <c r="I55" i="22"/>
  <c r="AD54" i="22"/>
  <c r="AS54" i="22" s="1"/>
  <c r="Z54" i="22"/>
  <c r="AO54" i="22" s="1"/>
  <c r="P54" i="22"/>
  <c r="AT54" i="22" s="1"/>
  <c r="L54" i="22"/>
  <c r="H54" i="22"/>
  <c r="AO52" i="22"/>
  <c r="AJ51" i="22"/>
  <c r="I51" i="22"/>
  <c r="AM51" i="22" s="1"/>
  <c r="M51" i="22"/>
  <c r="AQ51" i="22" s="1"/>
  <c r="Q51" i="22"/>
  <c r="AA51" i="22"/>
  <c r="AP51" i="22" s="1"/>
  <c r="AE51" i="22"/>
  <c r="AS48" i="22"/>
  <c r="AJ48" i="22"/>
  <c r="I48" i="22"/>
  <c r="AM48" i="22" s="1"/>
  <c r="M48" i="22"/>
  <c r="Q48" i="22"/>
  <c r="AU48" i="22" s="1"/>
  <c r="AA48" i="22"/>
  <c r="AP48" i="22" s="1"/>
  <c r="AE48" i="22"/>
  <c r="J48" i="22"/>
  <c r="AN48" i="22" s="1"/>
  <c r="N48" i="22"/>
  <c r="AR48" i="22" s="1"/>
  <c r="R48" i="22"/>
  <c r="X48" i="22"/>
  <c r="AB48" i="22"/>
  <c r="AF48" i="22"/>
  <c r="H47" i="22"/>
  <c r="L47" i="22"/>
  <c r="P47" i="22"/>
  <c r="AT47" i="22" s="1"/>
  <c r="Z47" i="22"/>
  <c r="AD47" i="22"/>
  <c r="AS47" i="22" s="1"/>
  <c r="I47" i="22"/>
  <c r="AM47" i="22" s="1"/>
  <c r="M47" i="22"/>
  <c r="Q47" i="22"/>
  <c r="AU47" i="22" s="1"/>
  <c r="AA47" i="22"/>
  <c r="AE47" i="22"/>
  <c r="I44" i="22"/>
  <c r="AM44" i="22" s="1"/>
  <c r="M44" i="22"/>
  <c r="Q44" i="22"/>
  <c r="AU44" i="22" s="1"/>
  <c r="AA44" i="22"/>
  <c r="AE44" i="22"/>
  <c r="J44" i="22"/>
  <c r="AN44" i="22" s="1"/>
  <c r="N44" i="22"/>
  <c r="AR44" i="22" s="1"/>
  <c r="R44" i="22"/>
  <c r="X44" i="22"/>
  <c r="AB44" i="22"/>
  <c r="AF44" i="22"/>
  <c r="H43" i="22"/>
  <c r="L43" i="22"/>
  <c r="P43" i="22"/>
  <c r="AT43" i="22" s="1"/>
  <c r="Z43" i="22"/>
  <c r="AD43" i="22"/>
  <c r="AS43" i="22" s="1"/>
  <c r="I43" i="22"/>
  <c r="AM43" i="22" s="1"/>
  <c r="M43" i="22"/>
  <c r="Q43" i="22"/>
  <c r="AU43" i="22" s="1"/>
  <c r="AA43" i="22"/>
  <c r="AE43" i="22"/>
  <c r="I40" i="22"/>
  <c r="AM40" i="22" s="1"/>
  <c r="M40" i="22"/>
  <c r="Q40" i="22"/>
  <c r="AU40" i="22" s="1"/>
  <c r="AA40" i="22"/>
  <c r="AE40" i="22"/>
  <c r="J40" i="22"/>
  <c r="AN40" i="22" s="1"/>
  <c r="N40" i="22"/>
  <c r="AR40" i="22" s="1"/>
  <c r="R40" i="22"/>
  <c r="X40" i="22"/>
  <c r="AB40" i="22"/>
  <c r="AF40" i="22"/>
  <c r="H39" i="22"/>
  <c r="L39" i="22"/>
  <c r="AP39" i="22" s="1"/>
  <c r="P39" i="22"/>
  <c r="AT39" i="22" s="1"/>
  <c r="Z39" i="22"/>
  <c r="AD39" i="22"/>
  <c r="AS39" i="22" s="1"/>
  <c r="I39" i="22"/>
  <c r="AM39" i="22" s="1"/>
  <c r="M39" i="22"/>
  <c r="Q39" i="22"/>
  <c r="AU39" i="22" s="1"/>
  <c r="AA39" i="22"/>
  <c r="AE39" i="22"/>
  <c r="AL37" i="22"/>
  <c r="W37" i="22" s="1"/>
  <c r="AD67" i="22"/>
  <c r="AS67" i="22" s="1"/>
  <c r="Z67" i="22"/>
  <c r="AO67" i="22" s="1"/>
  <c r="P67" i="22"/>
  <c r="AT67" i="22" s="1"/>
  <c r="L67" i="22"/>
  <c r="AP67" i="22" s="1"/>
  <c r="H67" i="22"/>
  <c r="AD63" i="22"/>
  <c r="AS63" i="22" s="1"/>
  <c r="Z63" i="22"/>
  <c r="AO63" i="22" s="1"/>
  <c r="P63" i="22"/>
  <c r="AT63" i="22" s="1"/>
  <c r="L63" i="22"/>
  <c r="H63" i="22"/>
  <c r="AD59" i="22"/>
  <c r="AS59" i="22" s="1"/>
  <c r="Z59" i="22"/>
  <c r="AO59" i="22" s="1"/>
  <c r="P59" i="22"/>
  <c r="AT59" i="22" s="1"/>
  <c r="L59" i="22"/>
  <c r="AP59" i="22" s="1"/>
  <c r="H59" i="22"/>
  <c r="AD55" i="22"/>
  <c r="AS55" i="22" s="1"/>
  <c r="Z55" i="22"/>
  <c r="AO55" i="22" s="1"/>
  <c r="P55" i="22"/>
  <c r="AT55" i="22" s="1"/>
  <c r="L55" i="22"/>
  <c r="H55" i="22"/>
  <c r="AD44" i="22"/>
  <c r="AS44" i="22" s="1"/>
  <c r="L44" i="22"/>
  <c r="AP44" i="22" s="1"/>
  <c r="AC43" i="22"/>
  <c r="N43" i="22"/>
  <c r="AR43" i="22" s="1"/>
  <c r="AD40" i="22"/>
  <c r="AS40" i="22" s="1"/>
  <c r="L40" i="22"/>
  <c r="AP40" i="22" s="1"/>
  <c r="AC39" i="22"/>
  <c r="N39" i="22"/>
  <c r="AR39" i="22" s="1"/>
  <c r="AO36" i="22"/>
  <c r="AP49" i="22"/>
  <c r="AC48" i="22"/>
  <c r="K48" i="22"/>
  <c r="AB47" i="22"/>
  <c r="S47" i="22"/>
  <c r="K47" i="22"/>
  <c r="AO47" i="22" s="1"/>
  <c r="AQ46" i="22"/>
  <c r="AP45" i="22"/>
  <c r="AC44" i="22"/>
  <c r="K44" i="22"/>
  <c r="AB43" i="22"/>
  <c r="S43" i="22"/>
  <c r="K43" i="22"/>
  <c r="AO43" i="22" s="1"/>
  <c r="AQ42" i="22"/>
  <c r="AP41" i="22"/>
  <c r="AL41" i="22" s="1"/>
  <c r="AC40" i="22"/>
  <c r="K40" i="22"/>
  <c r="AB39" i="22"/>
  <c r="S39" i="22"/>
  <c r="K39" i="22"/>
  <c r="AO39" i="22" s="1"/>
  <c r="AQ38" i="22"/>
  <c r="S32" i="22"/>
  <c r="AF67" i="22"/>
  <c r="AB67" i="22"/>
  <c r="X67" i="22"/>
  <c r="R67" i="22"/>
  <c r="N67" i="22"/>
  <c r="AR67" i="22" s="1"/>
  <c r="AE66" i="22"/>
  <c r="AA66" i="22"/>
  <c r="Q66" i="22"/>
  <c r="AU66" i="22" s="1"/>
  <c r="M66" i="22"/>
  <c r="AQ66" i="22" s="1"/>
  <c r="AF63" i="22"/>
  <c r="AB63" i="22"/>
  <c r="X63" i="22"/>
  <c r="R63" i="22"/>
  <c r="N63" i="22"/>
  <c r="AR63" i="22" s="1"/>
  <c r="AE62" i="22"/>
  <c r="AA62" i="22"/>
  <c r="Q62" i="22"/>
  <c r="AU62" i="22" s="1"/>
  <c r="M62" i="22"/>
  <c r="AQ62" i="22" s="1"/>
  <c r="AF59" i="22"/>
  <c r="AB59" i="22"/>
  <c r="X59" i="22"/>
  <c r="R59" i="22"/>
  <c r="N59" i="22"/>
  <c r="AR59" i="22" s="1"/>
  <c r="AE58" i="22"/>
  <c r="AA58" i="22"/>
  <c r="Q58" i="22"/>
  <c r="AU58" i="22" s="1"/>
  <c r="M58" i="22"/>
  <c r="AQ58" i="22" s="1"/>
  <c r="AF55" i="22"/>
  <c r="AB55" i="22"/>
  <c r="X55" i="22"/>
  <c r="R55" i="22"/>
  <c r="N55" i="22"/>
  <c r="AR55" i="22" s="1"/>
  <c r="AE54" i="22"/>
  <c r="AA54" i="22"/>
  <c r="Q54" i="22"/>
  <c r="AU54" i="22" s="1"/>
  <c r="M54" i="22"/>
  <c r="AQ54" i="22" s="1"/>
  <c r="AP53" i="22"/>
  <c r="J52" i="22"/>
  <c r="AN52" i="22" s="1"/>
  <c r="N52" i="22"/>
  <c r="AR52" i="22" s="1"/>
  <c r="R52" i="22"/>
  <c r="X52" i="22"/>
  <c r="AM52" i="22" s="1"/>
  <c r="AB52" i="22"/>
  <c r="AQ52" i="22" s="1"/>
  <c r="AF52" i="22"/>
  <c r="AU52" i="22" s="1"/>
  <c r="AF51" i="22"/>
  <c r="Z51" i="22"/>
  <c r="AO51" i="22" s="1"/>
  <c r="N51" i="22"/>
  <c r="AR51" i="22" s="1"/>
  <c r="H51" i="22"/>
  <c r="AU50" i="22"/>
  <c r="Z48" i="22"/>
  <c r="P48" i="22"/>
  <c r="AT48" i="22" s="1"/>
  <c r="H48" i="22"/>
  <c r="S48" i="22" s="1"/>
  <c r="AG47" i="22"/>
  <c r="Y47" i="22"/>
  <c r="R47" i="22"/>
  <c r="J47" i="22"/>
  <c r="AN47" i="22" s="1"/>
  <c r="Z44" i="22"/>
  <c r="P44" i="22"/>
  <c r="AT44" i="22" s="1"/>
  <c r="H44" i="22"/>
  <c r="AG43" i="22"/>
  <c r="Y43" i="22"/>
  <c r="R43" i="22"/>
  <c r="J43" i="22"/>
  <c r="Z40" i="22"/>
  <c r="P40" i="22"/>
  <c r="AT40" i="22" s="1"/>
  <c r="H40" i="22"/>
  <c r="S40" i="22" s="1"/>
  <c r="AG39" i="22"/>
  <c r="Y39" i="22"/>
  <c r="R39" i="22"/>
  <c r="J39" i="22"/>
  <c r="AD50" i="22"/>
  <c r="AS50" i="22" s="1"/>
  <c r="Z50" i="22"/>
  <c r="AO50" i="22" s="1"/>
  <c r="P50" i="22"/>
  <c r="AT50" i="22" s="1"/>
  <c r="L50" i="22"/>
  <c r="AP50" i="22" s="1"/>
  <c r="AD46" i="22"/>
  <c r="AS46" i="22" s="1"/>
  <c r="Z46" i="22"/>
  <c r="AO46" i="22" s="1"/>
  <c r="AL46" i="22" s="1"/>
  <c r="P46" i="22"/>
  <c r="AT46" i="22" s="1"/>
  <c r="L46" i="22"/>
  <c r="AP46" i="22" s="1"/>
  <c r="AD42" i="22"/>
  <c r="AS42" i="22" s="1"/>
  <c r="Z42" i="22"/>
  <c r="AO42" i="22" s="1"/>
  <c r="AL42" i="22" s="1"/>
  <c r="P42" i="22"/>
  <c r="AT42" i="22" s="1"/>
  <c r="L42" i="22"/>
  <c r="AP42" i="22" s="1"/>
  <c r="AD38" i="22"/>
  <c r="AS38" i="22" s="1"/>
  <c r="Z38" i="22"/>
  <c r="AO38" i="22" s="1"/>
  <c r="P38" i="22"/>
  <c r="AT38" i="22" s="1"/>
  <c r="L38" i="22"/>
  <c r="AP38" i="22" s="1"/>
  <c r="J36" i="22"/>
  <c r="AN36" i="22" s="1"/>
  <c r="N36" i="22"/>
  <c r="AR36" i="22" s="1"/>
  <c r="R36" i="22"/>
  <c r="AR35" i="22"/>
  <c r="AG34" i="22"/>
  <c r="AB34" i="22"/>
  <c r="Q34" i="22"/>
  <c r="AU34" i="22" s="1"/>
  <c r="K34" i="22"/>
  <c r="AG32" i="22"/>
  <c r="Z32" i="22"/>
  <c r="Q32" i="22"/>
  <c r="AU32" i="22" s="1"/>
  <c r="I32" i="22"/>
  <c r="AM32" i="22" s="1"/>
  <c r="AE30" i="22"/>
  <c r="X30" i="22"/>
  <c r="R30" i="22"/>
  <c r="K30" i="22"/>
  <c r="AL29" i="22"/>
  <c r="X27" i="22"/>
  <c r="L27" i="22"/>
  <c r="AP27" i="22" s="1"/>
  <c r="AJ22" i="22"/>
  <c r="J22" i="22"/>
  <c r="AN22" i="22" s="1"/>
  <c r="N22" i="22"/>
  <c r="AR22" i="22" s="1"/>
  <c r="R22" i="22"/>
  <c r="X22" i="22"/>
  <c r="AB22" i="22"/>
  <c r="AF22" i="22"/>
  <c r="H22" i="22"/>
  <c r="L22" i="22"/>
  <c r="AP22" i="22" s="1"/>
  <c r="P22" i="22"/>
  <c r="AT22" i="22" s="1"/>
  <c r="Z22" i="22"/>
  <c r="AD22" i="22"/>
  <c r="M22" i="22"/>
  <c r="AC22" i="22"/>
  <c r="K22" i="22"/>
  <c r="AO22" i="22" s="1"/>
  <c r="AA22" i="22"/>
  <c r="AJ35" i="22"/>
  <c r="I35" i="22"/>
  <c r="AM35" i="22" s="1"/>
  <c r="M35" i="22"/>
  <c r="AQ35" i="22" s="1"/>
  <c r="Q35" i="22"/>
  <c r="AU35" i="22" s="1"/>
  <c r="AA35" i="22"/>
  <c r="AE35" i="22"/>
  <c r="AF34" i="22"/>
  <c r="AA34" i="22"/>
  <c r="O34" i="22"/>
  <c r="AS34" i="22" s="1"/>
  <c r="J34" i="22"/>
  <c r="AN34" i="22" s="1"/>
  <c r="AE32" i="22"/>
  <c r="Y32" i="22"/>
  <c r="O32" i="22"/>
  <c r="AS32" i="22" s="1"/>
  <c r="AR31" i="22"/>
  <c r="AC30" i="22"/>
  <c r="AR30" i="22" s="1"/>
  <c r="Q30" i="22"/>
  <c r="AU30" i="22" s="1"/>
  <c r="AD27" i="22"/>
  <c r="AE22" i="22"/>
  <c r="Q22" i="22"/>
  <c r="AU22" i="22" s="1"/>
  <c r="AE34" i="22"/>
  <c r="Y34" i="22"/>
  <c r="N34" i="22"/>
  <c r="AR34" i="22" s="1"/>
  <c r="J32" i="22"/>
  <c r="AN32" i="22" s="1"/>
  <c r="N32" i="22"/>
  <c r="R32" i="22"/>
  <c r="X32" i="22"/>
  <c r="AB32" i="22"/>
  <c r="AQ32" i="22" s="1"/>
  <c r="AF32" i="22"/>
  <c r="K32" i="22"/>
  <c r="P32" i="22"/>
  <c r="AT32" i="22" s="1"/>
  <c r="AC32" i="22"/>
  <c r="H30" i="22"/>
  <c r="S30" i="22" s="1"/>
  <c r="L30" i="22"/>
  <c r="AP30" i="22" s="1"/>
  <c r="P30" i="22"/>
  <c r="AT30" i="22" s="1"/>
  <c r="Z30" i="22"/>
  <c r="AD30" i="22"/>
  <c r="J30" i="22"/>
  <c r="O30" i="22"/>
  <c r="AS30" i="22" s="1"/>
  <c r="AA30" i="22"/>
  <c r="AF30" i="22"/>
  <c r="AJ27" i="22"/>
  <c r="I27" i="22"/>
  <c r="AM27" i="22" s="1"/>
  <c r="M27" i="22"/>
  <c r="AQ27" i="22" s="1"/>
  <c r="Q27" i="22"/>
  <c r="AU27" i="22" s="1"/>
  <c r="AA27" i="22"/>
  <c r="AE27" i="22"/>
  <c r="J27" i="22"/>
  <c r="AN27" i="22" s="1"/>
  <c r="O27" i="22"/>
  <c r="AS27" i="22" s="1"/>
  <c r="AB27" i="22"/>
  <c r="AG27" i="22"/>
  <c r="H27" i="22"/>
  <c r="N27" i="22"/>
  <c r="AR27" i="22" s="1"/>
  <c r="Z27" i="22"/>
  <c r="AO27" i="22" s="1"/>
  <c r="AF27" i="22"/>
  <c r="AJ20" i="22"/>
  <c r="H20" i="22"/>
  <c r="L20" i="22"/>
  <c r="AP20" i="22" s="1"/>
  <c r="P20" i="22"/>
  <c r="AT20" i="22" s="1"/>
  <c r="Z20" i="22"/>
  <c r="AD20" i="22"/>
  <c r="J20" i="22"/>
  <c r="N20" i="22"/>
  <c r="R20" i="22"/>
  <c r="X20" i="22"/>
  <c r="AB20" i="22"/>
  <c r="AF20" i="22"/>
  <c r="M20" i="22"/>
  <c r="AC20" i="22"/>
  <c r="I20" i="22"/>
  <c r="AM20" i="22" s="1"/>
  <c r="Q20" i="22"/>
  <c r="AU20" i="22" s="1"/>
  <c r="Y20" i="22"/>
  <c r="AG20" i="22"/>
  <c r="K20" i="22"/>
  <c r="AA20" i="22"/>
  <c r="AQ34" i="22"/>
  <c r="H34" i="22"/>
  <c r="L34" i="22"/>
  <c r="AP34" i="22" s="1"/>
  <c r="P34" i="22"/>
  <c r="AT34" i="22" s="1"/>
  <c r="Z34" i="22"/>
  <c r="AD34" i="22"/>
  <c r="AG30" i="22"/>
  <c r="Y30" i="22"/>
  <c r="M30" i="22"/>
  <c r="AQ30" i="22" s="1"/>
  <c r="S19" i="22"/>
  <c r="AJ31" i="22"/>
  <c r="I31" i="22"/>
  <c r="AM31" i="22" s="1"/>
  <c r="M31" i="22"/>
  <c r="AQ31" i="22" s="1"/>
  <c r="Q31" i="22"/>
  <c r="AU31" i="22" s="1"/>
  <c r="AA31" i="22"/>
  <c r="AE31" i="22"/>
  <c r="J28" i="22"/>
  <c r="AN28" i="22" s="1"/>
  <c r="N28" i="22"/>
  <c r="AR28" i="22" s="1"/>
  <c r="R28" i="22"/>
  <c r="X28" i="22"/>
  <c r="AB28" i="22"/>
  <c r="AF28" i="22"/>
  <c r="AL25" i="22"/>
  <c r="AW25" i="22" s="1"/>
  <c r="S25" i="22"/>
  <c r="S16" i="22"/>
  <c r="S14" i="22"/>
  <c r="AJ5" i="22"/>
  <c r="S5" i="22"/>
  <c r="H5" i="22"/>
  <c r="L5" i="22"/>
  <c r="AP5" i="22" s="1"/>
  <c r="P5" i="22"/>
  <c r="AT5" i="22" s="1"/>
  <c r="Z5" i="22"/>
  <c r="AD5" i="22"/>
  <c r="I5" i="22"/>
  <c r="AM5" i="22" s="1"/>
  <c r="M5" i="22"/>
  <c r="AQ5" i="22" s="1"/>
  <c r="Q5" i="22"/>
  <c r="AA5" i="22"/>
  <c r="AE5" i="22"/>
  <c r="J5" i="22"/>
  <c r="AN5" i="22" s="1"/>
  <c r="N5" i="22"/>
  <c r="AR5" i="22" s="1"/>
  <c r="R5" i="22"/>
  <c r="X5" i="22"/>
  <c r="AB5" i="22"/>
  <c r="AF5" i="22"/>
  <c r="K5" i="22"/>
  <c r="AO5" i="22" s="1"/>
  <c r="Y5" i="22"/>
  <c r="O5" i="22"/>
  <c r="AS5" i="22" s="1"/>
  <c r="AC5" i="22"/>
  <c r="AG5" i="22"/>
  <c r="J18" i="22"/>
  <c r="AN18" i="22" s="1"/>
  <c r="N18" i="22"/>
  <c r="AR18" i="22" s="1"/>
  <c r="R18" i="22"/>
  <c r="X18" i="22"/>
  <c r="AB18" i="22"/>
  <c r="AQ18" i="22" s="1"/>
  <c r="AF18" i="22"/>
  <c r="H18" i="22"/>
  <c r="L18" i="22"/>
  <c r="AP18" i="22" s="1"/>
  <c r="P18" i="22"/>
  <c r="AT18" i="22" s="1"/>
  <c r="Z18" i="22"/>
  <c r="AO18" i="22" s="1"/>
  <c r="AD18" i="22"/>
  <c r="AL16" i="22"/>
  <c r="W16" i="22" s="1"/>
  <c r="AL14" i="22"/>
  <c r="W14" i="22" s="1"/>
  <c r="AE28" i="22"/>
  <c r="Z28" i="22"/>
  <c r="AO28" i="22" s="1"/>
  <c r="M28" i="22"/>
  <c r="AQ28" i="22" s="1"/>
  <c r="H28" i="22"/>
  <c r="J26" i="22"/>
  <c r="AN26" i="22" s="1"/>
  <c r="N26" i="22"/>
  <c r="AR26" i="22" s="1"/>
  <c r="R26" i="22"/>
  <c r="X26" i="22"/>
  <c r="AB26" i="22"/>
  <c r="AQ26" i="22" s="1"/>
  <c r="AF26" i="22"/>
  <c r="H26" i="22"/>
  <c r="L26" i="22"/>
  <c r="AP26" i="22" s="1"/>
  <c r="P26" i="22"/>
  <c r="AT26" i="22" s="1"/>
  <c r="Z26" i="22"/>
  <c r="AO26" i="22" s="1"/>
  <c r="AD26" i="22"/>
  <c r="H24" i="22"/>
  <c r="L24" i="22"/>
  <c r="AP24" i="22" s="1"/>
  <c r="P24" i="22"/>
  <c r="AT24" i="22" s="1"/>
  <c r="Z24" i="22"/>
  <c r="AO24" i="22" s="1"/>
  <c r="AD24" i="22"/>
  <c r="J24" i="22"/>
  <c r="AN24" i="22" s="1"/>
  <c r="N24" i="22"/>
  <c r="AR24" i="22" s="1"/>
  <c r="R24" i="22"/>
  <c r="X24" i="22"/>
  <c r="AB24" i="22"/>
  <c r="AQ24" i="22" s="1"/>
  <c r="AF24" i="22"/>
  <c r="S23" i="22"/>
  <c r="S21" i="22"/>
  <c r="AJ19" i="22"/>
  <c r="AE23" i="22"/>
  <c r="AA23" i="22"/>
  <c r="Q23" i="22"/>
  <c r="AU23" i="22" s="1"/>
  <c r="M23" i="22"/>
  <c r="AQ23" i="22" s="1"/>
  <c r="AE19" i="22"/>
  <c r="AA19" i="22"/>
  <c r="Q19" i="22"/>
  <c r="AU19" i="22" s="1"/>
  <c r="M19" i="22"/>
  <c r="AG17" i="22"/>
  <c r="AC17" i="22"/>
  <c r="Y17" i="22"/>
  <c r="AW16" i="22"/>
  <c r="AJ15" i="22"/>
  <c r="AA15" i="22"/>
  <c r="AJ13" i="22"/>
  <c r="AA13" i="22"/>
  <c r="AC9" i="22"/>
  <c r="AL10" i="22"/>
  <c r="AW10" i="22" s="1"/>
  <c r="W10" i="22"/>
  <c r="S10" i="22"/>
  <c r="AL4" i="22"/>
  <c r="W4" i="22" s="1"/>
  <c r="H17" i="22"/>
  <c r="L17" i="22"/>
  <c r="AP17" i="22" s="1"/>
  <c r="P17" i="22"/>
  <c r="AT17" i="22" s="1"/>
  <c r="J17" i="22"/>
  <c r="AN17" i="22" s="1"/>
  <c r="N17" i="22"/>
  <c r="AR17" i="22" s="1"/>
  <c r="R17" i="22"/>
  <c r="J15" i="22"/>
  <c r="AN15" i="22" s="1"/>
  <c r="N15" i="22"/>
  <c r="AR15" i="22" s="1"/>
  <c r="R15" i="22"/>
  <c r="X15" i="22"/>
  <c r="AB15" i="22"/>
  <c r="AQ15" i="22" s="1"/>
  <c r="AF15" i="22"/>
  <c r="AU15" i="22" s="1"/>
  <c r="H15" i="22"/>
  <c r="L15" i="22"/>
  <c r="AP15" i="22" s="1"/>
  <c r="P15" i="22"/>
  <c r="AT15" i="22" s="1"/>
  <c r="Z15" i="22"/>
  <c r="AO15" i="22" s="1"/>
  <c r="AD15" i="22"/>
  <c r="H13" i="22"/>
  <c r="L13" i="22"/>
  <c r="AP13" i="22" s="1"/>
  <c r="P13" i="22"/>
  <c r="AT13" i="22" s="1"/>
  <c r="Z13" i="22"/>
  <c r="AD13" i="22"/>
  <c r="AS13" i="22" s="1"/>
  <c r="J13" i="22"/>
  <c r="AN13" i="22" s="1"/>
  <c r="N13" i="22"/>
  <c r="AR13" i="22" s="1"/>
  <c r="R13" i="22"/>
  <c r="X13" i="22"/>
  <c r="AB13" i="22"/>
  <c r="AF13" i="22"/>
  <c r="AU13" i="22" s="1"/>
  <c r="AL12" i="22"/>
  <c r="AW12" i="22"/>
  <c r="AH12" i="22" s="1"/>
  <c r="H9" i="22"/>
  <c r="L9" i="22"/>
  <c r="AP9" i="22" s="1"/>
  <c r="P9" i="22"/>
  <c r="AT9" i="22" s="1"/>
  <c r="Z9" i="22"/>
  <c r="AD9" i="22"/>
  <c r="I9" i="22"/>
  <c r="AM9" i="22" s="1"/>
  <c r="M9" i="22"/>
  <c r="AQ9" i="22" s="1"/>
  <c r="Q9" i="22"/>
  <c r="AA9" i="22"/>
  <c r="AE9" i="22"/>
  <c r="J9" i="22"/>
  <c r="AN9" i="22" s="1"/>
  <c r="N9" i="22"/>
  <c r="AR9" i="22" s="1"/>
  <c r="R9" i="22"/>
  <c r="X9" i="22"/>
  <c r="AB9" i="22"/>
  <c r="AF9" i="22"/>
  <c r="AL6" i="22"/>
  <c r="AW6" i="22" s="1"/>
  <c r="AW4" i="22"/>
  <c r="AH4" i="22" s="1"/>
  <c r="W12" i="22"/>
  <c r="AD11" i="22"/>
  <c r="AS11" i="22" s="1"/>
  <c r="Z11" i="22"/>
  <c r="P11" i="22"/>
  <c r="AT11" i="22" s="1"/>
  <c r="L11" i="22"/>
  <c r="AP11" i="22" s="1"/>
  <c r="H11" i="22"/>
  <c r="AD7" i="22"/>
  <c r="Z7" i="22"/>
  <c r="P7" i="22"/>
  <c r="AT7" i="22" s="1"/>
  <c r="L7" i="22"/>
  <c r="AP7" i="22" s="1"/>
  <c r="H7" i="22"/>
  <c r="AF11" i="22"/>
  <c r="AU11" i="22" s="1"/>
  <c r="AB11" i="22"/>
  <c r="X11" i="22"/>
  <c r="R11" i="22"/>
  <c r="N11" i="22"/>
  <c r="AR11" i="22" s="1"/>
  <c r="AF7" i="22"/>
  <c r="AU7" i="22" s="1"/>
  <c r="AB7" i="22"/>
  <c r="X7" i="22"/>
  <c r="R7" i="22"/>
  <c r="N7" i="22"/>
  <c r="AR7" i="22" s="1"/>
  <c r="AL3" i="22"/>
  <c r="AW3" i="22" s="1"/>
  <c r="AH3" i="22" s="1"/>
  <c r="G24" i="13"/>
  <c r="G20" i="13"/>
  <c r="G16" i="13"/>
  <c r="G12" i="13"/>
  <c r="G8" i="13"/>
  <c r="G4" i="13"/>
  <c r="H32" i="13"/>
  <c r="H28" i="13"/>
  <c r="H24" i="13"/>
  <c r="H20" i="13"/>
  <c r="H16" i="13"/>
  <c r="H12" i="13"/>
  <c r="H8" i="13"/>
  <c r="H4" i="13"/>
  <c r="W8" i="22" l="1"/>
  <c r="AW8" i="22"/>
  <c r="AH8" i="22" s="1"/>
  <c r="AN31" i="22"/>
  <c r="AN33" i="22"/>
  <c r="AN60" i="22"/>
  <c r="AN63" i="22"/>
  <c r="AN45" i="22"/>
  <c r="AS49" i="22"/>
  <c r="AS56" i="22"/>
  <c r="AL7" i="22"/>
  <c r="AW7" i="22" s="1"/>
  <c r="S6" i="22"/>
  <c r="AL17" i="22"/>
  <c r="AW17" i="22" s="1"/>
  <c r="AL35" i="22"/>
  <c r="W35" i="22" s="1"/>
  <c r="AL36" i="22"/>
  <c r="AL38" i="22"/>
  <c r="AL45" i="22"/>
  <c r="AL49" i="22"/>
  <c r="AQ43" i="22"/>
  <c r="AR21" i="22"/>
  <c r="AO23" i="22"/>
  <c r="AL23" i="22" s="1"/>
  <c r="AW23" i="22" s="1"/>
  <c r="AR33" i="22"/>
  <c r="AQ53" i="22"/>
  <c r="AR57" i="22"/>
  <c r="AL57" i="22" s="1"/>
  <c r="AO56" i="22"/>
  <c r="AM66" i="22"/>
  <c r="AH10" i="22"/>
  <c r="AQ19" i="22"/>
  <c r="AL19" i="22" s="1"/>
  <c r="W19" i="22" s="1"/>
  <c r="AO20" i="22"/>
  <c r="AN20" i="22"/>
  <c r="AO32" i="22"/>
  <c r="AO30" i="22"/>
  <c r="AO34" i="22"/>
  <c r="AL34" i="22" s="1"/>
  <c r="AL53" i="22"/>
  <c r="AL56" i="22"/>
  <c r="W56" i="22" s="1"/>
  <c r="AN21" i="22"/>
  <c r="AL21" i="22" s="1"/>
  <c r="W21" i="22" s="1"/>
  <c r="AN50" i="22"/>
  <c r="AL50" i="22" s="1"/>
  <c r="AP63" i="22"/>
  <c r="AQ47" i="22"/>
  <c r="AO31" i="22"/>
  <c r="AL31" i="22" s="1"/>
  <c r="AP52" i="22"/>
  <c r="AL52" i="22" s="1"/>
  <c r="AU57" i="22"/>
  <c r="AL13" i="22"/>
  <c r="AW13" i="22" s="1"/>
  <c r="AW36" i="22"/>
  <c r="AH36" i="22" s="1"/>
  <c r="W36" i="22"/>
  <c r="W38" i="22"/>
  <c r="AW38" i="22"/>
  <c r="AH38" i="22" s="1"/>
  <c r="W45" i="22"/>
  <c r="AW45" i="22"/>
  <c r="AH45" i="22" s="1"/>
  <c r="W49" i="22"/>
  <c r="AW49" i="22"/>
  <c r="AH49" i="22" s="1"/>
  <c r="AL15" i="22"/>
  <c r="AW53" i="22"/>
  <c r="AH53" i="22" s="1"/>
  <c r="W53" i="22"/>
  <c r="W41" i="22"/>
  <c r="AW41" i="22"/>
  <c r="AH41" i="22" s="1"/>
  <c r="AL11" i="22"/>
  <c r="AW11" i="22" s="1"/>
  <c r="AL24" i="22"/>
  <c r="AW24" i="22" s="1"/>
  <c r="AL26" i="22"/>
  <c r="AW26" i="22" s="1"/>
  <c r="AL18" i="22"/>
  <c r="AW18" i="22" s="1"/>
  <c r="AW42" i="22"/>
  <c r="AH42" i="22" s="1"/>
  <c r="W42" i="22"/>
  <c r="AW46" i="22"/>
  <c r="AH46" i="22" s="1"/>
  <c r="W46" i="22"/>
  <c r="AQ63" i="22"/>
  <c r="AU67" i="22"/>
  <c r="AW56" i="22"/>
  <c r="AH56" i="22" s="1"/>
  <c r="W17" i="22"/>
  <c r="S63" i="22"/>
  <c r="W23" i="22"/>
  <c r="W24" i="22"/>
  <c r="S24" i="22"/>
  <c r="AH16" i="22"/>
  <c r="S17" i="22"/>
  <c r="AH17" i="22" s="1"/>
  <c r="S28" i="22"/>
  <c r="AN30" i="22"/>
  <c r="AL30" i="22" s="1"/>
  <c r="AW30" i="22" s="1"/>
  <c r="AH30" i="22" s="1"/>
  <c r="AW35" i="22"/>
  <c r="AH35" i="22" s="1"/>
  <c r="AO40" i="22"/>
  <c r="AP55" i="22"/>
  <c r="AP43" i="22"/>
  <c r="AQ44" i="22"/>
  <c r="AL47" i="22"/>
  <c r="AW47" i="22" s="1"/>
  <c r="AH47" i="22" s="1"/>
  <c r="AP47" i="22"/>
  <c r="AQ48" i="22"/>
  <c r="AP54" i="22"/>
  <c r="AL54" i="22" s="1"/>
  <c r="AM55" i="22"/>
  <c r="AQ59" i="22"/>
  <c r="AU63" i="22"/>
  <c r="S66" i="22"/>
  <c r="AL68" i="22"/>
  <c r="AW37" i="22"/>
  <c r="AH37" i="22" s="1"/>
  <c r="W15" i="22"/>
  <c r="AW15" i="22"/>
  <c r="AW19" i="22"/>
  <c r="S18" i="22"/>
  <c r="AH18" i="22" s="1"/>
  <c r="W18" i="22"/>
  <c r="AH19" i="22"/>
  <c r="S55" i="22"/>
  <c r="AQ40" i="22"/>
  <c r="AL40" i="22" s="1"/>
  <c r="S54" i="22"/>
  <c r="AP58" i="22"/>
  <c r="AL58" i="22" s="1"/>
  <c r="S7" i="22"/>
  <c r="AH7" i="22" s="1"/>
  <c r="W7" i="22"/>
  <c r="W13" i="22"/>
  <c r="AW14" i="22"/>
  <c r="AH14" i="22" s="1"/>
  <c r="AH23" i="22"/>
  <c r="W26" i="22"/>
  <c r="S26" i="22"/>
  <c r="AH26" i="22" s="1"/>
  <c r="S15" i="22"/>
  <c r="AW21" i="22"/>
  <c r="AH21" i="22" s="1"/>
  <c r="AH25" i="22"/>
  <c r="AQ20" i="22"/>
  <c r="AL27" i="22"/>
  <c r="AW27" i="22" s="1"/>
  <c r="W30" i="22"/>
  <c r="AQ22" i="22"/>
  <c r="AL22" i="22" s="1"/>
  <c r="AN43" i="22"/>
  <c r="AL43" i="22" s="1"/>
  <c r="AO44" i="22"/>
  <c r="AL44" i="22" s="1"/>
  <c r="S34" i="22"/>
  <c r="S59" i="22"/>
  <c r="S67" i="22"/>
  <c r="W47" i="22"/>
  <c r="AQ55" i="22"/>
  <c r="AU59" i="22"/>
  <c r="S62" i="22"/>
  <c r="AL64" i="22"/>
  <c r="AP66" i="22"/>
  <c r="AL66" i="22" s="1"/>
  <c r="AM67" i="22"/>
  <c r="W61" i="22"/>
  <c r="AW61" i="22"/>
  <c r="AH61" i="22" s="1"/>
  <c r="W65" i="22"/>
  <c r="AW65" i="22"/>
  <c r="AH65" i="22" s="1"/>
  <c r="S11" i="22"/>
  <c r="AH11" i="22" s="1"/>
  <c r="W11" i="22"/>
  <c r="AU9" i="22"/>
  <c r="AL9" i="22" s="1"/>
  <c r="AU5" i="22"/>
  <c r="AL5" i="22" s="1"/>
  <c r="AM59" i="22"/>
  <c r="AL59" i="22" s="1"/>
  <c r="AW59" i="22" s="1"/>
  <c r="AH6" i="22"/>
  <c r="S9" i="22"/>
  <c r="S13" i="22"/>
  <c r="W25" i="22"/>
  <c r="AL28" i="22"/>
  <c r="AW28" i="22" s="1"/>
  <c r="AR20" i="22"/>
  <c r="S20" i="22"/>
  <c r="S27" i="22"/>
  <c r="AR32" i="22"/>
  <c r="AL32" i="22" s="1"/>
  <c r="S22" i="22"/>
  <c r="W29" i="22"/>
  <c r="AW29" i="22"/>
  <c r="AH29" i="22" s="1"/>
  <c r="AN39" i="22"/>
  <c r="S51" i="22"/>
  <c r="S44" i="22"/>
  <c r="AO48" i="22"/>
  <c r="AL48" i="22" s="1"/>
  <c r="AQ39" i="22"/>
  <c r="AL39" i="22" s="1"/>
  <c r="AU51" i="22"/>
  <c r="AL51" i="22" s="1"/>
  <c r="AU55" i="22"/>
  <c r="S58" i="22"/>
  <c r="AL60" i="22"/>
  <c r="AP62" i="22"/>
  <c r="AL62" i="22" s="1"/>
  <c r="AM63" i="22"/>
  <c r="AL63" i="22" s="1"/>
  <c r="AW63" i="22" s="1"/>
  <c r="AQ67" i="22"/>
  <c r="AW52" i="22" l="1"/>
  <c r="AH52" i="22" s="1"/>
  <c r="W52" i="22"/>
  <c r="AW50" i="22"/>
  <c r="AH50" i="22" s="1"/>
  <c r="W50" i="22"/>
  <c r="AW34" i="22"/>
  <c r="W34" i="22"/>
  <c r="W48" i="22"/>
  <c r="AW48" i="22"/>
  <c r="AH48" i="22" s="1"/>
  <c r="W31" i="22"/>
  <c r="AW31" i="22"/>
  <c r="AH31" i="22" s="1"/>
  <c r="W57" i="22"/>
  <c r="AW57" i="22"/>
  <c r="AH57" i="22" s="1"/>
  <c r="AL20" i="22"/>
  <c r="W59" i="22"/>
  <c r="AH34" i="22"/>
  <c r="AL33" i="22"/>
  <c r="AW40" i="22"/>
  <c r="AH40" i="22" s="1"/>
  <c r="W40" i="22"/>
  <c r="AW54" i="22"/>
  <c r="W54" i="22"/>
  <c r="AW62" i="22"/>
  <c r="W62" i="22"/>
  <c r="W51" i="22"/>
  <c r="AW51" i="22"/>
  <c r="AW5" i="22"/>
  <c r="AH5" i="22" s="1"/>
  <c r="W5" i="22"/>
  <c r="AW44" i="22"/>
  <c r="AH44" i="22" s="1"/>
  <c r="W44" i="22"/>
  <c r="AW9" i="22"/>
  <c r="AH9" i="22" s="1"/>
  <c r="W9" i="22"/>
  <c r="AW66" i="22"/>
  <c r="AH66" i="22" s="1"/>
  <c r="W66" i="22"/>
  <c r="AW43" i="22"/>
  <c r="AH43" i="22" s="1"/>
  <c r="W43" i="22"/>
  <c r="AW20" i="22"/>
  <c r="AH20" i="22" s="1"/>
  <c r="W20" i="22"/>
  <c r="AW58" i="22"/>
  <c r="W58" i="22"/>
  <c r="AW39" i="22"/>
  <c r="AH39" i="22" s="1"/>
  <c r="W39" i="22"/>
  <c r="AW32" i="22"/>
  <c r="AH32" i="22" s="1"/>
  <c r="W32" i="22"/>
  <c r="AW22" i="22"/>
  <c r="AH22" i="22" s="1"/>
  <c r="W22" i="22"/>
  <c r="AH54" i="22"/>
  <c r="AL55" i="22"/>
  <c r="AH28" i="22"/>
  <c r="W28" i="22"/>
  <c r="W60" i="22"/>
  <c r="AW60" i="22"/>
  <c r="AH60" i="22" s="1"/>
  <c r="AH13" i="22"/>
  <c r="AW64" i="22"/>
  <c r="AH64" i="22" s="1"/>
  <c r="W64" i="22"/>
  <c r="AH59" i="22"/>
  <c r="AH15" i="22"/>
  <c r="W27" i="22"/>
  <c r="AH24" i="22"/>
  <c r="AH63" i="22"/>
  <c r="AH58" i="22"/>
  <c r="AH62" i="22"/>
  <c r="W63" i="22"/>
  <c r="AH51" i="22"/>
  <c r="AH27" i="22"/>
  <c r="AL67" i="22"/>
  <c r="AW68" i="22"/>
  <c r="AH68" i="22" s="1"/>
  <c r="W68" i="22"/>
  <c r="W33" i="22" l="1"/>
  <c r="AW33" i="22"/>
  <c r="AH33" i="22" s="1"/>
  <c r="AW55" i="22"/>
  <c r="AH55" i="22" s="1"/>
  <c r="W55" i="22"/>
  <c r="AW67" i="22"/>
  <c r="AH67" i="22" s="1"/>
  <c r="W67" i="22"/>
</calcChain>
</file>

<file path=xl/sharedStrings.xml><?xml version="1.0" encoding="utf-8"?>
<sst xmlns="http://schemas.openxmlformats.org/spreadsheetml/2006/main" count="841" uniqueCount="150">
  <si>
    <t xml:space="preserve"> </t>
  </si>
  <si>
    <t>System</t>
  </si>
  <si>
    <t>SiO2</t>
  </si>
  <si>
    <t>TiO2</t>
  </si>
  <si>
    <t>Al2O3</t>
  </si>
  <si>
    <t>Fe2O3</t>
  </si>
  <si>
    <t>Cr2O3</t>
  </si>
  <si>
    <t>FeO</t>
  </si>
  <si>
    <t>MnO</t>
  </si>
  <si>
    <t>MgO</t>
  </si>
  <si>
    <t>NiO</t>
  </si>
  <si>
    <t>CoO</t>
  </si>
  <si>
    <t>CaO</t>
  </si>
  <si>
    <t>Na2O</t>
  </si>
  <si>
    <t>K2O</t>
  </si>
  <si>
    <t>P2O5</t>
  </si>
  <si>
    <t>H2O</t>
  </si>
  <si>
    <t>CO2</t>
  </si>
  <si>
    <t>SO3</t>
  </si>
  <si>
    <t>Cl2O-1</t>
  </si>
  <si>
    <t>F2O-1</t>
  </si>
  <si>
    <t>T1 (C)</t>
  </si>
  <si>
    <t>T2 (C)</t>
  </si>
  <si>
    <t>T step (C)</t>
  </si>
  <si>
    <t>P1 (MPa)</t>
  </si>
  <si>
    <t>P2 (MPa)</t>
  </si>
  <si>
    <t>P step (MPa)</t>
  </si>
  <si>
    <t>fO2 value</t>
  </si>
  <si>
    <t>fO2 buffer</t>
  </si>
  <si>
    <t>fmq</t>
  </si>
  <si>
    <t>Model</t>
  </si>
  <si>
    <t>Calculation</t>
  </si>
  <si>
    <t>rhyolite-MELTS_v1.2.x</t>
  </si>
  <si>
    <t>TP_Sequence</t>
  </si>
  <si>
    <t>Index</t>
  </si>
  <si>
    <t xml:space="preserve">T (C) </t>
  </si>
  <si>
    <t>P (MPa)</t>
  </si>
  <si>
    <t>deltaQFM</t>
  </si>
  <si>
    <t>mass (g)</t>
  </si>
  <si>
    <t>rho (g/cm3)</t>
  </si>
  <si>
    <t>G (kJ)</t>
  </si>
  <si>
    <t>H (kJ)</t>
  </si>
  <si>
    <t>S (J/K)</t>
  </si>
  <si>
    <t>Cp (J/K)</t>
  </si>
  <si>
    <t>V (cm3)</t>
  </si>
  <si>
    <t>alpha (1/K)</t>
  </si>
  <si>
    <t>beta (1/bar)</t>
  </si>
  <si>
    <t>d2V/dT2</t>
  </si>
  <si>
    <t>d2V/dP2</t>
  </si>
  <si>
    <t>d2V/dTdP</t>
  </si>
  <si>
    <t>Outcome</t>
  </si>
  <si>
    <t>Success: Equilibrate</t>
  </si>
  <si>
    <t>SiO2 (wt%)</t>
  </si>
  <si>
    <t>TiO2 (wt%)</t>
  </si>
  <si>
    <t>Al2O3 (wt%)</t>
  </si>
  <si>
    <t>Fe2O3 (wt%)</t>
  </si>
  <si>
    <t>Cr2O3 (wt%)</t>
  </si>
  <si>
    <t>FeO (wt%)</t>
  </si>
  <si>
    <t>MnO (wt%)</t>
  </si>
  <si>
    <t>MgO (wt%)</t>
  </si>
  <si>
    <t>NiO (wt%)</t>
  </si>
  <si>
    <t>CoO (wt%)</t>
  </si>
  <si>
    <t>CaO (wt%)</t>
  </si>
  <si>
    <t>Na2O (wt%)</t>
  </si>
  <si>
    <t>K2O (wt%)</t>
  </si>
  <si>
    <t>P2O5 (wt%)</t>
  </si>
  <si>
    <t>H2O (wt%)</t>
  </si>
  <si>
    <t>CO2 (wt%)</t>
  </si>
  <si>
    <t>SO3 (wt%)</t>
  </si>
  <si>
    <t>Cl2O-1 (wt%)</t>
  </si>
  <si>
    <t>F2O -1 (wt%)</t>
  </si>
  <si>
    <t>aegirine</t>
  </si>
  <si>
    <t>aenigmatite</t>
  </si>
  <si>
    <t>alloy-liquid</t>
  </si>
  <si>
    <t>alloy-solid</t>
  </si>
  <si>
    <t>amphibole</t>
  </si>
  <si>
    <t>apatite</t>
  </si>
  <si>
    <t>biotite</t>
  </si>
  <si>
    <t>clinopyroxene</t>
  </si>
  <si>
    <t>corundum</t>
  </si>
  <si>
    <t>cristobalite</t>
  </si>
  <si>
    <t>cummingtonite</t>
  </si>
  <si>
    <t>fayalite</t>
  </si>
  <si>
    <t>feldspar</t>
  </si>
  <si>
    <t>garnet</t>
  </si>
  <si>
    <t>hornblende</t>
  </si>
  <si>
    <t>kalsilite</t>
  </si>
  <si>
    <t>leucite</t>
  </si>
  <si>
    <t>melilite</t>
  </si>
  <si>
    <t>muscovite</t>
  </si>
  <si>
    <t>nepheline</t>
  </si>
  <si>
    <t>olivine</t>
  </si>
  <si>
    <t>ortho-oxide</t>
  </si>
  <si>
    <t>orthopyroxene</t>
  </si>
  <si>
    <t>perovskite</t>
  </si>
  <si>
    <t>quartz</t>
  </si>
  <si>
    <t>rhm-oxide</t>
  </si>
  <si>
    <t>rutile</t>
  </si>
  <si>
    <t>sillimanite</t>
  </si>
  <si>
    <t>sphene</t>
  </si>
  <si>
    <t>spinel</t>
  </si>
  <si>
    <t>tridymite</t>
  </si>
  <si>
    <t>water</t>
  </si>
  <si>
    <t>whitlockite</t>
  </si>
  <si>
    <t>fluid</t>
  </si>
  <si>
    <t>calcite</t>
  </si>
  <si>
    <t>aragonite</t>
  </si>
  <si>
    <t>magnesite</t>
  </si>
  <si>
    <t>siderite</t>
  </si>
  <si>
    <t>dolomite</t>
  </si>
  <si>
    <t>spurrite</t>
  </si>
  <si>
    <t>tilleyite</t>
  </si>
  <si>
    <t>diamond</t>
  </si>
  <si>
    <t>graphite</t>
  </si>
  <si>
    <t>tephroite</t>
  </si>
  <si>
    <t>co-olivine</t>
  </si>
  <si>
    <t>ni-olivine</t>
  </si>
  <si>
    <t>monticellite</t>
  </si>
  <si>
    <t>forsterite</t>
  </si>
  <si>
    <t>diopside</t>
  </si>
  <si>
    <t>clinoenstatite</t>
  </si>
  <si>
    <t>hedenbergite</t>
  </si>
  <si>
    <t>alumino-buffonite</t>
  </si>
  <si>
    <t>buffonite</t>
  </si>
  <si>
    <t>essenite</t>
  </si>
  <si>
    <t>jadeite</t>
  </si>
  <si>
    <t>chromite</t>
  </si>
  <si>
    <t>hercynite</t>
  </si>
  <si>
    <t>magnetite</t>
  </si>
  <si>
    <t>ulvospinel</t>
  </si>
  <si>
    <t>albite</t>
  </si>
  <si>
    <t>anorthite</t>
  </si>
  <si>
    <t>sanidine</t>
  </si>
  <si>
    <t>Variable</t>
  </si>
  <si>
    <t>T</t>
  </si>
  <si>
    <t>liquid</t>
  </si>
  <si>
    <t>P</t>
  </si>
  <si>
    <t>Mass (g)</t>
  </si>
  <si>
    <t>solids</t>
  </si>
  <si>
    <t>spinel1</t>
  </si>
  <si>
    <t>spinel2</t>
  </si>
  <si>
    <t>clinopyroxene1</t>
  </si>
  <si>
    <t>clinopyroxene2</t>
  </si>
  <si>
    <t>orthopyroxene1</t>
  </si>
  <si>
    <t>orthopyroxene2</t>
  </si>
  <si>
    <t>olivine1</t>
  </si>
  <si>
    <t>olivine2</t>
  </si>
  <si>
    <t>total</t>
  </si>
  <si>
    <t>Density (g/cm3)</t>
  </si>
  <si>
    <t>Volume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</si>
</sst>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General;[&gt;10]0.00;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2.xml"/><Relationship Id="rId18" Type="http://schemas.openxmlformats.org/officeDocument/2006/relationships/worksheet" Target="worksheets/sheet7.xml"/><Relationship Id="rId26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0.xml"/><Relationship Id="rId34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6.xml"/><Relationship Id="rId25" Type="http://schemas.openxmlformats.org/officeDocument/2006/relationships/worksheet" Target="worksheets/sheet14.xml"/><Relationship Id="rId33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5.xml"/><Relationship Id="rId20" Type="http://schemas.openxmlformats.org/officeDocument/2006/relationships/worksheet" Target="work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3.xml"/><Relationship Id="rId32" Type="http://schemas.openxmlformats.org/officeDocument/2006/relationships/worksheet" Target="worksheets/sheet21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4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8.xml"/><Relationship Id="rId31" Type="http://schemas.openxmlformats.org/officeDocument/2006/relationships/worksheet" Target="worksheets/sheet2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Relationship Id="rId22" Type="http://schemas.openxmlformats.org/officeDocument/2006/relationships/worksheet" Target="worksheets/sheet11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Combine!$F$3:$F$68</c:f>
              <c:numCache>
                <c:formatCode>[=0]General;[&gt;10]0.00;0.000</c:formatCode>
                <c:ptCount val="66"/>
                <c:pt idx="0">
                  <c:v>100.159099490133</c:v>
                </c:pt>
                <c:pt idx="1">
                  <c:v>99.659302817785203</c:v>
                </c:pt>
                <c:pt idx="2">
                  <c:v>99.159311687358198</c:v>
                </c:pt>
                <c:pt idx="3">
                  <c:v>98.665781263799204</c:v>
                </c:pt>
                <c:pt idx="4">
                  <c:v>98.178507195282606</c:v>
                </c:pt>
                <c:pt idx="5">
                  <c:v>97.697289340638406</c:v>
                </c:pt>
                <c:pt idx="6">
                  <c:v>97.221931680687604</c:v>
                </c:pt>
                <c:pt idx="7">
                  <c:v>96.752242248066494</c:v>
                </c:pt>
                <c:pt idx="8">
                  <c:v>96.240146268326797</c:v>
                </c:pt>
                <c:pt idx="9">
                  <c:v>95.428857779230697</c:v>
                </c:pt>
                <c:pt idx="10">
                  <c:v>94.622915165779801</c:v>
                </c:pt>
                <c:pt idx="11">
                  <c:v>92.2306890157423</c:v>
                </c:pt>
                <c:pt idx="12">
                  <c:v>87.582184337629997</c:v>
                </c:pt>
                <c:pt idx="13">
                  <c:v>82.390901514954294</c:v>
                </c:pt>
                <c:pt idx="14">
                  <c:v>78.8953599273283</c:v>
                </c:pt>
                <c:pt idx="15">
                  <c:v>74.619748629237094</c:v>
                </c:pt>
                <c:pt idx="16">
                  <c:v>70.319069679984494</c:v>
                </c:pt>
                <c:pt idx="17">
                  <c:v>66.380762170058404</c:v>
                </c:pt>
                <c:pt idx="18">
                  <c:v>62.753643543047303</c:v>
                </c:pt>
                <c:pt idx="19">
                  <c:v>59.395889725515303</c:v>
                </c:pt>
                <c:pt idx="20">
                  <c:v>56.273208336054303</c:v>
                </c:pt>
                <c:pt idx="21">
                  <c:v>53.357480576718999</c:v>
                </c:pt>
                <c:pt idx="22">
                  <c:v>50.625735486752397</c:v>
                </c:pt>
                <c:pt idx="23">
                  <c:v>48.059348914102102</c:v>
                </c:pt>
                <c:pt idx="24">
                  <c:v>45.643397496235899</c:v>
                </c:pt>
                <c:pt idx="25">
                  <c:v>43.366084039790302</c:v>
                </c:pt>
                <c:pt idx="26">
                  <c:v>41.218183560598199</c:v>
                </c:pt>
                <c:pt idx="27">
                  <c:v>39.192494427992202</c:v>
                </c:pt>
                <c:pt idx="28">
                  <c:v>37.283282551926902</c:v>
                </c:pt>
                <c:pt idx="29">
                  <c:v>35.485744965002297</c:v>
                </c:pt>
                <c:pt idx="30">
                  <c:v>33.795533640172899</c:v>
                </c:pt>
                <c:pt idx="31">
                  <c:v>32.208380893631599</c:v>
                </c:pt>
                <c:pt idx="32">
                  <c:v>30.719852114816302</c:v>
                </c:pt>
                <c:pt idx="33">
                  <c:v>29.325227488125201</c:v>
                </c:pt>
                <c:pt idx="34">
                  <c:v>28.042921632839999</c:v>
                </c:pt>
                <c:pt idx="35">
                  <c:v>26.880237682466699</c:v>
                </c:pt>
                <c:pt idx="36">
                  <c:v>25.7460568719377</c:v>
                </c:pt>
                <c:pt idx="37">
                  <c:v>24.524793451688101</c:v>
                </c:pt>
                <c:pt idx="38">
                  <c:v>23.429593308956498</c:v>
                </c:pt>
                <c:pt idx="39">
                  <c:v>22.418430910787499</c:v>
                </c:pt>
                <c:pt idx="40">
                  <c:v>21.481549403976398</c:v>
                </c:pt>
                <c:pt idx="41">
                  <c:v>20.610682525402101</c:v>
                </c:pt>
                <c:pt idx="42">
                  <c:v>19.7987760599806</c:v>
                </c:pt>
                <c:pt idx="43">
                  <c:v>19.0397699757957</c:v>
                </c:pt>
                <c:pt idx="44">
                  <c:v>18.328426300630699</c:v>
                </c:pt>
                <c:pt idx="45">
                  <c:v>17.660191867069901</c:v>
                </c:pt>
                <c:pt idx="46">
                  <c:v>17.003023065634501</c:v>
                </c:pt>
                <c:pt idx="47">
                  <c:v>16.370167327506799</c:v>
                </c:pt>
                <c:pt idx="48">
                  <c:v>15.746384328894401</c:v>
                </c:pt>
                <c:pt idx="49">
                  <c:v>15.170039935651801</c:v>
                </c:pt>
                <c:pt idx="50">
                  <c:v>14.6288153116547</c:v>
                </c:pt>
                <c:pt idx="51">
                  <c:v>14.119592300732</c:v>
                </c:pt>
                <c:pt idx="52">
                  <c:v>13.639269586422101</c:v>
                </c:pt>
                <c:pt idx="53">
                  <c:v>13.185049276249501</c:v>
                </c:pt>
                <c:pt idx="54">
                  <c:v>12.754725757477001</c:v>
                </c:pt>
                <c:pt idx="55">
                  <c:v>12.346339161762</c:v>
                </c:pt>
                <c:pt idx="56">
                  <c:v>11.9581414954217</c:v>
                </c:pt>
                <c:pt idx="57">
                  <c:v>11.5885682784336</c:v>
                </c:pt>
                <c:pt idx="58">
                  <c:v>11.236214669032501</c:v>
                </c:pt>
                <c:pt idx="59">
                  <c:v>10.899815262708</c:v>
                </c:pt>
                <c:pt idx="60">
                  <c:v>10.578226918668101</c:v>
                </c:pt>
                <c:pt idx="61">
                  <c:v>10.270414094055999</c:v>
                </c:pt>
                <c:pt idx="62">
                  <c:v>9.9754362661374891</c:v>
                </c:pt>
                <c:pt idx="63">
                  <c:v>9.6924371017116098</c:v>
                </c:pt>
                <c:pt idx="64">
                  <c:v>9.42063509491879</c:v>
                </c:pt>
                <c:pt idx="65">
                  <c:v>9.1593154450409209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34-483A-AC10-B1F55B379112}"/>
            </c:ext>
          </c:extLst>
        </c:ser>
        <c:ser>
          <c:idx val="1"/>
          <c:order val="1"/>
          <c:tx>
            <c:strRef>
              <c:f>Combine!$G$2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Combine!$G$3:$G$68</c:f>
              <c:numCache>
                <c:formatCode>[=0]General;[&gt;10]0.00;0.000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34-483A-AC10-B1F55B379112}"/>
            </c:ext>
          </c:extLst>
        </c:ser>
        <c:ser>
          <c:idx val="2"/>
          <c:order val="2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Combine!$H$3:$H$68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0.49928749178618897</c:v>
                </c:pt>
                <c:pt idx="2">
                  <c:v>0.99874842493363403</c:v>
                </c:pt>
                <c:pt idx="3">
                  <c:v>1.49173760794187</c:v>
                </c:pt>
                <c:pt idx="4">
                  <c:v>1.9784588669369401</c:v>
                </c:pt>
                <c:pt idx="5">
                  <c:v>2.4591117984108801</c:v>
                </c:pt>
                <c:pt idx="6">
                  <c:v>2.9338918575708202</c:v>
                </c:pt>
                <c:pt idx="7">
                  <c:v>3.4029904283260199</c:v>
                </c:pt>
                <c:pt idx="8">
                  <c:v>3.9146297788341</c:v>
                </c:pt>
                <c:pt idx="9">
                  <c:v>4.7264004318600996</c:v>
                </c:pt>
                <c:pt idx="10">
                  <c:v>5.5328279729938599</c:v>
                </c:pt>
                <c:pt idx="11">
                  <c:v>7.9255082237944698</c:v>
                </c:pt>
                <c:pt idx="12">
                  <c:v>12.5830787922685</c:v>
                </c:pt>
                <c:pt idx="13">
                  <c:v>17.7856929660981</c:v>
                </c:pt>
                <c:pt idx="14">
                  <c:v>21.287301665141701</c:v>
                </c:pt>
                <c:pt idx="15">
                  <c:v>25.5672034431553</c:v>
                </c:pt>
                <c:pt idx="16">
                  <c:v>29.8715918592391</c:v>
                </c:pt>
                <c:pt idx="17">
                  <c:v>33.813702367076097</c:v>
                </c:pt>
                <c:pt idx="18">
                  <c:v>37.444715686254398</c:v>
                </c:pt>
                <c:pt idx="19">
                  <c:v>40.806451839003998</c:v>
                </c:pt>
                <c:pt idx="20">
                  <c:v>43.933196501742501</c:v>
                </c:pt>
                <c:pt idx="21">
                  <c:v>46.853058651464799</c:v>
                </c:pt>
                <c:pt idx="22">
                  <c:v>49.588995882181798</c:v>
                </c:pt>
                <c:pt idx="23">
                  <c:v>52.159615115128403</c:v>
                </c:pt>
                <c:pt idx="24">
                  <c:v>54.579818518612399</c:v>
                </c:pt>
                <c:pt idx="25">
                  <c:v>56.861378339851797</c:v>
                </c:pt>
                <c:pt idx="26">
                  <c:v>59.013491472800098</c:v>
                </c:pt>
                <c:pt idx="27">
                  <c:v>61.043329333328998</c:v>
                </c:pt>
                <c:pt idx="28">
                  <c:v>62.956595021719103</c:v>
                </c:pt>
                <c:pt idx="29">
                  <c:v>64.758061254159799</c:v>
                </c:pt>
                <c:pt idx="30">
                  <c:v>66.452048004843107</c:v>
                </c:pt>
                <c:pt idx="31">
                  <c:v>68.042798305043505</c:v>
                </c:pt>
                <c:pt idx="32">
                  <c:v>69.534726324258202</c:v>
                </c:pt>
                <c:pt idx="33">
                  <c:v>70.932536031789397</c:v>
                </c:pt>
                <c:pt idx="34">
                  <c:v>72.219156895994203</c:v>
                </c:pt>
                <c:pt idx="35">
                  <c:v>73.389790123202104</c:v>
                </c:pt>
                <c:pt idx="36">
                  <c:v>74.534073401228696</c:v>
                </c:pt>
                <c:pt idx="37">
                  <c:v>75.768498765173405</c:v>
                </c:pt>
                <c:pt idx="38">
                  <c:v>76.867706201988398</c:v>
                </c:pt>
                <c:pt idx="39">
                  <c:v>77.882419646975507</c:v>
                </c:pt>
                <c:pt idx="40">
                  <c:v>78.822446376071298</c:v>
                </c:pt>
                <c:pt idx="41">
                  <c:v>79.696095383782804</c:v>
                </c:pt>
                <c:pt idx="42">
                  <c:v>80.510457346385707</c:v>
                </c:pt>
                <c:pt idx="43">
                  <c:v>81.271623598256596</c:v>
                </c:pt>
                <c:pt idx="44">
                  <c:v>81.984859133990597</c:v>
                </c:pt>
                <c:pt idx="45">
                  <c:v>82.654740564886595</c:v>
                </c:pt>
                <c:pt idx="46">
                  <c:v>83.312632518920793</c:v>
                </c:pt>
                <c:pt idx="47">
                  <c:v>83.945631405950294</c:v>
                </c:pt>
                <c:pt idx="48">
                  <c:v>84.569342036284297</c:v>
                </c:pt>
                <c:pt idx="49">
                  <c:v>85.145536920664796</c:v>
                </c:pt>
                <c:pt idx="50">
                  <c:v>85.686515440984195</c:v>
                </c:pt>
                <c:pt idx="51">
                  <c:v>86.194919641554307</c:v>
                </c:pt>
                <c:pt idx="52">
                  <c:v>86.673819111077194</c:v>
                </c:pt>
                <c:pt idx="53">
                  <c:v>87.126570157491798</c:v>
                </c:pt>
                <c:pt idx="54">
                  <c:v>87.555381396033496</c:v>
                </c:pt>
                <c:pt idx="55">
                  <c:v>87.962215506381696</c:v>
                </c:pt>
                <c:pt idx="56">
                  <c:v>88.3488231263741</c:v>
                </c:pt>
                <c:pt idx="57">
                  <c:v>88.716771229909796</c:v>
                </c:pt>
                <c:pt idx="58">
                  <c:v>89.067467013716893</c:v>
                </c:pt>
                <c:pt idx="59">
                  <c:v>89.402178105375597</c:v>
                </c:pt>
                <c:pt idx="60">
                  <c:v>89.722049740545401</c:v>
                </c:pt>
                <c:pt idx="61">
                  <c:v>90.028119429889003</c:v>
                </c:pt>
                <c:pt idx="62">
                  <c:v>90.321329536180102</c:v>
                </c:pt>
                <c:pt idx="63">
                  <c:v>90.602538102873197</c:v>
                </c:pt>
                <c:pt idx="64">
                  <c:v>90.872528213441299</c:v>
                </c:pt>
                <c:pt idx="65">
                  <c:v>91.1320161102866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34-483A-AC10-B1F55B379112}"/>
            </c:ext>
          </c:extLst>
        </c:ser>
        <c:ser>
          <c:idx val="3"/>
          <c:order val="3"/>
          <c:tx>
            <c:strRef>
              <c:f>Combine!$I$2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Combine!$I$3:$I$68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1.7257665484944101E-2</c:v>
                </c:pt>
                <c:pt idx="49">
                  <c:v>2.86228347428663E-2</c:v>
                </c:pt>
                <c:pt idx="50">
                  <c:v>3.8925708776624997E-2</c:v>
                </c:pt>
                <c:pt idx="51">
                  <c:v>4.8440202573091298E-2</c:v>
                </c:pt>
                <c:pt idx="52">
                  <c:v>5.7263114761087003E-2</c:v>
                </c:pt>
                <c:pt idx="53">
                  <c:v>6.5299897222569694E-2</c:v>
                </c:pt>
                <c:pt idx="54">
                  <c:v>7.2628972169276704E-2</c:v>
                </c:pt>
                <c:pt idx="55">
                  <c:v>7.9318213006395397E-2</c:v>
                </c:pt>
                <c:pt idx="56">
                  <c:v>8.5426550999570694E-2</c:v>
                </c:pt>
                <c:pt idx="57">
                  <c:v>9.1005293842845295E-2</c:v>
                </c:pt>
                <c:pt idx="58">
                  <c:v>9.6099213342754897E-2</c:v>
                </c:pt>
                <c:pt idx="59">
                  <c:v>0.100747446790522</c:v>
                </c:pt>
                <c:pt idx="60">
                  <c:v>0.104984246995512</c:v>
                </c:pt>
                <c:pt idx="61">
                  <c:v>0.10883960852243001</c:v>
                </c:pt>
                <c:pt idx="62">
                  <c:v>0.112339792073217</c:v>
                </c:pt>
                <c:pt idx="63">
                  <c:v>0.11550776441390501</c:v>
                </c:pt>
                <c:pt idx="64">
                  <c:v>0.118363567847658</c:v>
                </c:pt>
                <c:pt idx="65">
                  <c:v>0.120924630474262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34-483A-AC10-B1F55B379112}"/>
            </c:ext>
          </c:extLst>
        </c:ser>
        <c:ser>
          <c:idx val="4"/>
          <c:order val="4"/>
          <c:tx>
            <c:strRef>
              <c:f>Combine!$J$2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Combine!$J$3:$J$68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1.26464382104159</c:v>
                </c:pt>
                <c:pt idx="16">
                  <c:v>2.8847287040695</c:v>
                </c:pt>
                <c:pt idx="17">
                  <c:v>4.35067250286989</c:v>
                </c:pt>
                <c:pt idx="18">
                  <c:v>5.6867110838432904</c:v>
                </c:pt>
                <c:pt idx="19">
                  <c:v>6.9130767684960199</c:v>
                </c:pt>
                <c:pt idx="20">
                  <c:v>8.0468257472522993</c:v>
                </c:pt>
                <c:pt idx="21">
                  <c:v>9.1024337061037706</c:v>
                </c:pt>
                <c:pt idx="22">
                  <c:v>10.092214624122899</c:v>
                </c:pt>
                <c:pt idx="23">
                  <c:v>11.026607801200299</c:v>
                </c:pt>
                <c:pt idx="24">
                  <c:v>11.9143509892317</c:v>
                </c:pt>
                <c:pt idx="25">
                  <c:v>12.762592484651</c:v>
                </c:pt>
                <c:pt idx="26">
                  <c:v>13.5769768537342</c:v>
                </c:pt>
                <c:pt idx="27">
                  <c:v>14.361723955237601</c:v>
                </c:pt>
                <c:pt idx="28">
                  <c:v>15.119743378746</c:v>
                </c:pt>
                <c:pt idx="29">
                  <c:v>15.8527992147941</c:v>
                </c:pt>
                <c:pt idx="30">
                  <c:v>16.561724999188002</c:v>
                </c:pt>
                <c:pt idx="31">
                  <c:v>17.2466713945899</c:v>
                </c:pt>
                <c:pt idx="32">
                  <c:v>17.907358735624001</c:v>
                </c:pt>
                <c:pt idx="33">
                  <c:v>18.543306036591499</c:v>
                </c:pt>
                <c:pt idx="34">
                  <c:v>19.221678257312199</c:v>
                </c:pt>
                <c:pt idx="35">
                  <c:v>20.0639213584003</c:v>
                </c:pt>
                <c:pt idx="36">
                  <c:v>21.015746341638099</c:v>
                </c:pt>
                <c:pt idx="37">
                  <c:v>22.219140025556701</c:v>
                </c:pt>
                <c:pt idx="38">
                  <c:v>22.879415013427</c:v>
                </c:pt>
                <c:pt idx="39">
                  <c:v>23.491477628415801</c:v>
                </c:pt>
                <c:pt idx="40">
                  <c:v>24.060242125222299</c:v>
                </c:pt>
                <c:pt idx="41">
                  <c:v>24.5899351240271</c:v>
                </c:pt>
                <c:pt idx="42">
                  <c:v>25.0842163933163</c:v>
                </c:pt>
                <c:pt idx="43">
                  <c:v>25.546274543920401</c:v>
                </c:pt>
                <c:pt idx="44">
                  <c:v>25.9789035979428</c:v>
                </c:pt>
                <c:pt idx="45">
                  <c:v>26.3845648173676</c:v>
                </c:pt>
                <c:pt idx="46">
                  <c:v>26.863179958248899</c:v>
                </c:pt>
                <c:pt idx="47">
                  <c:v>27.363180379715299</c:v>
                </c:pt>
                <c:pt idx="48">
                  <c:v>27.840081941170499</c:v>
                </c:pt>
                <c:pt idx="49">
                  <c:v>28.273277253814602</c:v>
                </c:pt>
                <c:pt idx="50">
                  <c:v>28.6713703273311</c:v>
                </c:pt>
                <c:pt idx="51">
                  <c:v>29.026930039837499</c:v>
                </c:pt>
                <c:pt idx="52">
                  <c:v>29.342199405769598</c:v>
                </c:pt>
                <c:pt idx="53">
                  <c:v>29.6320095316755</c:v>
                </c:pt>
                <c:pt idx="54">
                  <c:v>29.898571965457101</c:v>
                </c:pt>
                <c:pt idx="55">
                  <c:v>30.143862229749399</c:v>
                </c:pt>
                <c:pt idx="56">
                  <c:v>30.3696512347931</c:v>
                </c:pt>
                <c:pt idx="57">
                  <c:v>30.5775316908279</c:v>
                </c:pt>
                <c:pt idx="58">
                  <c:v>30.7689404288842</c:v>
                </c:pt>
                <c:pt idx="59">
                  <c:v>30.945177355016298</c:v>
                </c:pt>
                <c:pt idx="60">
                  <c:v>31.107421616316898</c:v>
                </c:pt>
                <c:pt idx="61">
                  <c:v>31.2567454476176</c:v>
                </c:pt>
                <c:pt idx="62">
                  <c:v>31.394126077312301</c:v>
                </c:pt>
                <c:pt idx="63">
                  <c:v>31.520456001781501</c:v>
                </c:pt>
                <c:pt idx="64">
                  <c:v>31.636551883187</c:v>
                </c:pt>
                <c:pt idx="65">
                  <c:v>31.743162279214101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34-483A-AC10-B1F55B379112}"/>
            </c:ext>
          </c:extLst>
        </c:ser>
        <c:ser>
          <c:idx val="5"/>
          <c:order val="5"/>
          <c:tx>
            <c:strRef>
              <c:f>Combine!$K$2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Combine!$K$3:$K$68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0.72388733450027098</c:v>
                </c:pt>
                <c:pt idx="13">
                  <c:v>1.69673260062482</c:v>
                </c:pt>
                <c:pt idx="14">
                  <c:v>2.2706270498931098</c:v>
                </c:pt>
                <c:pt idx="15">
                  <c:v>2.6562360515617001</c:v>
                </c:pt>
                <c:pt idx="16">
                  <c:v>2.9651969922942198</c:v>
                </c:pt>
                <c:pt idx="17">
                  <c:v>3.2617706560903801</c:v>
                </c:pt>
                <c:pt idx="18">
                  <c:v>3.5476402137354301</c:v>
                </c:pt>
                <c:pt idx="19">
                  <c:v>3.8241487436642698</c:v>
                </c:pt>
                <c:pt idx="20">
                  <c:v>4.0923509268135003</c:v>
                </c:pt>
                <c:pt idx="21">
                  <c:v>4.3530509466425302</c:v>
                </c:pt>
                <c:pt idx="22">
                  <c:v>4.60683125686176</c:v>
                </c:pt>
                <c:pt idx="23">
                  <c:v>4.8540759465194299</c:v>
                </c:pt>
                <c:pt idx="24">
                  <c:v>5.0949927473383401</c:v>
                </c:pt>
                <c:pt idx="25">
                  <c:v>5.3296352904746698</c:v>
                </c:pt>
                <c:pt idx="26">
                  <c:v>5.5579279580157399</c:v>
                </c:pt>
                <c:pt idx="27">
                  <c:v>5.7796943941803098</c:v>
                </c:pt>
                <c:pt idx="28">
                  <c:v>5.9946885641350001</c:v>
                </c:pt>
                <c:pt idx="29">
                  <c:v>6.2026267339807797</c:v>
                </c:pt>
                <c:pt idx="30">
                  <c:v>6.4032181028607402</c:v>
                </c:pt>
                <c:pt idx="31">
                  <c:v>6.5961919730387502</c:v>
                </c:pt>
                <c:pt idx="32">
                  <c:v>6.7813199574765397</c:v>
                </c:pt>
                <c:pt idx="33">
                  <c:v>6.9584324502194601</c:v>
                </c:pt>
                <c:pt idx="34">
                  <c:v>7.1448435175163398</c:v>
                </c:pt>
                <c:pt idx="35">
                  <c:v>7.3837229909360698</c:v>
                </c:pt>
                <c:pt idx="36">
                  <c:v>7.5917237388391596</c:v>
                </c:pt>
                <c:pt idx="37">
                  <c:v>7.3583244321283798</c:v>
                </c:pt>
                <c:pt idx="38">
                  <c:v>7.2876380734658799</c:v>
                </c:pt>
                <c:pt idx="39">
                  <c:v>7.2317415023992897</c:v>
                </c:pt>
                <c:pt idx="40">
                  <c:v>7.1885082042854398</c:v>
                </c:pt>
                <c:pt idx="41">
                  <c:v>7.1561399402595001</c:v>
                </c:pt>
                <c:pt idx="42">
                  <c:v>7.1331094896505904</c:v>
                </c:pt>
                <c:pt idx="43">
                  <c:v>7.1181148442380904</c:v>
                </c:pt>
                <c:pt idx="44">
                  <c:v>7.1100421939524097</c:v>
                </c:pt>
                <c:pt idx="45">
                  <c:v>7.1079357571662003</c:v>
                </c:pt>
                <c:pt idx="46">
                  <c:v>7.0688778613250802</c:v>
                </c:pt>
                <c:pt idx="47">
                  <c:v>7.0156487098813898</c:v>
                </c:pt>
                <c:pt idx="48">
                  <c:v>6.96810456935542</c:v>
                </c:pt>
                <c:pt idx="49">
                  <c:v>6.9342688120623297</c:v>
                </c:pt>
                <c:pt idx="50">
                  <c:v>6.91068802162855</c:v>
                </c:pt>
                <c:pt idx="51">
                  <c:v>6.9051548518943999</c:v>
                </c:pt>
                <c:pt idx="52">
                  <c:v>6.9162537237514803</c:v>
                </c:pt>
                <c:pt idx="53">
                  <c:v>6.9323048733558803</c:v>
                </c:pt>
                <c:pt idx="54">
                  <c:v>6.9525952271236102</c:v>
                </c:pt>
                <c:pt idx="55">
                  <c:v>6.9764997685305001</c:v>
                </c:pt>
                <c:pt idx="56">
                  <c:v>7.0034695099553996</c:v>
                </c:pt>
                <c:pt idx="57">
                  <c:v>7.03302140714825</c:v>
                </c:pt>
                <c:pt idx="58">
                  <c:v>7.0647298554520397</c:v>
                </c:pt>
                <c:pt idx="59">
                  <c:v>7.0982194816183197</c:v>
                </c:pt>
                <c:pt idx="60">
                  <c:v>7.1331590036124997</c:v>
                </c:pt>
                <c:pt idx="61">
                  <c:v>7.1692559752418301</c:v>
                </c:pt>
                <c:pt idx="62">
                  <c:v>7.2062522680358496</c:v>
                </c:pt>
                <c:pt idx="63">
                  <c:v>7.2439201711812196</c:v>
                </c:pt>
                <c:pt idx="64">
                  <c:v>7.2820590109085996</c:v>
                </c:pt>
                <c:pt idx="65">
                  <c:v>7.3204922101464902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34-483A-AC10-B1F55B379112}"/>
            </c:ext>
          </c:extLst>
        </c:ser>
        <c:ser>
          <c:idx val="6"/>
          <c:order val="6"/>
          <c:tx>
            <c:strRef>
              <c:f>Combine!$L$2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Combine!$L$3:$L$68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8.6640731004107796E-2</c:v>
                </c:pt>
                <c:pt idx="37">
                  <c:v>0.71912464656904296</c:v>
                </c:pt>
                <c:pt idx="38">
                  <c:v>0.97400534217976498</c:v>
                </c:pt>
                <c:pt idx="39">
                  <c:v>1.19791960902959</c:v>
                </c:pt>
                <c:pt idx="40">
                  <c:v>1.39492327498666</c:v>
                </c:pt>
                <c:pt idx="41">
                  <c:v>1.5684272205418299</c:v>
                </c:pt>
                <c:pt idx="42">
                  <c:v>1.72131748612838</c:v>
                </c:pt>
                <c:pt idx="43">
                  <c:v>1.8560496424816499</c:v>
                </c:pt>
                <c:pt idx="44">
                  <c:v>1.97472372614988</c:v>
                </c:pt>
                <c:pt idx="45">
                  <c:v>2.0791443103743301</c:v>
                </c:pt>
                <c:pt idx="46">
                  <c:v>2.1826743562950002</c:v>
                </c:pt>
                <c:pt idx="47">
                  <c:v>2.27761542593427</c:v>
                </c:pt>
                <c:pt idx="48">
                  <c:v>2.3605079357368499</c:v>
                </c:pt>
                <c:pt idx="49">
                  <c:v>2.4283232416840601</c:v>
                </c:pt>
                <c:pt idx="50">
                  <c:v>2.4837357231169901</c:v>
                </c:pt>
                <c:pt idx="51">
                  <c:v>2.4981009132243601</c:v>
                </c:pt>
                <c:pt idx="52">
                  <c:v>2.4723820223887101</c:v>
                </c:pt>
                <c:pt idx="53">
                  <c:v>2.4429052725295302</c:v>
                </c:pt>
                <c:pt idx="54">
                  <c:v>2.4104422943913999</c:v>
                </c:pt>
                <c:pt idx="55">
                  <c:v>2.37565940283163</c:v>
                </c:pt>
                <c:pt idx="56">
                  <c:v>2.33913190844047</c:v>
                </c:pt>
                <c:pt idx="57">
                  <c:v>2.3013561100919002</c:v>
                </c:pt>
                <c:pt idx="58">
                  <c:v>2.26275940928033</c:v>
                </c:pt>
                <c:pt idx="59">
                  <c:v>2.2237088922180499</c:v>
                </c:pt>
                <c:pt idx="60">
                  <c:v>2.1845186562557499</c:v>
                </c:pt>
                <c:pt idx="61">
                  <c:v>2.1454560995326801</c:v>
                </c:pt>
                <c:pt idx="62">
                  <c:v>2.1067473515578601</c:v>
                </c:pt>
                <c:pt idx="63">
                  <c:v>2.06858198630297</c:v>
                </c:pt>
                <c:pt idx="64">
                  <c:v>2.03111713462145</c:v>
                </c:pt>
                <c:pt idx="65">
                  <c:v>1.99448109004258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34-483A-AC10-B1F55B379112}"/>
            </c:ext>
          </c:extLst>
        </c:ser>
        <c:ser>
          <c:idx val="7"/>
          <c:order val="7"/>
          <c:tx>
            <c:strRef>
              <c:f>Combine!$M$2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Combine!$M$3:$M$68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4.8708628721054898</c:v>
                </c:pt>
                <c:pt idx="12">
                  <c:v>8.40238847225055</c:v>
                </c:pt>
                <c:pt idx="13">
                  <c:v>10.605328761889799</c:v>
                </c:pt>
                <c:pt idx="14">
                  <c:v>10.3635514549827</c:v>
                </c:pt>
                <c:pt idx="15">
                  <c:v>11.0974586402402</c:v>
                </c:pt>
                <c:pt idx="16">
                  <c:v>12.124717093327799</c:v>
                </c:pt>
                <c:pt idx="17">
                  <c:v>13.075166312494799</c:v>
                </c:pt>
                <c:pt idx="18">
                  <c:v>13.9609541152868</c:v>
                </c:pt>
                <c:pt idx="19">
                  <c:v>14.791818801045499</c:v>
                </c:pt>
                <c:pt idx="20">
                  <c:v>15.5754858128587</c:v>
                </c:pt>
                <c:pt idx="21">
                  <c:v>16.317941320154802</c:v>
                </c:pt>
                <c:pt idx="22">
                  <c:v>17.023622686642</c:v>
                </c:pt>
                <c:pt idx="23">
                  <c:v>17.695563293439101</c:v>
                </c:pt>
                <c:pt idx="24">
                  <c:v>18.3355204626667</c:v>
                </c:pt>
                <c:pt idx="25">
                  <c:v>18.944127946260501</c:v>
                </c:pt>
                <c:pt idx="26">
                  <c:v>19.521098182210199</c:v>
                </c:pt>
                <c:pt idx="27">
                  <c:v>20.065482682432901</c:v>
                </c:pt>
                <c:pt idx="28">
                  <c:v>20.5759869342155</c:v>
                </c:pt>
                <c:pt idx="29">
                  <c:v>21.051307825093801</c:v>
                </c:pt>
                <c:pt idx="30">
                  <c:v>21.490446698949601</c:v>
                </c:pt>
                <c:pt idx="31">
                  <c:v>21.892950259733698</c:v>
                </c:pt>
                <c:pt idx="32">
                  <c:v>22.259047008756902</c:v>
                </c:pt>
                <c:pt idx="33">
                  <c:v>22.5896720129493</c:v>
                </c:pt>
                <c:pt idx="34">
                  <c:v>21.116528216002799</c:v>
                </c:pt>
                <c:pt idx="35">
                  <c:v>15.133770768971001</c:v>
                </c:pt>
                <c:pt idx="36">
                  <c:v>7.7228858474050401</c:v>
                </c:pt>
                <c:pt idx="37">
                  <c:v>28.070377246871299</c:v>
                </c:pt>
                <c:pt idx="38">
                  <c:v>28.057421007480801</c:v>
                </c:pt>
                <c:pt idx="39">
                  <c:v>28.0452538700332</c:v>
                </c:pt>
                <c:pt idx="40">
                  <c:v>28.034569408782701</c:v>
                </c:pt>
                <c:pt idx="41">
                  <c:v>28.025836383815001</c:v>
                </c:pt>
                <c:pt idx="42">
                  <c:v>28.019359526194499</c:v>
                </c:pt>
                <c:pt idx="43">
                  <c:v>28.0153238802083</c:v>
                </c:pt>
                <c:pt idx="44">
                  <c:v>28.013827347563701</c:v>
                </c:pt>
                <c:pt idx="45">
                  <c:v>28.014904691396399</c:v>
                </c:pt>
                <c:pt idx="46">
                  <c:v>27.952372905201699</c:v>
                </c:pt>
                <c:pt idx="47">
                  <c:v>27.8614562676619</c:v>
                </c:pt>
                <c:pt idx="48">
                  <c:v>27.773425860579302</c:v>
                </c:pt>
                <c:pt idx="49">
                  <c:v>27.702639290825498</c:v>
                </c:pt>
                <c:pt idx="50">
                  <c:v>27.644557754577701</c:v>
                </c:pt>
                <c:pt idx="51">
                  <c:v>27.444385837207601</c:v>
                </c:pt>
                <c:pt idx="52">
                  <c:v>27.093341797114601</c:v>
                </c:pt>
                <c:pt idx="53">
                  <c:v>26.768126544590999</c:v>
                </c:pt>
                <c:pt idx="54">
                  <c:v>26.4671020818827</c:v>
                </c:pt>
                <c:pt idx="55">
                  <c:v>26.188745414199701</c:v>
                </c:pt>
                <c:pt idx="56">
                  <c:v>25.931636864491001</c:v>
                </c:pt>
                <c:pt idx="57">
                  <c:v>25.694450115269898</c:v>
                </c:pt>
                <c:pt idx="58">
                  <c:v>25.475943689768901</c:v>
                </c:pt>
                <c:pt idx="59">
                  <c:v>25.274953628438901</c:v>
                </c:pt>
                <c:pt idx="60">
                  <c:v>25.090387171006402</c:v>
                </c:pt>
                <c:pt idx="61">
                  <c:v>24.921217279030401</c:v>
                </c:pt>
                <c:pt idx="62">
                  <c:v>24.766477867351099</c:v>
                </c:pt>
                <c:pt idx="63">
                  <c:v>24.6252596321273</c:v>
                </c:pt>
                <c:pt idx="64">
                  <c:v>24.496706382705899</c:v>
                </c:pt>
                <c:pt idx="65">
                  <c:v>24.380011800779201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34-483A-AC10-B1F55B379112}"/>
            </c:ext>
          </c:extLst>
        </c:ser>
        <c:ser>
          <c:idx val="8"/>
          <c:order val="8"/>
          <c:tx>
            <c:strRef>
              <c:f>Combine!$N$2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Combine!$N$3:$N$68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2.06011041574033</c:v>
                </c:pt>
                <c:pt idx="13">
                  <c:v>5.4836316035834596</c:v>
                </c:pt>
                <c:pt idx="14">
                  <c:v>8.65312316026586</c:v>
                </c:pt>
                <c:pt idx="15">
                  <c:v>10.548864930311799</c:v>
                </c:pt>
                <c:pt idx="16">
                  <c:v>11.8969490695475</c:v>
                </c:pt>
                <c:pt idx="17">
                  <c:v>13.1260928956209</c:v>
                </c:pt>
                <c:pt idx="18">
                  <c:v>14.2494102733889</c:v>
                </c:pt>
                <c:pt idx="19">
                  <c:v>15.2774075257981</c:v>
                </c:pt>
                <c:pt idx="20">
                  <c:v>16.218534014817902</c:v>
                </c:pt>
                <c:pt idx="21">
                  <c:v>17.079632678563701</c:v>
                </c:pt>
                <c:pt idx="22">
                  <c:v>17.8663273145551</c:v>
                </c:pt>
                <c:pt idx="23">
                  <c:v>18.583368073969499</c:v>
                </c:pt>
                <c:pt idx="24">
                  <c:v>19.2349543193756</c:v>
                </c:pt>
                <c:pt idx="25">
                  <c:v>19.825022618465599</c:v>
                </c:pt>
                <c:pt idx="26">
                  <c:v>20.357488478839802</c:v>
                </c:pt>
                <c:pt idx="27">
                  <c:v>20.836428301478101</c:v>
                </c:pt>
                <c:pt idx="28">
                  <c:v>21.266176144622499</c:v>
                </c:pt>
                <c:pt idx="29">
                  <c:v>21.651327480290998</c:v>
                </c:pt>
                <c:pt idx="30">
                  <c:v>21.996658203844699</c:v>
                </c:pt>
                <c:pt idx="31">
                  <c:v>22.306984677681001</c:v>
                </c:pt>
                <c:pt idx="32">
                  <c:v>22.587000622400701</c:v>
                </c:pt>
                <c:pt idx="33">
                  <c:v>22.8411255320291</c:v>
                </c:pt>
                <c:pt idx="34">
                  <c:v>23.425937565960599</c:v>
                </c:pt>
                <c:pt idx="35">
                  <c:v>24.8647706112096</c:v>
                </c:pt>
                <c:pt idx="36">
                  <c:v>26.518140284369899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0.16645019192032501</c:v>
                </c:pt>
                <c:pt idx="52">
                  <c:v>0.50827052328010902</c:v>
                </c:pt>
                <c:pt idx="53">
                  <c:v>0.833136069901243</c:v>
                </c:pt>
                <c:pt idx="54">
                  <c:v>1.14187563071809</c:v>
                </c:pt>
                <c:pt idx="55">
                  <c:v>1.4352798499155801</c:v>
                </c:pt>
                <c:pt idx="56">
                  <c:v>1.71410380880949</c:v>
                </c:pt>
                <c:pt idx="57">
                  <c:v>1.9790692374154399</c:v>
                </c:pt>
                <c:pt idx="58">
                  <c:v>2.2308664069779098</c:v>
                </c:pt>
                <c:pt idx="59">
                  <c:v>2.470155762563</c:v>
                </c:pt>
                <c:pt idx="60">
                  <c:v>2.6975693366702602</c:v>
                </c:pt>
                <c:pt idx="61">
                  <c:v>2.91371198509604</c:v>
                </c:pt>
                <c:pt idx="62">
                  <c:v>3.1191624758799601</c:v>
                </c:pt>
                <c:pt idx="63">
                  <c:v>3.3144744598670099</c:v>
                </c:pt>
                <c:pt idx="64">
                  <c:v>3.5001773451860099</c:v>
                </c:pt>
                <c:pt idx="65">
                  <c:v>3.67677709471897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34-483A-AC10-B1F55B379112}"/>
            </c:ext>
          </c:extLst>
        </c:ser>
        <c:ser>
          <c:idx val="9"/>
          <c:order val="9"/>
          <c:tx>
            <c:strRef>
              <c:f>Combine!$O$2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Combine!$O$3:$O$68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0.131939833182734</c:v>
                </c:pt>
                <c:pt idx="9">
                  <c:v>1.10272179246601</c:v>
                </c:pt>
                <c:pt idx="10">
                  <c:v>2.0721907920845601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1.31016933920218</c:v>
                </c:pt>
                <c:pt idx="35">
                  <c:v>5.9436043936849696</c:v>
                </c:pt>
                <c:pt idx="36">
                  <c:v>11.5989364579723</c:v>
                </c:pt>
                <c:pt idx="37">
                  <c:v>17.4015324140478</c:v>
                </c:pt>
                <c:pt idx="38">
                  <c:v>17.6692267654349</c:v>
                </c:pt>
                <c:pt idx="39">
                  <c:v>17.9160270370975</c:v>
                </c:pt>
                <c:pt idx="40">
                  <c:v>18.144203362794201</c:v>
                </c:pt>
                <c:pt idx="41">
                  <c:v>18.3557567151393</c:v>
                </c:pt>
                <c:pt idx="42">
                  <c:v>18.552454451095901</c:v>
                </c:pt>
                <c:pt idx="43">
                  <c:v>18.735860687408</c:v>
                </c:pt>
                <c:pt idx="44">
                  <c:v>18.9073622683817</c:v>
                </c:pt>
                <c:pt idx="45">
                  <c:v>19.0681909885819</c:v>
                </c:pt>
                <c:pt idx="46">
                  <c:v>19.127638308175101</c:v>
                </c:pt>
                <c:pt idx="47">
                  <c:v>19.135370516457701</c:v>
                </c:pt>
                <c:pt idx="48">
                  <c:v>19.151304827777</c:v>
                </c:pt>
                <c:pt idx="49">
                  <c:v>19.175337793328399</c:v>
                </c:pt>
                <c:pt idx="50">
                  <c:v>19.206452934030299</c:v>
                </c:pt>
                <c:pt idx="51">
                  <c:v>19.247267350608901</c:v>
                </c:pt>
                <c:pt idx="52">
                  <c:v>19.296359343217599</c:v>
                </c:pt>
                <c:pt idx="53">
                  <c:v>19.3489590200506</c:v>
                </c:pt>
                <c:pt idx="54">
                  <c:v>19.4046107421598</c:v>
                </c:pt>
                <c:pt idx="55">
                  <c:v>19.462920989024902</c:v>
                </c:pt>
                <c:pt idx="56">
                  <c:v>19.523548970980499</c:v>
                </c:pt>
                <c:pt idx="57">
                  <c:v>19.586198842226601</c:v>
                </c:pt>
                <c:pt idx="58">
                  <c:v>19.650613203436599</c:v>
                </c:pt>
                <c:pt idx="59">
                  <c:v>19.7165676496193</c:v>
                </c:pt>
                <c:pt idx="60">
                  <c:v>19.783866174095301</c:v>
                </c:pt>
                <c:pt idx="61">
                  <c:v>19.852337277320402</c:v>
                </c:pt>
                <c:pt idx="62">
                  <c:v>19.921830661543598</c:v>
                </c:pt>
                <c:pt idx="63">
                  <c:v>19.992214415725901</c:v>
                </c:pt>
                <c:pt idx="64">
                  <c:v>20.063372613424601</c:v>
                </c:pt>
                <c:pt idx="65">
                  <c:v>20.135203261775299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34-483A-AC10-B1F55B379112}"/>
            </c:ext>
          </c:extLst>
        </c:ser>
        <c:ser>
          <c:idx val="10"/>
          <c:order val="10"/>
          <c:tx>
            <c:strRef>
              <c:f>Combine!$P$2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Combine!$P$3:$P$68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34-483A-AC10-B1F55B379112}"/>
            </c:ext>
          </c:extLst>
        </c:ser>
        <c:ser>
          <c:idx val="11"/>
          <c:order val="11"/>
          <c:tx>
            <c:strRef>
              <c:f>Combine!$Q$2</c:f>
              <c:strCache>
                <c:ptCount val="1"/>
                <c:pt idx="0">
                  <c:v>olivine1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Combine!$Q$3:$Q$68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0.49928749178618897</c:v>
                </c:pt>
                <c:pt idx="2">
                  <c:v>0.99874842493363403</c:v>
                </c:pt>
                <c:pt idx="3">
                  <c:v>1.49173760794187</c:v>
                </c:pt>
                <c:pt idx="4">
                  <c:v>1.9784588669369401</c:v>
                </c:pt>
                <c:pt idx="5">
                  <c:v>2.4591117984108801</c:v>
                </c:pt>
                <c:pt idx="6">
                  <c:v>2.9338918575708202</c:v>
                </c:pt>
                <c:pt idx="7">
                  <c:v>3.4029904283260199</c:v>
                </c:pt>
                <c:pt idx="8">
                  <c:v>3.7826899456513701</c:v>
                </c:pt>
                <c:pt idx="9">
                  <c:v>3.6236786393940799</c:v>
                </c:pt>
                <c:pt idx="10">
                  <c:v>3.4606371809093002</c:v>
                </c:pt>
                <c:pt idx="11">
                  <c:v>3.0546453516889698</c:v>
                </c:pt>
                <c:pt idx="12">
                  <c:v>1.39669256977735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0.117889129674919</c:v>
                </c:pt>
                <c:pt idx="47">
                  <c:v>0.29236010629965797</c:v>
                </c:pt>
                <c:pt idx="48">
                  <c:v>0.458659236180126</c:v>
                </c:pt>
                <c:pt idx="49">
                  <c:v>0.60306769420693895</c:v>
                </c:pt>
                <c:pt idx="50">
                  <c:v>0.73078497152284305</c:v>
                </c:pt>
                <c:pt idx="51">
                  <c:v>0.85819025428802498</c:v>
                </c:pt>
                <c:pt idx="52">
                  <c:v>0.98774918079380303</c:v>
                </c:pt>
                <c:pt idx="53">
                  <c:v>1.1038289481653101</c:v>
                </c:pt>
                <c:pt idx="54">
                  <c:v>1.2075544821314601</c:v>
                </c:pt>
                <c:pt idx="55">
                  <c:v>1.29992963912349</c:v>
                </c:pt>
                <c:pt idx="56">
                  <c:v>1.3818542779043801</c:v>
                </c:pt>
                <c:pt idx="57">
                  <c:v>1.4541385330869201</c:v>
                </c:pt>
                <c:pt idx="58">
                  <c:v>1.51751480657413</c:v>
                </c:pt>
                <c:pt idx="59">
                  <c:v>1.5726478891109901</c:v>
                </c:pt>
                <c:pt idx="60">
                  <c:v>1.6201435355925899</c:v>
                </c:pt>
                <c:pt idx="61">
                  <c:v>1.6605557575274299</c:v>
                </c:pt>
                <c:pt idx="62">
                  <c:v>1.69439304242608</c:v>
                </c:pt>
                <c:pt idx="63">
                  <c:v>1.7221236714733601</c:v>
                </c:pt>
                <c:pt idx="64">
                  <c:v>1.74418027555994</c:v>
                </c:pt>
                <c:pt idx="65">
                  <c:v>1.76096374313555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34-483A-AC10-B1F55B379112}"/>
            </c:ext>
          </c:extLst>
        </c:ser>
        <c:ser>
          <c:idx val="12"/>
          <c:order val="12"/>
          <c:tx>
            <c:strRef>
              <c:f>Combine!$R$2</c:f>
              <c:strCache>
                <c:ptCount val="1"/>
                <c:pt idx="0">
                  <c:v>olivine2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Combine!$R$3:$R$68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34-483A-AC10-B1F55B379112}"/>
            </c:ext>
          </c:extLst>
        </c:ser>
        <c:ser>
          <c:idx val="13"/>
          <c:order val="13"/>
          <c:tx>
            <c:strRef>
              <c:f>Combine!$S$2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Combine!$S$3:$S$68</c:f>
              <c:numCache>
                <c:formatCode>[=0]General;[&gt;10]0.00;0.000</c:formatCode>
                <c:ptCount val="66"/>
                <c:pt idx="0">
                  <c:v>100.159099490133</c:v>
                </c:pt>
                <c:pt idx="1">
                  <c:v>100.15859030957139</c:v>
                </c:pt>
                <c:pt idx="2">
                  <c:v>100.15806011229184</c:v>
                </c:pt>
                <c:pt idx="3">
                  <c:v>100.15751887174108</c:v>
                </c:pt>
                <c:pt idx="4">
                  <c:v>100.15696606221955</c:v>
                </c:pt>
                <c:pt idx="5">
                  <c:v>100.15640113904928</c:v>
                </c:pt>
                <c:pt idx="6">
                  <c:v>100.15582353825842</c:v>
                </c:pt>
                <c:pt idx="7">
                  <c:v>100.15523267639252</c:v>
                </c:pt>
                <c:pt idx="8">
                  <c:v>100.15477604716089</c:v>
                </c:pt>
                <c:pt idx="9">
                  <c:v>100.1552582110908</c:v>
                </c:pt>
                <c:pt idx="10">
                  <c:v>100.15574313877366</c:v>
                </c:pt>
                <c:pt idx="11">
                  <c:v>100.15619723953677</c:v>
                </c:pt>
                <c:pt idx="12">
                  <c:v>100.16526312989849</c:v>
                </c:pt>
                <c:pt idx="13">
                  <c:v>100.17659448105239</c:v>
                </c:pt>
                <c:pt idx="14">
                  <c:v>100.18266159247</c:v>
                </c:pt>
                <c:pt idx="15">
                  <c:v>100.18695207239239</c:v>
                </c:pt>
                <c:pt idx="16">
                  <c:v>100.1906615392236</c:v>
                </c:pt>
                <c:pt idx="17">
                  <c:v>100.19446453713451</c:v>
                </c:pt>
                <c:pt idx="18">
                  <c:v>100.1983592293017</c:v>
                </c:pt>
                <c:pt idx="19">
                  <c:v>100.2023415645193</c:v>
                </c:pt>
                <c:pt idx="20">
                  <c:v>100.20640483779681</c:v>
                </c:pt>
                <c:pt idx="21">
                  <c:v>100.21053922818379</c:v>
                </c:pt>
                <c:pt idx="22">
                  <c:v>100.2147313689342</c:v>
                </c:pt>
                <c:pt idx="23">
                  <c:v>100.21896402923051</c:v>
                </c:pt>
                <c:pt idx="24">
                  <c:v>100.2232160148483</c:v>
                </c:pt>
                <c:pt idx="25">
                  <c:v>100.22746237964211</c:v>
                </c:pt>
                <c:pt idx="26">
                  <c:v>100.23167503339829</c:v>
                </c:pt>
                <c:pt idx="27">
                  <c:v>100.2358237613212</c:v>
                </c:pt>
                <c:pt idx="28">
                  <c:v>100.239877573646</c:v>
                </c:pt>
                <c:pt idx="29">
                  <c:v>100.2438062191621</c:v>
                </c:pt>
                <c:pt idx="30">
                  <c:v>100.247581645016</c:v>
                </c:pt>
                <c:pt idx="31">
                  <c:v>100.2511791986751</c:v>
                </c:pt>
                <c:pt idx="32">
                  <c:v>100.25457843907451</c:v>
                </c:pt>
                <c:pt idx="33">
                  <c:v>100.25776351991459</c:v>
                </c:pt>
                <c:pt idx="34">
                  <c:v>100.26207852883419</c:v>
                </c:pt>
                <c:pt idx="35">
                  <c:v>100.2700278056688</c:v>
                </c:pt>
                <c:pt idx="36">
                  <c:v>100.28013027316639</c:v>
                </c:pt>
                <c:pt idx="37">
                  <c:v>100.2932922168615</c:v>
                </c:pt>
                <c:pt idx="38">
                  <c:v>100.2972995109449</c:v>
                </c:pt>
                <c:pt idx="39">
                  <c:v>100.300850557763</c:v>
                </c:pt>
                <c:pt idx="40">
                  <c:v>100.3039957800477</c:v>
                </c:pt>
                <c:pt idx="41">
                  <c:v>100.3067779091849</c:v>
                </c:pt>
                <c:pt idx="42">
                  <c:v>100.3092334063663</c:v>
                </c:pt>
                <c:pt idx="43">
                  <c:v>100.31139357405229</c:v>
                </c:pt>
                <c:pt idx="44">
                  <c:v>100.31328543462129</c:v>
                </c:pt>
                <c:pt idx="45">
                  <c:v>100.31493243195649</c:v>
                </c:pt>
                <c:pt idx="46">
                  <c:v>100.31565558455529</c:v>
                </c:pt>
                <c:pt idx="47">
                  <c:v>100.31579873345709</c:v>
                </c:pt>
                <c:pt idx="48">
                  <c:v>100.3157263651787</c:v>
                </c:pt>
                <c:pt idx="49">
                  <c:v>100.3155768563166</c:v>
                </c:pt>
                <c:pt idx="50">
                  <c:v>100.3153307526389</c:v>
                </c:pt>
                <c:pt idx="51">
                  <c:v>100.3145119422863</c:v>
                </c:pt>
                <c:pt idx="52">
                  <c:v>100.3130886974993</c:v>
                </c:pt>
                <c:pt idx="53">
                  <c:v>100.3116194337413</c:v>
                </c:pt>
                <c:pt idx="54">
                  <c:v>100.3101071535105</c:v>
                </c:pt>
                <c:pt idx="55">
                  <c:v>100.3085546681437</c:v>
                </c:pt>
                <c:pt idx="56">
                  <c:v>100.3069646217958</c:v>
                </c:pt>
                <c:pt idx="57">
                  <c:v>100.30533950834339</c:v>
                </c:pt>
                <c:pt idx="58">
                  <c:v>100.3036816827494</c:v>
                </c:pt>
                <c:pt idx="59">
                  <c:v>100.3019933680836</c:v>
                </c:pt>
                <c:pt idx="60">
                  <c:v>100.30027665921349</c:v>
                </c:pt>
                <c:pt idx="61">
                  <c:v>100.298533523945</c:v>
                </c:pt>
                <c:pt idx="62">
                  <c:v>100.29676580231759</c:v>
                </c:pt>
                <c:pt idx="63">
                  <c:v>100.2949752045848</c:v>
                </c:pt>
                <c:pt idx="64">
                  <c:v>100.29316330836009</c:v>
                </c:pt>
                <c:pt idx="65">
                  <c:v>100.29133155532752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34-483A-AC10-B1F55B379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32776"/>
        <c:axId val="509134416"/>
      </c:scatterChart>
      <c:valAx>
        <c:axId val="50913277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34416"/>
        <c:crosses val="autoZero"/>
        <c:crossBetween val="midCat"/>
      </c:valAx>
      <c:valAx>
        <c:axId val="5091344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Mass (g)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50913277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orthopyroxene!$AJ$1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orthopyroxene!$AJ$2:$AJ$36</c:f>
              <c:numCache>
                <c:formatCode>General</c:formatCode>
                <c:ptCount val="35"/>
                <c:pt idx="0">
                  <c:v>-0.322144991455178</c:v>
                </c:pt>
                <c:pt idx="1">
                  <c:v>-0.32538685698446601</c:v>
                </c:pt>
                <c:pt idx="2">
                  <c:v>-0.32855832492387599</c:v>
                </c:pt>
                <c:pt idx="3">
                  <c:v>-0.50327655525494897</c:v>
                </c:pt>
                <c:pt idx="4">
                  <c:v>-0.51113529911376998</c:v>
                </c:pt>
                <c:pt idx="5">
                  <c:v>-0.51888589505768401</c:v>
                </c:pt>
                <c:pt idx="6">
                  <c:v>-0.523519823438511</c:v>
                </c:pt>
                <c:pt idx="7">
                  <c:v>-0.52496640593103405</c:v>
                </c:pt>
                <c:pt idx="8">
                  <c:v>-0.52641281832931097</c:v>
                </c:pt>
                <c:pt idx="9">
                  <c:v>-0.52786480459256302</c:v>
                </c:pt>
                <c:pt idx="10">
                  <c:v>-0.52932744981796098</c:v>
                </c:pt>
                <c:pt idx="11">
                  <c:v>-0.53080527301038105</c:v>
                </c:pt>
                <c:pt idx="12">
                  <c:v>-0.53230230504629605</c:v>
                </c:pt>
                <c:pt idx="13">
                  <c:v>-0.53382215427145496</c:v>
                </c:pt>
                <c:pt idx="14">
                  <c:v>-0.53536806172831897</c:v>
                </c:pt>
                <c:pt idx="15">
                  <c:v>-0.53712857728885799</c:v>
                </c:pt>
                <c:pt idx="16">
                  <c:v>-0.53903067095332002</c:v>
                </c:pt>
                <c:pt idx="17">
                  <c:v>-0.54097757209634001</c:v>
                </c:pt>
                <c:pt idx="18">
                  <c:v>-0.54294989949067296</c:v>
                </c:pt>
                <c:pt idx="19">
                  <c:v>-0.54495430986780202</c:v>
                </c:pt>
                <c:pt idx="20">
                  <c:v>-0.54731162348328499</c:v>
                </c:pt>
                <c:pt idx="21">
                  <c:v>-0.55004419300892904</c:v>
                </c:pt>
                <c:pt idx="22">
                  <c:v>-0.55278402286264905</c:v>
                </c:pt>
                <c:pt idx="23">
                  <c:v>-0.55553127812441405</c:v>
                </c:pt>
                <c:pt idx="24">
                  <c:v>-0.55828616441682799</c:v>
                </c:pt>
                <c:pt idx="25">
                  <c:v>-0.56104893799203903</c:v>
                </c:pt>
                <c:pt idx="26">
                  <c:v>-0.56381991424056799</c:v>
                </c:pt>
                <c:pt idx="27">
                  <c:v>-0.56659947484429796</c:v>
                </c:pt>
                <c:pt idx="28">
                  <c:v>-0.56938807377697098</c:v>
                </c:pt>
                <c:pt idx="29">
                  <c:v>-0.57218624228632498</c:v>
                </c:pt>
                <c:pt idx="30">
                  <c:v>-0.57499459299448497</c:v>
                </c:pt>
                <c:pt idx="31">
                  <c:v>-0.57781382320919805</c:v>
                </c:pt>
                <c:pt idx="32">
                  <c:v>-0.58064471753420999</c:v>
                </c:pt>
                <c:pt idx="33">
                  <c:v>-0.58348814985379005</c:v>
                </c:pt>
                <c:pt idx="34">
                  <c:v>-0.58634508474249503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99-4D5B-90F3-6CE892A056A2}"/>
            </c:ext>
          </c:extLst>
        </c:ser>
        <c:ser>
          <c:idx val="1"/>
          <c:order val="1"/>
          <c:tx>
            <c:strRef>
              <c:f>orthopyroxene!$AK$1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orthopyroxene!$AK$2:$AK$36</c:f>
              <c:numCache>
                <c:formatCode>General</c:formatCode>
                <c:ptCount val="35"/>
                <c:pt idx="0">
                  <c:v>0.94001347316873696</c:v>
                </c:pt>
                <c:pt idx="1">
                  <c:v>0.93803242610983695</c:v>
                </c:pt>
                <c:pt idx="2">
                  <c:v>0.93595089359266603</c:v>
                </c:pt>
                <c:pt idx="3">
                  <c:v>0.94190362134810002</c:v>
                </c:pt>
                <c:pt idx="4">
                  <c:v>0.94160917357997997</c:v>
                </c:pt>
                <c:pt idx="5">
                  <c:v>0.94127154638881205</c:v>
                </c:pt>
                <c:pt idx="6">
                  <c:v>0.94100654780521598</c:v>
                </c:pt>
                <c:pt idx="7">
                  <c:v>0.94128034058580101</c:v>
                </c:pt>
                <c:pt idx="8">
                  <c:v>0.94156688498912</c:v>
                </c:pt>
                <c:pt idx="9">
                  <c:v>0.94186470017820101</c:v>
                </c:pt>
                <c:pt idx="10">
                  <c:v>0.94217248510274498</c:v>
                </c:pt>
                <c:pt idx="11">
                  <c:v>0.94248909393440405</c:v>
                </c:pt>
                <c:pt idx="12">
                  <c:v>0.94281351569736305</c:v>
                </c:pt>
                <c:pt idx="13">
                  <c:v>0.94314485729801201</c:v>
                </c:pt>
                <c:pt idx="14">
                  <c:v>0.943482329324553</c:v>
                </c:pt>
                <c:pt idx="15">
                  <c:v>0.94383237290265298</c:v>
                </c:pt>
                <c:pt idx="16">
                  <c:v>0.94419053567337496</c:v>
                </c:pt>
                <c:pt idx="17">
                  <c:v>0.94455350377727998</c:v>
                </c:pt>
                <c:pt idx="18">
                  <c:v>0.944918030254287</c:v>
                </c:pt>
                <c:pt idx="19">
                  <c:v>0.945284311897018</c:v>
                </c:pt>
                <c:pt idx="20">
                  <c:v>0.94558742478324898</c:v>
                </c:pt>
                <c:pt idx="21">
                  <c:v>0.94582521985613599</c:v>
                </c:pt>
                <c:pt idx="22">
                  <c:v>0.94607298989030797</c:v>
                </c:pt>
                <c:pt idx="23">
                  <c:v>0.946330515449057</c:v>
                </c:pt>
                <c:pt idx="24">
                  <c:v>0.94659758153731399</c:v>
                </c:pt>
                <c:pt idx="25">
                  <c:v>0.94687397730591805</c:v>
                </c:pt>
                <c:pt idx="26">
                  <c:v>0.94715949587853898</c:v>
                </c:pt>
                <c:pt idx="27">
                  <c:v>0.94745393428121905</c:v>
                </c:pt>
                <c:pt idx="28">
                  <c:v>0.94775709345436498</c:v>
                </c:pt>
                <c:pt idx="29">
                  <c:v>0.94806877833354197</c:v>
                </c:pt>
                <c:pt idx="30">
                  <c:v>0.94838879798555697</c:v>
                </c:pt>
                <c:pt idx="31">
                  <c:v>0.948716965789002</c:v>
                </c:pt>
                <c:pt idx="32">
                  <c:v>0.94905309964996598</c:v>
                </c:pt>
                <c:pt idx="33">
                  <c:v>0.94939702224489297</c:v>
                </c:pt>
                <c:pt idx="34">
                  <c:v>0.94974856128360596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99-4D5B-90F3-6CE892A056A2}"/>
            </c:ext>
          </c:extLst>
        </c:ser>
        <c:ser>
          <c:idx val="2"/>
          <c:order val="2"/>
          <c:tx>
            <c:strRef>
              <c:f>orthopyroxene!$AL$1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orthopyroxene!$AL$2:$AL$36</c:f>
              <c:numCache>
                <c:formatCode>General</c:formatCode>
                <c:ptCount val="35"/>
                <c:pt idx="0">
                  <c:v>0.267185208404914</c:v>
                </c:pt>
                <c:pt idx="1">
                  <c:v>0.27096113544063499</c:v>
                </c:pt>
                <c:pt idx="2">
                  <c:v>0.27478421843567302</c:v>
                </c:pt>
                <c:pt idx="3">
                  <c:v>0.430978299940316</c:v>
                </c:pt>
                <c:pt idx="4">
                  <c:v>0.440394545970823</c:v>
                </c:pt>
                <c:pt idx="5">
                  <c:v>0.44986548887956701</c:v>
                </c:pt>
                <c:pt idx="6">
                  <c:v>0.45632625676155503</c:v>
                </c:pt>
                <c:pt idx="7">
                  <c:v>0.458381520997449</c:v>
                </c:pt>
                <c:pt idx="8">
                  <c:v>0.46040427933933897</c:v>
                </c:pt>
                <c:pt idx="9">
                  <c:v>0.46240389989237402</c:v>
                </c:pt>
                <c:pt idx="10">
                  <c:v>0.46438862818186599</c:v>
                </c:pt>
                <c:pt idx="11">
                  <c:v>0.466365747008672</c:v>
                </c:pt>
                <c:pt idx="12">
                  <c:v>0.468341709243009</c:v>
                </c:pt>
                <c:pt idx="13">
                  <c:v>0.47032224847586401</c:v>
                </c:pt>
                <c:pt idx="14">
                  <c:v>0.472312471454024</c:v>
                </c:pt>
                <c:pt idx="15">
                  <c:v>0.47445321129303802</c:v>
                </c:pt>
                <c:pt idx="16">
                  <c:v>0.47669651570444699</c:v>
                </c:pt>
                <c:pt idx="17">
                  <c:v>0.47897032175358201</c:v>
                </c:pt>
                <c:pt idx="18">
                  <c:v>0.48126792735895602</c:v>
                </c:pt>
                <c:pt idx="19">
                  <c:v>0.48359436963754299</c:v>
                </c:pt>
                <c:pt idx="20">
                  <c:v>0.48642731742300499</c:v>
                </c:pt>
                <c:pt idx="21">
                  <c:v>0.48979305159176301</c:v>
                </c:pt>
                <c:pt idx="22">
                  <c:v>0.49314112156115097</c:v>
                </c:pt>
                <c:pt idx="23">
                  <c:v>0.49647230846957902</c:v>
                </c:pt>
                <c:pt idx="24">
                  <c:v>0.49978740711681702</c:v>
                </c:pt>
                <c:pt idx="25">
                  <c:v>0.50308723673262701</c:v>
                </c:pt>
                <c:pt idx="26">
                  <c:v>0.50637264999245502</c:v>
                </c:pt>
                <c:pt idx="27">
                  <c:v>0.50964454052775199</c:v>
                </c:pt>
                <c:pt idx="28">
                  <c:v>0.512903849164839</c:v>
                </c:pt>
                <c:pt idx="29">
                  <c:v>0.51615156904536597</c:v>
                </c:pt>
                <c:pt idx="30">
                  <c:v>0.51938874978465999</c:v>
                </c:pt>
                <c:pt idx="31">
                  <c:v>0.52261650077688304</c:v>
                </c:pt>
                <c:pt idx="32">
                  <c:v>0.52583599374937295</c:v>
                </c:pt>
                <c:pt idx="33">
                  <c:v>0.52904846465196398</c:v>
                </c:pt>
                <c:pt idx="34">
                  <c:v>0.53225521494417305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99-4D5B-90F3-6CE892A056A2}"/>
            </c:ext>
          </c:extLst>
        </c:ser>
        <c:ser>
          <c:idx val="3"/>
          <c:order val="3"/>
          <c:tx>
            <c:strRef>
              <c:f>orthopyroxene!$AM$1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orthopyroxene!$AM$2:$AM$36</c:f>
              <c:numCache>
                <c:formatCode>General</c:formatCode>
                <c:ptCount val="35"/>
                <c:pt idx="0">
                  <c:v>8.38313531888778E-2</c:v>
                </c:pt>
                <c:pt idx="1">
                  <c:v>8.4921916885574406E-2</c:v>
                </c:pt>
                <c:pt idx="2">
                  <c:v>8.6001599022933597E-2</c:v>
                </c:pt>
                <c:pt idx="3">
                  <c:v>9.0999625260653402E-2</c:v>
                </c:pt>
                <c:pt idx="4">
                  <c:v>8.9729146200082002E-2</c:v>
                </c:pt>
                <c:pt idx="5">
                  <c:v>8.8382445422184999E-2</c:v>
                </c:pt>
                <c:pt idx="6">
                  <c:v>8.7067622097552394E-2</c:v>
                </c:pt>
                <c:pt idx="7">
                  <c:v>8.6532881575840895E-2</c:v>
                </c:pt>
                <c:pt idx="8">
                  <c:v>8.6019885761111803E-2</c:v>
                </c:pt>
                <c:pt idx="9">
                  <c:v>8.5526210713230799E-2</c:v>
                </c:pt>
                <c:pt idx="10">
                  <c:v>8.5049741927450198E-2</c:v>
                </c:pt>
                <c:pt idx="11">
                  <c:v>8.4588629319491598E-2</c:v>
                </c:pt>
                <c:pt idx="12">
                  <c:v>8.4141250402883005E-2</c:v>
                </c:pt>
                <c:pt idx="13">
                  <c:v>8.37061800176572E-2</c:v>
                </c:pt>
                <c:pt idx="14">
                  <c:v>8.3282165329345903E-2</c:v>
                </c:pt>
                <c:pt idx="15">
                  <c:v>8.2911548724347695E-2</c:v>
                </c:pt>
                <c:pt idx="16">
                  <c:v>8.2572807892048905E-2</c:v>
                </c:pt>
                <c:pt idx="17">
                  <c:v>8.2244121142108398E-2</c:v>
                </c:pt>
                <c:pt idx="18">
                  <c:v>8.1915192243806598E-2</c:v>
                </c:pt>
                <c:pt idx="19">
                  <c:v>8.1587509538028499E-2</c:v>
                </c:pt>
                <c:pt idx="20">
                  <c:v>8.1156317337035905E-2</c:v>
                </c:pt>
                <c:pt idx="21">
                  <c:v>8.0618876944287599E-2</c:v>
                </c:pt>
                <c:pt idx="22">
                  <c:v>8.0097025695477803E-2</c:v>
                </c:pt>
                <c:pt idx="23">
                  <c:v>7.9590347021219601E-2</c:v>
                </c:pt>
                <c:pt idx="24">
                  <c:v>7.9098442025361898E-2</c:v>
                </c:pt>
                <c:pt idx="25">
                  <c:v>7.8620929257900596E-2</c:v>
                </c:pt>
                <c:pt idx="26">
                  <c:v>7.8157444542918994E-2</c:v>
                </c:pt>
                <c:pt idx="27">
                  <c:v>7.7707640857651902E-2</c:v>
                </c:pt>
                <c:pt idx="28">
                  <c:v>7.7271188252470299E-2</c:v>
                </c:pt>
                <c:pt idx="29">
                  <c:v>7.6847773808437297E-2</c:v>
                </c:pt>
                <c:pt idx="30">
                  <c:v>7.6437101625101103E-2</c:v>
                </c:pt>
                <c:pt idx="31">
                  <c:v>7.6038892833971194E-2</c:v>
                </c:pt>
                <c:pt idx="32">
                  <c:v>7.56528856326463E-2</c:v>
                </c:pt>
                <c:pt idx="33">
                  <c:v>7.5278835335657102E-2</c:v>
                </c:pt>
                <c:pt idx="34">
                  <c:v>7.4916514438003498E-2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99-4D5B-90F3-6CE892A056A2}"/>
            </c:ext>
          </c:extLst>
        </c:ser>
        <c:ser>
          <c:idx val="4"/>
          <c:order val="4"/>
          <c:tx>
            <c:strRef>
              <c:f>orthopyroxene!$AN$1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orthopyroxene!$AN$2:$AN$36</c:f>
              <c:numCache>
                <c:formatCode>General</c:formatCode>
                <c:ptCount val="35"/>
                <c:pt idx="0">
                  <c:v>-7.2706205873881394E-2</c:v>
                </c:pt>
                <c:pt idx="1">
                  <c:v>-7.3636421176676403E-2</c:v>
                </c:pt>
                <c:pt idx="2">
                  <c:v>-7.4562779915946897E-2</c:v>
                </c:pt>
                <c:pt idx="3">
                  <c:v>-6.8805883920348601E-2</c:v>
                </c:pt>
                <c:pt idx="4">
                  <c:v>-6.8489669422963598E-2</c:v>
                </c:pt>
                <c:pt idx="5">
                  <c:v>-6.8226038041027295E-2</c:v>
                </c:pt>
                <c:pt idx="6">
                  <c:v>-6.8133065466617002E-2</c:v>
                </c:pt>
                <c:pt idx="7">
                  <c:v>-6.7964588208142898E-2</c:v>
                </c:pt>
                <c:pt idx="8">
                  <c:v>-6.7801787436632399E-2</c:v>
                </c:pt>
                <c:pt idx="9">
                  <c:v>-6.7644540024451499E-2</c:v>
                </c:pt>
                <c:pt idx="10">
                  <c:v>-6.7492716653413401E-2</c:v>
                </c:pt>
                <c:pt idx="11">
                  <c:v>-6.7346185622890006E-2</c:v>
                </c:pt>
                <c:pt idx="12">
                  <c:v>-6.7204815622744399E-2</c:v>
                </c:pt>
                <c:pt idx="13">
                  <c:v>-6.70684777493573E-2</c:v>
                </c:pt>
                <c:pt idx="14">
                  <c:v>-6.6937046965419994E-2</c:v>
                </c:pt>
                <c:pt idx="15">
                  <c:v>-6.6844057685856703E-2</c:v>
                </c:pt>
                <c:pt idx="16">
                  <c:v>-6.6774498801787804E-2</c:v>
                </c:pt>
                <c:pt idx="17">
                  <c:v>-6.6711080280590807E-2</c:v>
                </c:pt>
                <c:pt idx="18">
                  <c:v>-6.6648116536257906E-2</c:v>
                </c:pt>
                <c:pt idx="19">
                  <c:v>-6.6586739052185095E-2</c:v>
                </c:pt>
                <c:pt idx="20">
                  <c:v>-6.6518389527683006E-2</c:v>
                </c:pt>
                <c:pt idx="21">
                  <c:v>-6.6442282689877397E-2</c:v>
                </c:pt>
                <c:pt idx="22">
                  <c:v>-6.6368285996184398E-2</c:v>
                </c:pt>
                <c:pt idx="23">
                  <c:v>-6.6296449909326205E-2</c:v>
                </c:pt>
                <c:pt idx="24">
                  <c:v>-6.6226819219974906E-2</c:v>
                </c:pt>
                <c:pt idx="25">
                  <c:v>-6.61594346857724E-2</c:v>
                </c:pt>
                <c:pt idx="26">
                  <c:v>-6.6094334471261895E-2</c:v>
                </c:pt>
                <c:pt idx="27">
                  <c:v>-6.6031555427277899E-2</c:v>
                </c:pt>
                <c:pt idx="28">
                  <c:v>-6.5971134237831699E-2</c:v>
                </c:pt>
                <c:pt idx="29">
                  <c:v>-6.5913108457958905E-2</c:v>
                </c:pt>
                <c:pt idx="30">
                  <c:v>-6.5857517460086806E-2</c:v>
                </c:pt>
                <c:pt idx="31">
                  <c:v>-6.5804403303384398E-2</c:v>
                </c:pt>
                <c:pt idx="32">
                  <c:v>-6.5753811537312204E-2</c:v>
                </c:pt>
                <c:pt idx="33">
                  <c:v>-6.5705791948714995E-2</c:v>
                </c:pt>
                <c:pt idx="34">
                  <c:v>-6.5660399259293706E-2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99-4D5B-90F3-6CE892A056A2}"/>
            </c:ext>
          </c:extLst>
        </c:ser>
        <c:ser>
          <c:idx val="5"/>
          <c:order val="5"/>
          <c:tx>
            <c:strRef>
              <c:f>orthopyroxene!$AO$1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orthopyroxene!$AO$2:$AO$36</c:f>
              <c:numCache>
                <c:formatCode>General</c:formatCode>
                <c:ptCount val="35"/>
                <c:pt idx="0">
                  <c:v>0.101529488917942</c:v>
                </c:pt>
                <c:pt idx="1">
                  <c:v>0.102756364843723</c:v>
                </c:pt>
                <c:pt idx="2">
                  <c:v>0.103971170285518</c:v>
                </c:pt>
                <c:pt idx="3">
                  <c:v>0.104319567670453</c:v>
                </c:pt>
                <c:pt idx="4">
                  <c:v>0.103973791891367</c:v>
                </c:pt>
                <c:pt idx="5">
                  <c:v>0.103644379891358</c:v>
                </c:pt>
                <c:pt idx="6">
                  <c:v>0.10328757467439501</c:v>
                </c:pt>
                <c:pt idx="7">
                  <c:v>0.102742879192727</c:v>
                </c:pt>
                <c:pt idx="8">
                  <c:v>0.102202983107281</c:v>
                </c:pt>
                <c:pt idx="9">
                  <c:v>0.101668019500965</c:v>
                </c:pt>
                <c:pt idx="10">
                  <c:v>0.10113808869481899</c:v>
                </c:pt>
                <c:pt idx="11">
                  <c:v>0.100613265145543</c:v>
                </c:pt>
                <c:pt idx="12">
                  <c:v>0.10009360302111001</c:v>
                </c:pt>
                <c:pt idx="13">
                  <c:v>9.9579140731045498E-2</c:v>
                </c:pt>
                <c:pt idx="14">
                  <c:v>9.9069904622040503E-2</c:v>
                </c:pt>
                <c:pt idx="15">
                  <c:v>9.8603540415825905E-2</c:v>
                </c:pt>
                <c:pt idx="16">
                  <c:v>9.8163502728572494E-2</c:v>
                </c:pt>
                <c:pt idx="17">
                  <c:v>9.7730372873305604E-2</c:v>
                </c:pt>
                <c:pt idx="18">
                  <c:v>9.7298280349041394E-2</c:v>
                </c:pt>
                <c:pt idx="19">
                  <c:v>9.6868522036326302E-2</c:v>
                </c:pt>
                <c:pt idx="20">
                  <c:v>9.6444020635916797E-2</c:v>
                </c:pt>
                <c:pt idx="21">
                  <c:v>9.6024839111467503E-2</c:v>
                </c:pt>
                <c:pt idx="22">
                  <c:v>9.56077356540012E-2</c:v>
                </c:pt>
                <c:pt idx="23">
                  <c:v>9.5192789851399603E-2</c:v>
                </c:pt>
                <c:pt idx="24">
                  <c:v>9.4780079483429494E-2</c:v>
                </c:pt>
                <c:pt idx="25">
                  <c:v>9.4369682229861196E-2</c:v>
                </c:pt>
                <c:pt idx="26">
                  <c:v>9.3961677139027894E-2</c:v>
                </c:pt>
                <c:pt idx="27">
                  <c:v>9.3556145900782303E-2</c:v>
                </c:pt>
                <c:pt idx="28">
                  <c:v>9.3153173957053498E-2</c:v>
                </c:pt>
                <c:pt idx="29">
                  <c:v>9.2752851475826806E-2</c:v>
                </c:pt>
                <c:pt idx="30">
                  <c:v>9.2355274210778701E-2</c:v>
                </c:pt>
                <c:pt idx="31">
                  <c:v>9.1960544262765703E-2</c:v>
                </c:pt>
                <c:pt idx="32">
                  <c:v>9.1568770757014306E-2</c:v>
                </c:pt>
                <c:pt idx="33">
                  <c:v>9.1180070448317704E-2</c:v>
                </c:pt>
                <c:pt idx="34">
                  <c:v>9.0794568261852296E-2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99-4D5B-90F3-6CE892A056A2}"/>
            </c:ext>
          </c:extLst>
        </c:ser>
        <c:ser>
          <c:idx val="6"/>
          <c:order val="6"/>
          <c:tx>
            <c:strRef>
              <c:f>orthopyroxene!$AP$1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x_axes!$G$2:$G$36</c:f>
              <c:numCache>
                <c:formatCode>General</c:formatCode>
                <c:ptCount val="35"/>
                <c:pt idx="0">
                  <c:v>1235</c:v>
                </c:pt>
                <c:pt idx="1">
                  <c:v>1230</c:v>
                </c:pt>
                <c:pt idx="2">
                  <c:v>1225</c:v>
                </c:pt>
                <c:pt idx="3">
                  <c:v>1105</c:v>
                </c:pt>
                <c:pt idx="4">
                  <c:v>1100</c:v>
                </c:pt>
                <c:pt idx="5">
                  <c:v>1095</c:v>
                </c:pt>
                <c:pt idx="6">
                  <c:v>1090</c:v>
                </c:pt>
                <c:pt idx="7">
                  <c:v>1085</c:v>
                </c:pt>
                <c:pt idx="8">
                  <c:v>1080</c:v>
                </c:pt>
                <c:pt idx="9">
                  <c:v>1075</c:v>
                </c:pt>
                <c:pt idx="10">
                  <c:v>1070</c:v>
                </c:pt>
                <c:pt idx="11">
                  <c:v>1065</c:v>
                </c:pt>
                <c:pt idx="12">
                  <c:v>1060</c:v>
                </c:pt>
                <c:pt idx="13">
                  <c:v>1055</c:v>
                </c:pt>
                <c:pt idx="14">
                  <c:v>1050</c:v>
                </c:pt>
                <c:pt idx="15">
                  <c:v>1045</c:v>
                </c:pt>
                <c:pt idx="16">
                  <c:v>1040</c:v>
                </c:pt>
                <c:pt idx="17">
                  <c:v>1035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1015</c:v>
                </c:pt>
                <c:pt idx="22">
                  <c:v>1010</c:v>
                </c:pt>
                <c:pt idx="23">
                  <c:v>1005</c:v>
                </c:pt>
                <c:pt idx="24">
                  <c:v>1000</c:v>
                </c:pt>
                <c:pt idx="25">
                  <c:v>995</c:v>
                </c:pt>
                <c:pt idx="26">
                  <c:v>990</c:v>
                </c:pt>
                <c:pt idx="27">
                  <c:v>985</c:v>
                </c:pt>
                <c:pt idx="28">
                  <c:v>980</c:v>
                </c:pt>
                <c:pt idx="29">
                  <c:v>975</c:v>
                </c:pt>
                <c:pt idx="30">
                  <c:v>970</c:v>
                </c:pt>
                <c:pt idx="31">
                  <c:v>965</c:v>
                </c:pt>
                <c:pt idx="32">
                  <c:v>960</c:v>
                </c:pt>
                <c:pt idx="33">
                  <c:v>955</c:v>
                </c:pt>
                <c:pt idx="34">
                  <c:v>950</c:v>
                </c:pt>
              </c:numCache>
            </c:numRef>
          </c:xVal>
          <c:yVal>
            <c:numRef>
              <c:f>orthopyroxene!$AP$2:$AP$36</c:f>
              <c:numCache>
                <c:formatCode>General</c:formatCode>
                <c:ptCount val="35"/>
                <c:pt idx="0">
                  <c:v>2.2916736485882601E-3</c:v>
                </c:pt>
                <c:pt idx="1">
                  <c:v>2.3514348813712801E-3</c:v>
                </c:pt>
                <c:pt idx="2">
                  <c:v>2.41322350303239E-3</c:v>
                </c:pt>
                <c:pt idx="3">
                  <c:v>3.8813249557746701E-3</c:v>
                </c:pt>
                <c:pt idx="4">
                  <c:v>3.9183108944798603E-3</c:v>
                </c:pt>
                <c:pt idx="5">
                  <c:v>3.9480725167880398E-3</c:v>
                </c:pt>
                <c:pt idx="6">
                  <c:v>3.9648875664091603E-3</c:v>
                </c:pt>
                <c:pt idx="7">
                  <c:v>3.9933717873581196E-3</c:v>
                </c:pt>
                <c:pt idx="8">
                  <c:v>4.0205725690916098E-3</c:v>
                </c:pt>
                <c:pt idx="9">
                  <c:v>4.0465143322422504E-3</c:v>
                </c:pt>
                <c:pt idx="10">
                  <c:v>4.07122256449329E-3</c:v>
                </c:pt>
                <c:pt idx="11">
                  <c:v>4.09472322515873E-3</c:v>
                </c:pt>
                <c:pt idx="12">
                  <c:v>4.1170423046744103E-3</c:v>
                </c:pt>
                <c:pt idx="13">
                  <c:v>4.13820549823277E-3</c:v>
                </c:pt>
                <c:pt idx="14">
                  <c:v>4.1582379637746403E-3</c:v>
                </c:pt>
                <c:pt idx="15">
                  <c:v>4.1719616388492201E-3</c:v>
                </c:pt>
                <c:pt idx="16">
                  <c:v>4.1818077566635496E-3</c:v>
                </c:pt>
                <c:pt idx="17">
                  <c:v>4.1903328306543896E-3</c:v>
                </c:pt>
                <c:pt idx="18">
                  <c:v>4.1985858208404099E-3</c:v>
                </c:pt>
                <c:pt idx="19">
                  <c:v>4.2063358110712998E-3</c:v>
                </c:pt>
                <c:pt idx="20">
                  <c:v>4.2149328317611602E-3</c:v>
                </c:pt>
                <c:pt idx="21">
                  <c:v>4.2244881951515904E-3</c:v>
                </c:pt>
                <c:pt idx="22">
                  <c:v>4.2334360578954299E-3</c:v>
                </c:pt>
                <c:pt idx="23">
                  <c:v>4.2417672424844999E-3</c:v>
                </c:pt>
                <c:pt idx="24">
                  <c:v>4.2494734738789302E-3</c:v>
                </c:pt>
                <c:pt idx="25">
                  <c:v>4.2565471515038696E-3</c:v>
                </c:pt>
                <c:pt idx="26">
                  <c:v>4.2629811588888698E-3</c:v>
                </c:pt>
                <c:pt idx="27">
                  <c:v>4.2687687041699602E-3</c:v>
                </c:pt>
                <c:pt idx="28">
                  <c:v>4.27390318607362E-3</c:v>
                </c:pt>
                <c:pt idx="29">
                  <c:v>4.2783780811105204E-3</c:v>
                </c:pt>
                <c:pt idx="30">
                  <c:v>4.2821868484743996E-3</c:v>
                </c:pt>
                <c:pt idx="31">
                  <c:v>4.2853228499602899E-3</c:v>
                </c:pt>
                <c:pt idx="32">
                  <c:v>4.2877792825219601E-3</c:v>
                </c:pt>
                <c:pt idx="33">
                  <c:v>4.2895491216729496E-3</c:v>
                </c:pt>
                <c:pt idx="34">
                  <c:v>4.29062507415277E-3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99-4D5B-90F3-6CE892A0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22176"/>
        <c:axId val="332522504"/>
      </c:scatterChart>
      <c:valAx>
        <c:axId val="33252217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522504"/>
        <c:crosses val="autoZero"/>
        <c:crossBetween val="midCat"/>
      </c:valAx>
      <c:valAx>
        <c:axId val="332522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52217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olivine!$AJ$1</c:f>
              <c:strCache>
                <c:ptCount val="1"/>
                <c:pt idx="0">
                  <c:v>tephroite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olivine!$AJ$2:$AJ$33</c:f>
              <c:numCache>
                <c:formatCode>General</c:formatCode>
                <c:ptCount val="32"/>
                <c:pt idx="0">
                  <c:v>2.4609809176019898E-3</c:v>
                </c:pt>
                <c:pt idx="1">
                  <c:v>2.4916685239947702E-3</c:v>
                </c:pt>
                <c:pt idx="2">
                  <c:v>2.5225240515925501E-3</c:v>
                </c:pt>
                <c:pt idx="3">
                  <c:v>2.5535435905350901E-3</c:v>
                </c:pt>
                <c:pt idx="4">
                  <c:v>2.5847228460714701E-3</c:v>
                </c:pt>
                <c:pt idx="5">
                  <c:v>2.6160571171080301E-3</c:v>
                </c:pt>
                <c:pt idx="6">
                  <c:v>2.6475412739999701E-3</c:v>
                </c:pt>
                <c:pt idx="7">
                  <c:v>2.6830220297819501E-3</c:v>
                </c:pt>
                <c:pt idx="8">
                  <c:v>2.7441458658800299E-3</c:v>
                </c:pt>
                <c:pt idx="9">
                  <c:v>2.8072072225601998E-3</c:v>
                </c:pt>
                <c:pt idx="10">
                  <c:v>2.91981339324491E-3</c:v>
                </c:pt>
                <c:pt idx="11">
                  <c:v>3.2131178443306299E-3</c:v>
                </c:pt>
                <c:pt idx="12">
                  <c:v>3.4105637019021501E-2</c:v>
                </c:pt>
                <c:pt idx="13">
                  <c:v>3.4570406782254898E-2</c:v>
                </c:pt>
                <c:pt idx="14">
                  <c:v>3.50806141533824E-2</c:v>
                </c:pt>
                <c:pt idx="15">
                  <c:v>3.5606258866478301E-2</c:v>
                </c:pt>
                <c:pt idx="16">
                  <c:v>3.61533608841966E-2</c:v>
                </c:pt>
                <c:pt idx="17">
                  <c:v>3.66402191064795E-2</c:v>
                </c:pt>
                <c:pt idx="18">
                  <c:v>3.7052642645803401E-2</c:v>
                </c:pt>
                <c:pt idx="19">
                  <c:v>3.7482591120311798E-2</c:v>
                </c:pt>
                <c:pt idx="20">
                  <c:v>3.7930853417025803E-2</c:v>
                </c:pt>
                <c:pt idx="21">
                  <c:v>3.8398207489005402E-2</c:v>
                </c:pt>
                <c:pt idx="22">
                  <c:v>3.88854263626804E-2</c:v>
                </c:pt>
                <c:pt idx="23">
                  <c:v>3.9393282948482503E-2</c:v>
                </c:pt>
                <c:pt idx="24">
                  <c:v>3.9922553870341798E-2</c:v>
                </c:pt>
                <c:pt idx="25">
                  <c:v>4.0474022448825503E-2</c:v>
                </c:pt>
                <c:pt idx="26">
                  <c:v>4.1048480990470003E-2</c:v>
                </c:pt>
                <c:pt idx="27">
                  <c:v>4.1646732464717E-2</c:v>
                </c:pt>
                <c:pt idx="28">
                  <c:v>4.2269591664114203E-2</c:v>
                </c:pt>
                <c:pt idx="29">
                  <c:v>4.2917885909722002E-2</c:v>
                </c:pt>
                <c:pt idx="30">
                  <c:v>4.3592455353443998E-2</c:v>
                </c:pt>
                <c:pt idx="31">
                  <c:v>4.4294152933927897E-2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22-4743-B5A1-5C0B4DE737C5}"/>
            </c:ext>
          </c:extLst>
        </c:ser>
        <c:ser>
          <c:idx val="1"/>
          <c:order val="1"/>
          <c:tx>
            <c:strRef>
              <c:f>olivine!$AK$1</c:f>
              <c:strCache>
                <c:ptCount val="1"/>
                <c:pt idx="0">
                  <c:v>fayalite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olivine!$AK$2:$AK$33</c:f>
              <c:numCache>
                <c:formatCode>General</c:formatCode>
                <c:ptCount val="32"/>
                <c:pt idx="0">
                  <c:v>0.14286560959077901</c:v>
                </c:pt>
                <c:pt idx="1">
                  <c:v>0.145072083486502</c:v>
                </c:pt>
                <c:pt idx="2">
                  <c:v>0.14731000681446599</c:v>
                </c:pt>
                <c:pt idx="3">
                  <c:v>0.14957976278653001</c:v>
                </c:pt>
                <c:pt idx="4">
                  <c:v>0.15188172109255199</c:v>
                </c:pt>
                <c:pt idx="5">
                  <c:v>0.15421623561567199</c:v>
                </c:pt>
                <c:pt idx="6">
                  <c:v>0.15658364184294701</c:v>
                </c:pt>
                <c:pt idx="7">
                  <c:v>0.15894888763758899</c:v>
                </c:pt>
                <c:pt idx="8">
                  <c:v>0.161115592184083</c:v>
                </c:pt>
                <c:pt idx="9">
                  <c:v>0.16330359088871299</c:v>
                </c:pt>
                <c:pt idx="10">
                  <c:v>0.16525273271378099</c:v>
                </c:pt>
                <c:pt idx="11">
                  <c:v>0.168321661079533</c:v>
                </c:pt>
                <c:pt idx="12">
                  <c:v>0.29435402687580903</c:v>
                </c:pt>
                <c:pt idx="13">
                  <c:v>0.29554663321442698</c:v>
                </c:pt>
                <c:pt idx="14">
                  <c:v>0.29676338695820698</c:v>
                </c:pt>
                <c:pt idx="15">
                  <c:v>0.29799608945676098</c:v>
                </c:pt>
                <c:pt idx="16">
                  <c:v>0.29924886972807002</c:v>
                </c:pt>
                <c:pt idx="17">
                  <c:v>0.30082150682651398</c:v>
                </c:pt>
                <c:pt idx="18">
                  <c:v>0.30273262835563902</c:v>
                </c:pt>
                <c:pt idx="19">
                  <c:v>0.30463765276209898</c:v>
                </c:pt>
                <c:pt idx="20">
                  <c:v>0.30653700406824702</c:v>
                </c:pt>
                <c:pt idx="21">
                  <c:v>0.30843112245756699</c:v>
                </c:pt>
                <c:pt idx="22">
                  <c:v>0.31032047194541001</c:v>
                </c:pt>
                <c:pt idx="23">
                  <c:v>0.31220554683198498</c:v>
                </c:pt>
                <c:pt idx="24">
                  <c:v>0.31408687709731697</c:v>
                </c:pt>
                <c:pt idx="25">
                  <c:v>0.31596503287113897</c:v>
                </c:pt>
                <c:pt idx="26">
                  <c:v>0.317840628081484</c:v>
                </c:pt>
                <c:pt idx="27">
                  <c:v>0.31971432336842398</c:v>
                </c:pt>
                <c:pt idx="28">
                  <c:v>0.32158682832538699</c:v>
                </c:pt>
                <c:pt idx="29">
                  <c:v>0.32345890312419501</c:v>
                </c:pt>
                <c:pt idx="30">
                  <c:v>0.32533135957029702</c:v>
                </c:pt>
                <c:pt idx="31">
                  <c:v>0.32720506161680102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22-4743-B5A1-5C0B4DE737C5}"/>
            </c:ext>
          </c:extLst>
        </c:ser>
        <c:ser>
          <c:idx val="2"/>
          <c:order val="2"/>
          <c:tx>
            <c:strRef>
              <c:f>olivine!$AL$1</c:f>
              <c:strCache>
                <c:ptCount val="1"/>
                <c:pt idx="0">
                  <c:v>co-olivine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olivine!$AL$2:$AL$33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22-4743-B5A1-5C0B4DE737C5}"/>
            </c:ext>
          </c:extLst>
        </c:ser>
        <c:ser>
          <c:idx val="3"/>
          <c:order val="3"/>
          <c:tx>
            <c:strRef>
              <c:f>olivine!$AM$1</c:f>
              <c:strCache>
                <c:ptCount val="1"/>
                <c:pt idx="0">
                  <c:v>ni-olivine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olivine!$AM$2:$AM$33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22-4743-B5A1-5C0B4DE737C5}"/>
            </c:ext>
          </c:extLst>
        </c:ser>
        <c:ser>
          <c:idx val="4"/>
          <c:order val="4"/>
          <c:tx>
            <c:strRef>
              <c:f>olivine!$AN$1</c:f>
              <c:strCache>
                <c:ptCount val="1"/>
                <c:pt idx="0">
                  <c:v>monticellite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olivine!$AN$2:$AN$33</c:f>
              <c:numCache>
                <c:formatCode>General</c:formatCode>
                <c:ptCount val="32"/>
                <c:pt idx="0">
                  <c:v>8.7158148211596807E-3</c:v>
                </c:pt>
                <c:pt idx="1">
                  <c:v>8.8025074197986101E-3</c:v>
                </c:pt>
                <c:pt idx="2">
                  <c:v>8.8899433614405398E-3</c:v>
                </c:pt>
                <c:pt idx="3">
                  <c:v>8.9781454285004208E-3</c:v>
                </c:pt>
                <c:pt idx="4">
                  <c:v>9.06713682044296E-3</c:v>
                </c:pt>
                <c:pt idx="5">
                  <c:v>9.1569410992602806E-3</c:v>
                </c:pt>
                <c:pt idx="6">
                  <c:v>9.2475821193416501E-3</c:v>
                </c:pt>
                <c:pt idx="7">
                  <c:v>9.3460803385445098E-3</c:v>
                </c:pt>
                <c:pt idx="8">
                  <c:v>9.49045055289836E-3</c:v>
                </c:pt>
                <c:pt idx="9">
                  <c:v>9.6364996264515796E-3</c:v>
                </c:pt>
                <c:pt idx="10">
                  <c:v>9.6361616841680094E-3</c:v>
                </c:pt>
                <c:pt idx="11">
                  <c:v>9.59165704822308E-3</c:v>
                </c:pt>
                <c:pt idx="12">
                  <c:v>6.2531598410702598E-3</c:v>
                </c:pt>
                <c:pt idx="13">
                  <c:v>6.13532421092116E-3</c:v>
                </c:pt>
                <c:pt idx="14">
                  <c:v>6.0197302531195297E-3</c:v>
                </c:pt>
                <c:pt idx="15">
                  <c:v>5.9058945519560903E-3</c:v>
                </c:pt>
                <c:pt idx="16">
                  <c:v>5.7939338005298597E-3</c:v>
                </c:pt>
                <c:pt idx="17">
                  <c:v>5.6884895678248502E-3</c:v>
                </c:pt>
                <c:pt idx="18">
                  <c:v>5.5896001506770803E-3</c:v>
                </c:pt>
                <c:pt idx="19">
                  <c:v>5.4918249891743902E-3</c:v>
                </c:pt>
                <c:pt idx="20">
                  <c:v>5.3951732193818196E-3</c:v>
                </c:pt>
                <c:pt idx="21">
                  <c:v>5.2996531513314904E-3</c:v>
                </c:pt>
                <c:pt idx="22">
                  <c:v>5.2052724511223699E-3</c:v>
                </c:pt>
                <c:pt idx="23">
                  <c:v>5.1120382786461298E-3</c:v>
                </c:pt>
                <c:pt idx="24">
                  <c:v>5.0199573877751699E-3</c:v>
                </c:pt>
                <c:pt idx="25">
                  <c:v>4.9290361973170702E-3</c:v>
                </c:pt>
                <c:pt idx="26">
                  <c:v>4.83928083625424E-3</c:v>
                </c:pt>
                <c:pt idx="27">
                  <c:v>4.7506971687271702E-3</c:v>
                </c:pt>
                <c:pt idx="28">
                  <c:v>4.6632908018307004E-3</c:v>
                </c:pt>
                <c:pt idx="29">
                  <c:v>4.5770670795433404E-3</c:v>
                </c:pt>
                <c:pt idx="30">
                  <c:v>4.4920310652034699E-3</c:v>
                </c:pt>
                <c:pt idx="31">
                  <c:v>4.4081875147060703E-3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22-4743-B5A1-5C0B4DE737C5}"/>
            </c:ext>
          </c:extLst>
        </c:ser>
        <c:ser>
          <c:idx val="5"/>
          <c:order val="5"/>
          <c:tx>
            <c:strRef>
              <c:f>olivine!$AO$1</c:f>
              <c:strCache>
                <c:ptCount val="1"/>
                <c:pt idx="0">
                  <c:v>forsterite</c:v>
                </c:pt>
              </c:strCache>
            </c:strRef>
          </c:tx>
          <c:xVal>
            <c:numRef>
              <c:f>x_axes!$H$2:$H$33</c:f>
              <c:numCache>
                <c:formatCode>General</c:formatCode>
                <c:ptCount val="32"/>
                <c:pt idx="0">
                  <c:v>1270</c:v>
                </c:pt>
                <c:pt idx="1">
                  <c:v>1265</c:v>
                </c:pt>
                <c:pt idx="2">
                  <c:v>1260</c:v>
                </c:pt>
                <c:pt idx="3">
                  <c:v>1255</c:v>
                </c:pt>
                <c:pt idx="4">
                  <c:v>1250</c:v>
                </c:pt>
                <c:pt idx="5">
                  <c:v>1245</c:v>
                </c:pt>
                <c:pt idx="6">
                  <c:v>1240</c:v>
                </c:pt>
                <c:pt idx="7">
                  <c:v>1235</c:v>
                </c:pt>
                <c:pt idx="8">
                  <c:v>1230</c:v>
                </c:pt>
                <c:pt idx="9">
                  <c:v>1225</c:v>
                </c:pt>
                <c:pt idx="10">
                  <c:v>1220</c:v>
                </c:pt>
                <c:pt idx="11">
                  <c:v>1215</c:v>
                </c:pt>
                <c:pt idx="12">
                  <c:v>1045</c:v>
                </c:pt>
                <c:pt idx="13">
                  <c:v>1040</c:v>
                </c:pt>
                <c:pt idx="14">
                  <c:v>1035</c:v>
                </c:pt>
                <c:pt idx="15">
                  <c:v>1030</c:v>
                </c:pt>
                <c:pt idx="16">
                  <c:v>1025</c:v>
                </c:pt>
                <c:pt idx="17">
                  <c:v>1020</c:v>
                </c:pt>
                <c:pt idx="18">
                  <c:v>1015</c:v>
                </c:pt>
                <c:pt idx="19">
                  <c:v>1010</c:v>
                </c:pt>
                <c:pt idx="20">
                  <c:v>1005</c:v>
                </c:pt>
                <c:pt idx="21">
                  <c:v>1000</c:v>
                </c:pt>
                <c:pt idx="22">
                  <c:v>995</c:v>
                </c:pt>
                <c:pt idx="23">
                  <c:v>990</c:v>
                </c:pt>
                <c:pt idx="24">
                  <c:v>985</c:v>
                </c:pt>
                <c:pt idx="25">
                  <c:v>980</c:v>
                </c:pt>
                <c:pt idx="26">
                  <c:v>975</c:v>
                </c:pt>
                <c:pt idx="27">
                  <c:v>970</c:v>
                </c:pt>
                <c:pt idx="28">
                  <c:v>965</c:v>
                </c:pt>
                <c:pt idx="29">
                  <c:v>960</c:v>
                </c:pt>
                <c:pt idx="30">
                  <c:v>955</c:v>
                </c:pt>
                <c:pt idx="31">
                  <c:v>950</c:v>
                </c:pt>
              </c:numCache>
            </c:numRef>
          </c:xVal>
          <c:yVal>
            <c:numRef>
              <c:f>olivine!$AO$2:$AO$33</c:f>
              <c:numCache>
                <c:formatCode>General</c:formatCode>
                <c:ptCount val="32"/>
                <c:pt idx="0">
                  <c:v>0.84595759467045795</c:v>
                </c:pt>
                <c:pt idx="1">
                  <c:v>0.84363374056970297</c:v>
                </c:pt>
                <c:pt idx="2">
                  <c:v>0.84127752577250003</c:v>
                </c:pt>
                <c:pt idx="3">
                  <c:v>0.83888854819443404</c:v>
                </c:pt>
                <c:pt idx="4">
                  <c:v>0.83646641924093201</c:v>
                </c:pt>
                <c:pt idx="5">
                  <c:v>0.834010766167958</c:v>
                </c:pt>
                <c:pt idx="6">
                  <c:v>0.83152123476370998</c:v>
                </c:pt>
                <c:pt idx="7">
                  <c:v>0.82902200999408404</c:v>
                </c:pt>
                <c:pt idx="8">
                  <c:v>0.826649811397138</c:v>
                </c:pt>
                <c:pt idx="9">
                  <c:v>0.82425270226227398</c:v>
                </c:pt>
                <c:pt idx="10">
                  <c:v>0.82219129220880505</c:v>
                </c:pt>
                <c:pt idx="11">
                  <c:v>0.818873564027912</c:v>
                </c:pt>
                <c:pt idx="12">
                  <c:v>0.66528717626409795</c:v>
                </c:pt>
                <c:pt idx="13">
                  <c:v>0.66374763579239604</c:v>
                </c:pt>
                <c:pt idx="14">
                  <c:v>0.66213626863528996</c:v>
                </c:pt>
                <c:pt idx="15">
                  <c:v>0.66049175712480301</c:v>
                </c:pt>
                <c:pt idx="16">
                  <c:v>0.65880383558720301</c:v>
                </c:pt>
                <c:pt idx="17">
                  <c:v>0.65684978449918097</c:v>
                </c:pt>
                <c:pt idx="18">
                  <c:v>0.65462512884788004</c:v>
                </c:pt>
                <c:pt idx="19">
                  <c:v>0.65238793112841398</c:v>
                </c:pt>
                <c:pt idx="20">
                  <c:v>0.65013696929534504</c:v>
                </c:pt>
                <c:pt idx="21">
                  <c:v>0.64787101690209503</c:v>
                </c:pt>
                <c:pt idx="22">
                  <c:v>0.64558882924078598</c:v>
                </c:pt>
                <c:pt idx="23">
                  <c:v>0.643289131940885</c:v>
                </c:pt>
                <c:pt idx="24">
                  <c:v>0.64097061164456504</c:v>
                </c:pt>
                <c:pt idx="25">
                  <c:v>0.638631908482718</c:v>
                </c:pt>
                <c:pt idx="26">
                  <c:v>0.63627161009179101</c:v>
                </c:pt>
                <c:pt idx="27">
                  <c:v>0.63388824699813096</c:v>
                </c:pt>
                <c:pt idx="28">
                  <c:v>0.63148028920866695</c:v>
                </c:pt>
                <c:pt idx="29">
                  <c:v>0.62904614388653901</c:v>
                </c:pt>
                <c:pt idx="30">
                  <c:v>0.62658415401105405</c:v>
                </c:pt>
                <c:pt idx="31">
                  <c:v>0.62409259793456395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22-4743-B5A1-5C0B4DE73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03808"/>
        <c:axId val="332510696"/>
      </c:scatterChart>
      <c:valAx>
        <c:axId val="33250380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332510696"/>
        <c:crosses val="autoZero"/>
        <c:crossBetween val="midCat"/>
      </c:valAx>
      <c:valAx>
        <c:axId val="332510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33250380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Combine!$U$2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Combine!$U$3:$U$68</c:f>
              <c:numCache>
                <c:formatCode>[=0]General;[&gt;10]0.00;0.000</c:formatCode>
                <c:ptCount val="66"/>
                <c:pt idx="0">
                  <c:v>2.73866746329016</c:v>
                </c:pt>
                <c:pt idx="1">
                  <c:v>2.7383837566074298</c:v>
                </c:pt>
                <c:pt idx="2">
                  <c:v>2.7380667964579399</c:v>
                </c:pt>
                <c:pt idx="3">
                  <c:v>2.7377346829184099</c:v>
                </c:pt>
                <c:pt idx="4">
                  <c:v>2.73738696081517</c:v>
                </c:pt>
                <c:pt idx="5">
                  <c:v>2.7370231629593298</c:v>
                </c:pt>
                <c:pt idx="6">
                  <c:v>2.7366428104292599</c:v>
                </c:pt>
                <c:pt idx="7">
                  <c:v>2.73624541295607</c:v>
                </c:pt>
                <c:pt idx="8">
                  <c:v>2.7359824120619001</c:v>
                </c:pt>
                <c:pt idx="9">
                  <c:v>2.7366708693159301</c:v>
                </c:pt>
                <c:pt idx="10">
                  <c:v>2.73734470710203</c:v>
                </c:pt>
                <c:pt idx="11">
                  <c:v>2.7363128624974902</c:v>
                </c:pt>
                <c:pt idx="12">
                  <c:v>2.7332510624891402</c:v>
                </c:pt>
                <c:pt idx="13">
                  <c:v>2.7272856915063102</c:v>
                </c:pt>
                <c:pt idx="14">
                  <c:v>2.7208091711924598</c:v>
                </c:pt>
                <c:pt idx="15">
                  <c:v>2.7164407023088999</c:v>
                </c:pt>
                <c:pt idx="16">
                  <c:v>2.7126351629668801</c:v>
                </c:pt>
                <c:pt idx="17">
                  <c:v>2.7083807356778302</c:v>
                </c:pt>
                <c:pt idx="18">
                  <c:v>2.7036600642368098</c:v>
                </c:pt>
                <c:pt idx="19">
                  <c:v>2.6984568330944101</c:v>
                </c:pt>
                <c:pt idx="20">
                  <c:v>2.6927570333465098</c:v>
                </c:pt>
                <c:pt idx="21">
                  <c:v>2.6865505405599901</c:v>
                </c:pt>
                <c:pt idx="22">
                  <c:v>2.6798329753835399</c:v>
                </c:pt>
                <c:pt idx="23">
                  <c:v>2.67260775170553</c:v>
                </c:pt>
                <c:pt idx="24">
                  <c:v>2.6648880498656502</c:v>
                </c:pt>
                <c:pt idx="25">
                  <c:v>2.6566984495009498</c:v>
                </c:pt>
                <c:pt idx="26">
                  <c:v>2.6480758315116102</c:v>
                </c:pt>
                <c:pt idx="27">
                  <c:v>2.63906913296035</c:v>
                </c:pt>
                <c:pt idx="28">
                  <c:v>2.6297377792683001</c:v>
                </c:pt>
                <c:pt idx="29">
                  <c:v>2.6201488471634899</c:v>
                </c:pt>
                <c:pt idx="30">
                  <c:v>2.6103733263057101</c:v>
                </c:pt>
                <c:pt idx="31">
                  <c:v>2.60048206712354</c:v>
                </c:pt>
                <c:pt idx="32">
                  <c:v>2.5905420457947801</c:v>
                </c:pt>
                <c:pt idx="33">
                  <c:v>2.5806134392806599</c:v>
                </c:pt>
                <c:pt idx="34">
                  <c:v>2.57150926605033</c:v>
                </c:pt>
                <c:pt idx="35">
                  <c:v>2.5641169106007302</c:v>
                </c:pt>
                <c:pt idx="36">
                  <c:v>2.5564882812737899</c:v>
                </c:pt>
                <c:pt idx="37">
                  <c:v>2.5468960509572298</c:v>
                </c:pt>
                <c:pt idx="38">
                  <c:v>2.5363683476511598</c:v>
                </c:pt>
                <c:pt idx="39">
                  <c:v>2.5262062081113998</c:v>
                </c:pt>
                <c:pt idx="40">
                  <c:v>2.5163801604779401</c:v>
                </c:pt>
                <c:pt idx="41">
                  <c:v>2.5068638974298798</c:v>
                </c:pt>
                <c:pt idx="42">
                  <c:v>2.49763381166933</c:v>
                </c:pt>
                <c:pt idx="43">
                  <c:v>2.4886686135329001</c:v>
                </c:pt>
                <c:pt idx="44">
                  <c:v>2.47994901394279</c:v>
                </c:pt>
                <c:pt idx="45">
                  <c:v>2.4714574596661798</c:v>
                </c:pt>
                <c:pt idx="46">
                  <c:v>2.4626025525364299</c:v>
                </c:pt>
                <c:pt idx="47">
                  <c:v>2.4536196904102501</c:v>
                </c:pt>
                <c:pt idx="48">
                  <c:v>2.44429957631437</c:v>
                </c:pt>
                <c:pt idx="49">
                  <c:v>2.4353559381187702</c:v>
                </c:pt>
                <c:pt idx="50">
                  <c:v>2.4266233060144602</c:v>
                </c:pt>
                <c:pt idx="51">
                  <c:v>2.4180918486251302</c:v>
                </c:pt>
                <c:pt idx="52">
                  <c:v>2.4097346670630002</c:v>
                </c:pt>
                <c:pt idx="53">
                  <c:v>2.4015299359595201</c:v>
                </c:pt>
                <c:pt idx="54">
                  <c:v>2.3934678203735702</c:v>
                </c:pt>
                <c:pt idx="55">
                  <c:v>2.38553919996603</c:v>
                </c:pt>
                <c:pt idx="56">
                  <c:v>2.37773558544413</c:v>
                </c:pt>
                <c:pt idx="57">
                  <c:v>2.3700490457591199</c:v>
                </c:pt>
                <c:pt idx="58">
                  <c:v>2.3624721444833101</c:v>
                </c:pt>
                <c:pt idx="59">
                  <c:v>2.35499788403955</c:v>
                </c:pt>
                <c:pt idx="60">
                  <c:v>2.3476196566803602</c:v>
                </c:pt>
                <c:pt idx="61">
                  <c:v>2.3403312013188899</c:v>
                </c:pt>
                <c:pt idx="62">
                  <c:v>2.3331265654023099</c:v>
                </c:pt>
                <c:pt idx="63">
                  <c:v>2.3260000712156601</c:v>
                </c:pt>
                <c:pt idx="64">
                  <c:v>2.3189462860465002</c:v>
                </c:pt>
                <c:pt idx="65">
                  <c:v>2.3119599957721002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36-41B8-86E1-A8F77682D45E}"/>
            </c:ext>
          </c:extLst>
        </c:ser>
        <c:ser>
          <c:idx val="1"/>
          <c:order val="1"/>
          <c:tx>
            <c:strRef>
              <c:f>Combine!$V$2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Combine!$V$3:$V$68</c:f>
              <c:numCache>
                <c:formatCode>[=0]General;[&gt;10]0.00;0.000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36-41B8-86E1-A8F77682D45E}"/>
            </c:ext>
          </c:extLst>
        </c:ser>
        <c:ser>
          <c:idx val="2"/>
          <c:order val="2"/>
          <c:tx>
            <c:strRef>
              <c:f>Combine!$W$2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Combine!$W$3:$W$68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3.2480972443499598</c:v>
                </c:pt>
                <c:pt idx="2">
                  <c:v>3.2514846001415796</c:v>
                </c:pt>
                <c:pt idx="3">
                  <c:v>3.25490830094793</c:v>
                </c:pt>
                <c:pt idx="4">
                  <c:v>3.2583687767338696</c:v>
                </c:pt>
                <c:pt idx="5">
                  <c:v>3.2618664404387201</c:v>
                </c:pt>
                <c:pt idx="6">
                  <c:v>3.2654016852701901</c:v>
                </c:pt>
                <c:pt idx="7">
                  <c:v>3.2689748816459905</c:v>
                </c:pt>
                <c:pt idx="8">
                  <c:v>3.2711220618202459</c:v>
                </c:pt>
                <c:pt idx="9">
                  <c:v>3.2658943729648304</c:v>
                </c:pt>
                <c:pt idx="10">
                  <c:v>3.2629746383107556</c:v>
                </c:pt>
                <c:pt idx="11">
                  <c:v>3.2613526960854498</c:v>
                </c:pt>
                <c:pt idx="12">
                  <c:v>3.2790258574712183</c:v>
                </c:pt>
                <c:pt idx="13">
                  <c:v>3.294476036787322</c:v>
                </c:pt>
                <c:pt idx="14">
                  <c:v>3.3037923711391666</c:v>
                </c:pt>
                <c:pt idx="15">
                  <c:v>3.2714879240250752</c:v>
                </c:pt>
                <c:pt idx="16">
                  <c:v>3.2400803535306637</c:v>
                </c:pt>
                <c:pt idx="17">
                  <c:v>3.2199324204021935</c:v>
                </c:pt>
                <c:pt idx="18">
                  <c:v>3.2062995532523555</c:v>
                </c:pt>
                <c:pt idx="19">
                  <c:v>3.1967436858219527</c:v>
                </c:pt>
                <c:pt idx="20">
                  <c:v>3.1898780262120927</c:v>
                </c:pt>
                <c:pt idx="21">
                  <c:v>3.1848506940671983</c:v>
                </c:pt>
                <c:pt idx="22">
                  <c:v>3.181105501961635</c:v>
                </c:pt>
                <c:pt idx="23">
                  <c:v>3.1782609927928944</c:v>
                </c:pt>
                <c:pt idx="24">
                  <c:v>3.1760453727444795</c:v>
                </c:pt>
                <c:pt idx="25">
                  <c:v>3.1742597371779113</c:v>
                </c:pt>
                <c:pt idx="26">
                  <c:v>3.1727565395306203</c:v>
                </c:pt>
                <c:pt idx="27">
                  <c:v>3.1714266741263777</c:v>
                </c:pt>
                <c:pt idx="28">
                  <c:v>3.1701912323154078</c:v>
                </c:pt>
                <c:pt idx="29">
                  <c:v>3.1689957262985264</c:v>
                </c:pt>
                <c:pt idx="30">
                  <c:v>3.1678054856813609</c:v>
                </c:pt>
                <c:pt idx="31">
                  <c:v>3.1666015695253416</c:v>
                </c:pt>
                <c:pt idx="32">
                  <c:v>3.1653769706810251</c:v>
                </c:pt>
                <c:pt idx="33">
                  <c:v>3.164133142334784</c:v>
                </c:pt>
                <c:pt idx="34">
                  <c:v>3.1625060598732713</c:v>
                </c:pt>
                <c:pt idx="35">
                  <c:v>3.1599622292972409</c:v>
                </c:pt>
                <c:pt idx="36">
                  <c:v>3.156841601211815</c:v>
                </c:pt>
                <c:pt idx="37">
                  <c:v>3.1521035658013243</c:v>
                </c:pt>
                <c:pt idx="38">
                  <c:v>3.1501634508422836</c:v>
                </c:pt>
                <c:pt idx="39">
                  <c:v>3.1483774807415101</c:v>
                </c:pt>
                <c:pt idx="40">
                  <c:v>3.146731773337049</c:v>
                </c:pt>
                <c:pt idx="41">
                  <c:v>3.1452143406507602</c:v>
                </c:pt>
                <c:pt idx="42">
                  <c:v>3.1438147441746982</c:v>
                </c:pt>
                <c:pt idx="43">
                  <c:v>3.1425238264576798</c:v>
                </c:pt>
                <c:pt idx="44">
                  <c:v>3.1413334991738768</c:v>
                </c:pt>
                <c:pt idx="45">
                  <c:v>3.1402365736980613</c:v>
                </c:pt>
                <c:pt idx="46">
                  <c:v>3.1385279403224073</c:v>
                </c:pt>
                <c:pt idx="47">
                  <c:v>3.1365974177899592</c:v>
                </c:pt>
                <c:pt idx="48">
                  <c:v>3.1347706197603231</c:v>
                </c:pt>
                <c:pt idx="49">
                  <c:v>3.133198634689581</c:v>
                </c:pt>
                <c:pt idx="50">
                  <c:v>3.1318201588091177</c:v>
                </c:pt>
                <c:pt idx="51">
                  <c:v>3.1306984311697454</c:v>
                </c:pt>
                <c:pt idx="52">
                  <c:v>3.129820583511882</c:v>
                </c:pt>
                <c:pt idx="53">
                  <c:v>3.1290750180977702</c:v>
                </c:pt>
                <c:pt idx="54">
                  <c:v>3.1284486003404268</c:v>
                </c:pt>
                <c:pt idx="55">
                  <c:v>3.1279298008547372</c:v>
                </c:pt>
                <c:pt idx="56">
                  <c:v>3.1275084513444686</c:v>
                </c:pt>
                <c:pt idx="57">
                  <c:v>3.1271755445953358</c:v>
                </c:pt>
                <c:pt idx="58">
                  <c:v>3.1269230694951475</c:v>
                </c:pt>
                <c:pt idx="59">
                  <c:v>3.1267438740823814</c:v>
                </c:pt>
                <c:pt idx="60">
                  <c:v>3.1266315512076317</c:v>
                </c:pt>
                <c:pt idx="61">
                  <c:v>3.1265803425467298</c:v>
                </c:pt>
                <c:pt idx="62">
                  <c:v>3.1265850576238727</c:v>
                </c:pt>
                <c:pt idx="63">
                  <c:v>3.1266410051774032</c:v>
                </c:pt>
                <c:pt idx="64">
                  <c:v>3.1267439347320454</c:v>
                </c:pt>
                <c:pt idx="65">
                  <c:v>3.1268899866645383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36-41B8-86E1-A8F77682D45E}"/>
            </c:ext>
          </c:extLst>
        </c:ser>
        <c:ser>
          <c:idx val="3"/>
          <c:order val="3"/>
          <c:tx>
            <c:strRef>
              <c:f>Combine!$X$2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Combine!$X$3:$X$68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3.0624684042066699</c:v>
                </c:pt>
                <c:pt idx="49">
                  <c:v>3.0624684042066699</c:v>
                </c:pt>
                <c:pt idx="50">
                  <c:v>3.0624684042066699</c:v>
                </c:pt>
                <c:pt idx="51">
                  <c:v>3.0624684042066699</c:v>
                </c:pt>
                <c:pt idx="52">
                  <c:v>3.0624684042066699</c:v>
                </c:pt>
                <c:pt idx="53">
                  <c:v>3.0624684042066699</c:v>
                </c:pt>
                <c:pt idx="54">
                  <c:v>3.0624684042066699</c:v>
                </c:pt>
                <c:pt idx="55">
                  <c:v>3.0624684042066699</c:v>
                </c:pt>
                <c:pt idx="56">
                  <c:v>3.0624684042066699</c:v>
                </c:pt>
                <c:pt idx="57">
                  <c:v>3.0624684042066699</c:v>
                </c:pt>
                <c:pt idx="58">
                  <c:v>3.0624684042066699</c:v>
                </c:pt>
                <c:pt idx="59">
                  <c:v>3.0624684042066699</c:v>
                </c:pt>
                <c:pt idx="60">
                  <c:v>3.0624684042066699</c:v>
                </c:pt>
                <c:pt idx="61">
                  <c:v>3.0624684042066699</c:v>
                </c:pt>
                <c:pt idx="62">
                  <c:v>3.0624684042066699</c:v>
                </c:pt>
                <c:pt idx="63">
                  <c:v>3.0624684042066699</c:v>
                </c:pt>
                <c:pt idx="64">
                  <c:v>3.0624684042066699</c:v>
                </c:pt>
                <c:pt idx="65">
                  <c:v>3.0624684042066699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36-41B8-86E1-A8F77682D45E}"/>
            </c:ext>
          </c:extLst>
        </c:ser>
        <c:ser>
          <c:idx val="4"/>
          <c:order val="4"/>
          <c:tx>
            <c:strRef>
              <c:f>Combine!$Y$2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Combine!$Y$3:$Y$68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2.6799812096722699</c:v>
                </c:pt>
                <c:pt idx="16">
                  <c:v>2.6786469290210602</c:v>
                </c:pt>
                <c:pt idx="17">
                  <c:v>2.6773062293831802</c:v>
                </c:pt>
                <c:pt idx="18">
                  <c:v>2.67595920342462</c:v>
                </c:pt>
                <c:pt idx="19">
                  <c:v>2.6746065286598801</c:v>
                </c:pt>
                <c:pt idx="20">
                  <c:v>2.6732494968326401</c:v>
                </c:pt>
                <c:pt idx="21">
                  <c:v>2.6718900437648498</c:v>
                </c:pt>
                <c:pt idx="22">
                  <c:v>2.6705307692705098</c:v>
                </c:pt>
                <c:pt idx="23">
                  <c:v>2.66917494811395</c:v>
                </c:pt>
                <c:pt idx="24">
                  <c:v>2.66782645215401</c:v>
                </c:pt>
                <c:pt idx="25">
                  <c:v>2.6664896667336899</c:v>
                </c:pt>
                <c:pt idx="26">
                  <c:v>2.6651693479424798</c:v>
                </c:pt>
                <c:pt idx="27">
                  <c:v>2.6638703899215899</c:v>
                </c:pt>
                <c:pt idx="28">
                  <c:v>2.6625975617692101</c:v>
                </c:pt>
                <c:pt idx="29">
                  <c:v>2.66135523580517</c:v>
                </c:pt>
                <c:pt idx="30">
                  <c:v>2.6601471475362</c:v>
                </c:pt>
                <c:pt idx="31">
                  <c:v>2.65897622314167</c:v>
                </c:pt>
                <c:pt idx="32">
                  <c:v>2.6578444953354898</c:v>
                </c:pt>
                <c:pt idx="33">
                  <c:v>2.6567531089454799</c:v>
                </c:pt>
                <c:pt idx="34">
                  <c:v>2.6557588015520301</c:v>
                </c:pt>
                <c:pt idx="35">
                  <c:v>2.6549575645029599</c:v>
                </c:pt>
                <c:pt idx="36">
                  <c:v>2.6543075836219598</c:v>
                </c:pt>
                <c:pt idx="37">
                  <c:v>2.6540015341182599</c:v>
                </c:pt>
                <c:pt idx="38">
                  <c:v>2.6533482312782799</c:v>
                </c:pt>
                <c:pt idx="39">
                  <c:v>2.6527160168993902</c:v>
                </c:pt>
                <c:pt idx="40">
                  <c:v>2.6521044974675401</c:v>
                </c:pt>
                <c:pt idx="41">
                  <c:v>2.6515132194561302</c:v>
                </c:pt>
                <c:pt idx="42">
                  <c:v>2.65094168845402</c:v>
                </c:pt>
                <c:pt idx="43">
                  <c:v>2.6503893836853001</c:v>
                </c:pt>
                <c:pt idx="44">
                  <c:v>2.64985576905242</c:v>
                </c:pt>
                <c:pt idx="45">
                  <c:v>2.6493403015437802</c:v>
                </c:pt>
                <c:pt idx="46">
                  <c:v>2.64893979745578</c:v>
                </c:pt>
                <c:pt idx="47">
                  <c:v>2.6486078770137</c:v>
                </c:pt>
                <c:pt idx="48">
                  <c:v>2.6482925290950798</c:v>
                </c:pt>
                <c:pt idx="49">
                  <c:v>2.6479858981864202</c:v>
                </c:pt>
                <c:pt idx="50">
                  <c:v>2.6476842298380801</c:v>
                </c:pt>
                <c:pt idx="51">
                  <c:v>2.6473767175834699</c:v>
                </c:pt>
                <c:pt idx="52">
                  <c:v>2.64706185012867</c:v>
                </c:pt>
                <c:pt idx="53">
                  <c:v>2.6467520272918001</c:v>
                </c:pt>
                <c:pt idx="54">
                  <c:v>2.6464473752119502</c:v>
                </c:pt>
                <c:pt idx="55">
                  <c:v>2.6461479949773801</c:v>
                </c:pt>
                <c:pt idx="56">
                  <c:v>2.6458539669378101</c:v>
                </c:pt>
                <c:pt idx="57">
                  <c:v>2.6455653542298698</c:v>
                </c:pt>
                <c:pt idx="58">
                  <c:v>2.6452822056560499</c:v>
                </c:pt>
                <c:pt idx="59">
                  <c:v>2.64500455803176</c:v>
                </c:pt>
                <c:pt idx="60">
                  <c:v>2.6447324380873201</c:v>
                </c:pt>
                <c:pt idx="61">
                  <c:v>2.6444658639979401</c:v>
                </c:pt>
                <c:pt idx="62">
                  <c:v>2.6442048465994801</c:v>
                </c:pt>
                <c:pt idx="63">
                  <c:v>2.6439493903347802</c:v>
                </c:pt>
                <c:pt idx="64">
                  <c:v>2.6436994939710399</c:v>
                </c:pt>
                <c:pt idx="65">
                  <c:v>2.6434551511161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36-41B8-86E1-A8F77682D45E}"/>
            </c:ext>
          </c:extLst>
        </c:ser>
        <c:ser>
          <c:idx val="5"/>
          <c:order val="5"/>
          <c:tx>
            <c:strRef>
              <c:f>Combine!$Z$2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Combine!$Z$3:$Z$68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3.7167419072438102</c:v>
                </c:pt>
                <c:pt idx="13">
                  <c:v>3.7245451739457298</c:v>
                </c:pt>
                <c:pt idx="14">
                  <c:v>3.73327341977381</c:v>
                </c:pt>
                <c:pt idx="15">
                  <c:v>3.74283962037449</c:v>
                </c:pt>
                <c:pt idx="16">
                  <c:v>3.7528996612749799</c:v>
                </c:pt>
                <c:pt idx="17">
                  <c:v>3.7631463244420602</c:v>
                </c:pt>
                <c:pt idx="18">
                  <c:v>3.7735925131872001</c:v>
                </c:pt>
                <c:pt idx="19">
                  <c:v>3.7842467475497901</c:v>
                </c:pt>
                <c:pt idx="20">
                  <c:v>3.7951117939170298</c:v>
                </c:pt>
                <c:pt idx="21">
                  <c:v>3.8061829746787099</c:v>
                </c:pt>
                <c:pt idx="22">
                  <c:v>3.8174462427349001</c:v>
                </c:pt>
                <c:pt idx="23">
                  <c:v>3.8288762111469401</c:v>
                </c:pt>
                <c:pt idx="24">
                  <c:v>3.8404344143103999</c:v>
                </c:pt>
                <c:pt idx="25">
                  <c:v>3.85206823807603</c:v>
                </c:pt>
                <c:pt idx="26">
                  <c:v>3.8637109888985499</c:v>
                </c:pt>
                <c:pt idx="27">
                  <c:v>3.8752834527148399</c:v>
                </c:pt>
                <c:pt idx="28">
                  <c:v>3.8866971085868198</c:v>
                </c:pt>
                <c:pt idx="29">
                  <c:v>3.89785877705101</c:v>
                </c:pt>
                <c:pt idx="30">
                  <c:v>3.9086761182369298</c:v>
                </c:pt>
                <c:pt idx="31">
                  <c:v>3.9190631633491599</c:v>
                </c:pt>
                <c:pt idx="32">
                  <c:v>3.9289450642210402</c:v>
                </c:pt>
                <c:pt idx="33">
                  <c:v>3.9382614676854701</c:v>
                </c:pt>
                <c:pt idx="34">
                  <c:v>3.9508456474137699</c:v>
                </c:pt>
                <c:pt idx="35">
                  <c:v>3.9737632661188802</c:v>
                </c:pt>
                <c:pt idx="36">
                  <c:v>3.9985926170303601</c:v>
                </c:pt>
                <c:pt idx="37">
                  <c:v>4.0065357690281198</c:v>
                </c:pt>
                <c:pt idx="38">
                  <c:v>4.0056610430028998</c:v>
                </c:pt>
                <c:pt idx="39">
                  <c:v>4.0046362552239598</c:v>
                </c:pt>
                <c:pt idx="40">
                  <c:v>4.0034827308767698</c:v>
                </c:pt>
                <c:pt idx="41">
                  <c:v>4.0022192236306999</c:v>
                </c:pt>
                <c:pt idx="42">
                  <c:v>4.0008622147187403</c:v>
                </c:pt>
                <c:pt idx="43">
                  <c:v>3.9994261773431798</c:v>
                </c:pt>
                <c:pt idx="44">
                  <c:v>3.9979238094316001</c:v>
                </c:pt>
                <c:pt idx="45">
                  <c:v>3.9963662378389899</c:v>
                </c:pt>
                <c:pt idx="46">
                  <c:v>3.9947802274254798</c:v>
                </c:pt>
                <c:pt idx="47">
                  <c:v>3.9931832349222098</c:v>
                </c:pt>
                <c:pt idx="48">
                  <c:v>3.9915613981780398</c:v>
                </c:pt>
                <c:pt idx="49">
                  <c:v>3.9899432815243201</c:v>
                </c:pt>
                <c:pt idx="50">
                  <c:v>3.988328824915</c:v>
                </c:pt>
                <c:pt idx="51">
                  <c:v>3.9877111505844098</c:v>
                </c:pt>
                <c:pt idx="52">
                  <c:v>3.9881361282035801</c:v>
                </c:pt>
                <c:pt idx="53">
                  <c:v>3.98845290304217</c:v>
                </c:pt>
                <c:pt idx="54">
                  <c:v>3.9886616217843902</c:v>
                </c:pt>
                <c:pt idx="55">
                  <c:v>3.9887626242059602</c:v>
                </c:pt>
                <c:pt idx="56">
                  <c:v>3.98875645053633</c:v>
                </c:pt>
                <c:pt idx="57">
                  <c:v>3.9886438458923199</c:v>
                </c:pt>
                <c:pt idx="58">
                  <c:v>3.9884257620534198</c:v>
                </c:pt>
                <c:pt idx="59">
                  <c:v>3.9881033569008602</c:v>
                </c:pt>
                <c:pt idx="60">
                  <c:v>3.98767799172784</c:v>
                </c:pt>
                <c:pt idx="61">
                  <c:v>3.9871512266826499</c:v>
                </c:pt>
                <c:pt idx="62">
                  <c:v>3.9865248145318701</c:v>
                </c:pt>
                <c:pt idx="63">
                  <c:v>3.9858006929922101</c:v>
                </c:pt>
                <c:pt idx="64">
                  <c:v>3.9849809757690702</c:v>
                </c:pt>
                <c:pt idx="65">
                  <c:v>3.98406794252115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836-41B8-86E1-A8F77682D45E}"/>
            </c:ext>
          </c:extLst>
        </c:ser>
        <c:ser>
          <c:idx val="6"/>
          <c:order val="6"/>
          <c:tx>
            <c:strRef>
              <c:f>Combine!$AA$2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Combine!$AA$3:$AA$68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4.4383521974471396</c:v>
                </c:pt>
                <c:pt idx="37">
                  <c:v>4.4485605904606196</c:v>
                </c:pt>
                <c:pt idx="38">
                  <c:v>4.4558796554402598</c:v>
                </c:pt>
                <c:pt idx="39">
                  <c:v>4.4631636243270698</c:v>
                </c:pt>
                <c:pt idx="40">
                  <c:v>4.47041517806068</c:v>
                </c:pt>
                <c:pt idx="41">
                  <c:v>4.4776365416057402</c:v>
                </c:pt>
                <c:pt idx="42">
                  <c:v>4.4848295700749397</c:v>
                </c:pt>
                <c:pt idx="43">
                  <c:v>4.4919958096341697</c:v>
                </c:pt>
                <c:pt idx="44">
                  <c:v>4.4991365404249901</c:v>
                </c:pt>
                <c:pt idx="45">
                  <c:v>4.5062528064342802</c:v>
                </c:pt>
                <c:pt idx="46">
                  <c:v>4.5133889553340696</c:v>
                </c:pt>
                <c:pt idx="47">
                  <c:v>4.5205232005641003</c:v>
                </c:pt>
                <c:pt idx="48">
                  <c:v>4.52762735608332</c:v>
                </c:pt>
                <c:pt idx="49">
                  <c:v>4.5347051204815401</c:v>
                </c:pt>
                <c:pt idx="50">
                  <c:v>4.54175723888482</c:v>
                </c:pt>
                <c:pt idx="51">
                  <c:v>4.5491488928140003</c:v>
                </c:pt>
                <c:pt idx="52">
                  <c:v>4.5568961354604296</c:v>
                </c:pt>
                <c:pt idx="53">
                  <c:v>4.5645739193305603</c:v>
                </c:pt>
                <c:pt idx="54">
                  <c:v>4.5721808623790103</c:v>
                </c:pt>
                <c:pt idx="55">
                  <c:v>4.5797156527384404</c:v>
                </c:pt>
                <c:pt idx="56">
                  <c:v>4.58717706738733</c:v>
                </c:pt>
                <c:pt idx="57">
                  <c:v>4.5945639876849302</c:v>
                </c:pt>
                <c:pt idx="58">
                  <c:v>4.6018754119608296</c:v>
                </c:pt>
                <c:pt idx="59">
                  <c:v>4.60911046535188</c:v>
                </c:pt>
                <c:pt idx="60">
                  <c:v>4.6162684070438802</c:v>
                </c:pt>
                <c:pt idx="61">
                  <c:v>4.6233486351061703</c:v>
                </c:pt>
                <c:pt idx="62">
                  <c:v>4.6303506890920696</c:v>
                </c:pt>
                <c:pt idx="63">
                  <c:v>4.6372742506145403</c:v>
                </c:pt>
                <c:pt idx="64">
                  <c:v>4.6441191420829302</c:v>
                </c:pt>
                <c:pt idx="65">
                  <c:v>4.6508853238215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836-41B8-86E1-A8F77682D45E}"/>
            </c:ext>
          </c:extLst>
        </c:ser>
        <c:ser>
          <c:idx val="7"/>
          <c:order val="7"/>
          <c:tx>
            <c:strRef>
              <c:f>Combine!$AB$2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Combine!$AB$3:$AB$68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3.2482621054192302</c:v>
                </c:pt>
                <c:pt idx="12">
                  <c:v>3.2520606760809998</c:v>
                </c:pt>
                <c:pt idx="13">
                  <c:v>3.2560695820686698</c:v>
                </c:pt>
                <c:pt idx="14">
                  <c:v>3.2610798418835301</c:v>
                </c:pt>
                <c:pt idx="15">
                  <c:v>3.2656683208250099</c:v>
                </c:pt>
                <c:pt idx="16">
                  <c:v>3.2700506913253098</c:v>
                </c:pt>
                <c:pt idx="17">
                  <c:v>3.2743662902863</c:v>
                </c:pt>
                <c:pt idx="18">
                  <c:v>3.2786099364046799</c:v>
                </c:pt>
                <c:pt idx="19">
                  <c:v>3.2827742051701199</c:v>
                </c:pt>
                <c:pt idx="20">
                  <c:v>3.2868494783042301</c:v>
                </c:pt>
                <c:pt idx="21">
                  <c:v>3.29082407585837</c:v>
                </c:pt>
                <c:pt idx="22">
                  <c:v>3.2946845264535098</c:v>
                </c:pt>
                <c:pt idx="23">
                  <c:v>3.2984160301380498</c:v>
                </c:pt>
                <c:pt idx="24">
                  <c:v>3.3020031619919998</c:v>
                </c:pt>
                <c:pt idx="25">
                  <c:v>3.3054308172451798</c:v>
                </c:pt>
                <c:pt idx="26">
                  <c:v>3.3086853473514402</c:v>
                </c:pt>
                <c:pt idx="27">
                  <c:v>3.3117557721255402</c:v>
                </c:pt>
                <c:pt idx="28">
                  <c:v>3.3146348835953501</c:v>
                </c:pt>
                <c:pt idx="29">
                  <c:v>3.3173200441745299</c:v>
                </c:pt>
                <c:pt idx="30">
                  <c:v>3.3198135231276802</c:v>
                </c:pt>
                <c:pt idx="31">
                  <c:v>3.32212231110812</c:v>
                </c:pt>
                <c:pt idx="32">
                  <c:v>3.3242574675030898</c:v>
                </c:pt>
                <c:pt idx="33">
                  <c:v>3.3262331462221</c:v>
                </c:pt>
                <c:pt idx="34">
                  <c:v>3.3286345145385399</c:v>
                </c:pt>
                <c:pt idx="35">
                  <c:v>3.3322634870271899</c:v>
                </c:pt>
                <c:pt idx="36">
                  <c:v>3.3358014267385898</c:v>
                </c:pt>
                <c:pt idx="37">
                  <c:v>3.3252192871083701</c:v>
                </c:pt>
                <c:pt idx="38">
                  <c:v>3.3258290895468599</c:v>
                </c:pt>
                <c:pt idx="39">
                  <c:v>3.3264527207135699</c:v>
                </c:pt>
                <c:pt idx="40">
                  <c:v>3.3270902524056201</c:v>
                </c:pt>
                <c:pt idx="41">
                  <c:v>3.3277417028388001</c:v>
                </c:pt>
                <c:pt idx="42">
                  <c:v>3.3284070364339802</c:v>
                </c:pt>
                <c:pt idx="43">
                  <c:v>3.32908616431558</c:v>
                </c:pt>
                <c:pt idx="44">
                  <c:v>3.3297789449672202</c:v>
                </c:pt>
                <c:pt idx="45">
                  <c:v>3.3304851847520802</c:v>
                </c:pt>
                <c:pt idx="46">
                  <c:v>3.33130637278876</c:v>
                </c:pt>
                <c:pt idx="47">
                  <c:v>3.3322041008935401</c:v>
                </c:pt>
                <c:pt idx="48">
                  <c:v>3.3331336259644599</c:v>
                </c:pt>
                <c:pt idx="49">
                  <c:v>3.3340694495602299</c:v>
                </c:pt>
                <c:pt idx="50">
                  <c:v>3.33501573465839</c:v>
                </c:pt>
                <c:pt idx="51">
                  <c:v>3.3355425575963502</c:v>
                </c:pt>
                <c:pt idx="52">
                  <c:v>3.33557975934094</c:v>
                </c:pt>
                <c:pt idx="53">
                  <c:v>3.3356081457216802</c:v>
                </c:pt>
                <c:pt idx="54">
                  <c:v>3.3356278899946101</c:v>
                </c:pt>
                <c:pt idx="55">
                  <c:v>3.3356391655618198</c:v>
                </c:pt>
                <c:pt idx="56">
                  <c:v>3.3356421474469902</c:v>
                </c:pt>
                <c:pt idx="57">
                  <c:v>3.33563701351216</c:v>
                </c:pt>
                <c:pt idx="58">
                  <c:v>3.33562394544365</c:v>
                </c:pt>
                <c:pt idx="59">
                  <c:v>3.3356031295216302</c:v>
                </c:pt>
                <c:pt idx="60">
                  <c:v>3.3355747571978198</c:v>
                </c:pt>
                <c:pt idx="61">
                  <c:v>3.3355390254981501</c:v>
                </c:pt>
                <c:pt idx="62">
                  <c:v>3.3354961372649501</c:v>
                </c:pt>
                <c:pt idx="63">
                  <c:v>3.3354463012541098</c:v>
                </c:pt>
                <c:pt idx="64">
                  <c:v>3.3353897321018202</c:v>
                </c:pt>
                <c:pt idx="65">
                  <c:v>3.3353266501722598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836-41B8-86E1-A8F77682D45E}"/>
            </c:ext>
          </c:extLst>
        </c:ser>
        <c:ser>
          <c:idx val="8"/>
          <c:order val="8"/>
          <c:tx>
            <c:strRef>
              <c:f>Combine!$AC$2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Combine!$AC$3:$AC$68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3.2490042372708299</c:v>
                </c:pt>
                <c:pt idx="13">
                  <c:v>3.2524672988223302</c:v>
                </c:pt>
                <c:pt idx="14">
                  <c:v>3.2565692791956802</c:v>
                </c:pt>
                <c:pt idx="15">
                  <c:v>3.2604810063860099</c:v>
                </c:pt>
                <c:pt idx="16">
                  <c:v>3.2643138991220901</c:v>
                </c:pt>
                <c:pt idx="17">
                  <c:v>3.2681281462810099</c:v>
                </c:pt>
                <c:pt idx="18">
                  <c:v>3.27192342858014</c:v>
                </c:pt>
                <c:pt idx="19">
                  <c:v>3.2756975750345898</c:v>
                </c:pt>
                <c:pt idx="20">
                  <c:v>3.27944624820993</c:v>
                </c:pt>
                <c:pt idx="21">
                  <c:v>3.2831626179046398</c:v>
                </c:pt>
                <c:pt idx="22">
                  <c:v>3.2868370819353498</c:v>
                </c:pt>
                <c:pt idx="23">
                  <c:v>3.2904571200442199</c:v>
                </c:pt>
                <c:pt idx="24">
                  <c:v>3.2940073882113601</c:v>
                </c:pt>
                <c:pt idx="25">
                  <c:v>3.29747016365509</c:v>
                </c:pt>
                <c:pt idx="26">
                  <c:v>3.30082621848209</c:v>
                </c:pt>
                <c:pt idx="27">
                  <c:v>3.3040561155697601</c:v>
                </c:pt>
                <c:pt idx="28">
                  <c:v>3.3071418043607599</c:v>
                </c:pt>
                <c:pt idx="29">
                  <c:v>3.3100682762853499</c:v>
                </c:pt>
                <c:pt idx="30">
                  <c:v>3.3128249768375899</c:v>
                </c:pt>
                <c:pt idx="31">
                  <c:v>3.3154067023979699</c:v>
                </c:pt>
                <c:pt idx="32">
                  <c:v>3.31781383124865</c:v>
                </c:pt>
                <c:pt idx="33">
                  <c:v>3.3200519012562499</c:v>
                </c:pt>
                <c:pt idx="34">
                  <c:v>3.3222130096875002</c:v>
                </c:pt>
                <c:pt idx="35">
                  <c:v>3.3243035889652899</c:v>
                </c:pt>
                <c:pt idx="36">
                  <c:v>3.3257370884490598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3.4757976307143101</c:v>
                </c:pt>
                <c:pt idx="52">
                  <c:v>3.47744941779627</c:v>
                </c:pt>
                <c:pt idx="53">
                  <c:v>3.4790866588994498</c:v>
                </c:pt>
                <c:pt idx="54">
                  <c:v>3.4807095590968502</c:v>
                </c:pt>
                <c:pt idx="55">
                  <c:v>3.4823183194277001</c:v>
                </c:pt>
                <c:pt idx="56">
                  <c:v>3.4839131387946201</c:v>
                </c:pt>
                <c:pt idx="57">
                  <c:v>3.4854942154459998</c:v>
                </c:pt>
                <c:pt idx="58">
                  <c:v>3.4870617481741801</c:v>
                </c:pt>
                <c:pt idx="59">
                  <c:v>3.4886159372108998</c:v>
                </c:pt>
                <c:pt idx="60">
                  <c:v>3.4901569849237899</c:v>
                </c:pt>
                <c:pt idx="61">
                  <c:v>3.4916850963219099</c:v>
                </c:pt>
                <c:pt idx="62">
                  <c:v>3.4932004794084399</c:v>
                </c:pt>
                <c:pt idx="63">
                  <c:v>3.4947033453980798</c:v>
                </c:pt>
                <c:pt idx="64">
                  <c:v>3.4961939088173501</c:v>
                </c:pt>
                <c:pt idx="65">
                  <c:v>3.4976723875176701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36-41B8-86E1-A8F77682D45E}"/>
            </c:ext>
          </c:extLst>
        </c:ser>
        <c:ser>
          <c:idx val="9"/>
          <c:order val="9"/>
          <c:tx>
            <c:strRef>
              <c:f>Combine!$AD$2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Combine!$AD$3:$AD$68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3.2308360012225199</c:v>
                </c:pt>
                <c:pt idx="9">
                  <c:v>3.2334852865650299</c:v>
                </c:pt>
                <c:pt idx="10">
                  <c:v>3.23614741544782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3.31958928797409</c:v>
                </c:pt>
                <c:pt idx="35">
                  <c:v>3.3235297609830199</c:v>
                </c:pt>
                <c:pt idx="36">
                  <c:v>3.32743813788941</c:v>
                </c:pt>
                <c:pt idx="37">
                  <c:v>3.3300515362811698</c:v>
                </c:pt>
                <c:pt idx="38">
                  <c:v>3.3311818730157099</c:v>
                </c:pt>
                <c:pt idx="39">
                  <c:v>3.33230657534286</c:v>
                </c:pt>
                <c:pt idx="40">
                  <c:v>3.3334285525776299</c:v>
                </c:pt>
                <c:pt idx="41">
                  <c:v>3.33455038306897</c:v>
                </c:pt>
                <c:pt idx="42">
                  <c:v>3.3356743603370802</c:v>
                </c:pt>
                <c:pt idx="43">
                  <c:v>3.3368025317625198</c:v>
                </c:pt>
                <c:pt idx="44">
                  <c:v>3.3379367310873902</c:v>
                </c:pt>
                <c:pt idx="45">
                  <c:v>3.3390786057521402</c:v>
                </c:pt>
                <c:pt idx="46">
                  <c:v>3.3402971341569199</c:v>
                </c:pt>
                <c:pt idx="47">
                  <c:v>3.3415666990029398</c:v>
                </c:pt>
                <c:pt idx="48">
                  <c:v>3.34285197889773</c:v>
                </c:pt>
                <c:pt idx="49">
                  <c:v>3.3441471996556902</c:v>
                </c:pt>
                <c:pt idx="50">
                  <c:v>3.3454548534240298</c:v>
                </c:pt>
                <c:pt idx="51">
                  <c:v>3.3469315382087399</c:v>
                </c:pt>
                <c:pt idx="52">
                  <c:v>3.34858743255699</c:v>
                </c:pt>
                <c:pt idx="53">
                  <c:v>3.3502426855830501</c:v>
                </c:pt>
                <c:pt idx="54">
                  <c:v>3.3518974613292198</c:v>
                </c:pt>
                <c:pt idx="55">
                  <c:v>3.3535519392604698</c:v>
                </c:pt>
                <c:pt idx="56">
                  <c:v>3.3552063182843899</c:v>
                </c:pt>
                <c:pt idx="57">
                  <c:v>3.35686082011707</c:v>
                </c:pt>
                <c:pt idx="58">
                  <c:v>3.3585156920869599</c:v>
                </c:pt>
                <c:pt idx="59">
                  <c:v>3.3601712094626799</c:v>
                </c:pt>
                <c:pt idx="60">
                  <c:v>3.3618276773608802</c:v>
                </c:pt>
                <c:pt idx="61">
                  <c:v>3.3634854322918302</c:v>
                </c:pt>
                <c:pt idx="62">
                  <c:v>3.36514484338214</c:v>
                </c:pt>
                <c:pt idx="63">
                  <c:v>3.3668063133121802</c:v>
                </c:pt>
                <c:pt idx="64">
                  <c:v>3.3684702789999101</c:v>
                </c:pt>
                <c:pt idx="65">
                  <c:v>3.37013721205326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836-41B8-86E1-A8F77682D45E}"/>
            </c:ext>
          </c:extLst>
        </c:ser>
        <c:ser>
          <c:idx val="10"/>
          <c:order val="10"/>
          <c:tx>
            <c:strRef>
              <c:f>Combine!$AE$2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Combine!$AE$3:$AE$68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836-41B8-86E1-A8F77682D45E}"/>
            </c:ext>
          </c:extLst>
        </c:ser>
        <c:ser>
          <c:idx val="11"/>
          <c:order val="11"/>
          <c:tx>
            <c:strRef>
              <c:f>Combine!$AF$2</c:f>
              <c:strCache>
                <c:ptCount val="1"/>
                <c:pt idx="0">
                  <c:v>olivine1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Combine!$AF$3:$AF$68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3.2480972443499598</c:v>
                </c:pt>
                <c:pt idx="2">
                  <c:v>3.25148460014158</c:v>
                </c:pt>
                <c:pt idx="3">
                  <c:v>3.25490830094793</c:v>
                </c:pt>
                <c:pt idx="4">
                  <c:v>3.25836877673387</c:v>
                </c:pt>
                <c:pt idx="5">
                  <c:v>3.2618664404387201</c:v>
                </c:pt>
                <c:pt idx="6">
                  <c:v>3.2654016852701901</c:v>
                </c:pt>
                <c:pt idx="7">
                  <c:v>3.26897488164599</c:v>
                </c:pt>
                <c:pt idx="8">
                  <c:v>3.2725453759168501</c:v>
                </c:pt>
                <c:pt idx="9">
                  <c:v>3.2758861095354899</c:v>
                </c:pt>
                <c:pt idx="10">
                  <c:v>3.2792524470666198</c:v>
                </c:pt>
                <c:pt idx="11">
                  <c:v>3.2824463062709901</c:v>
                </c:pt>
                <c:pt idx="12">
                  <c:v>3.28715706422701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3.4927263428364999</c:v>
                </c:pt>
                <c:pt idx="47">
                  <c:v>3.49538122763142</c:v>
                </c:pt>
                <c:pt idx="48">
                  <c:v>3.4981054095886099</c:v>
                </c:pt>
                <c:pt idx="49">
                  <c:v>3.5008610712128698</c:v>
                </c:pt>
                <c:pt idx="50">
                  <c:v>3.5036586630947402</c:v>
                </c:pt>
                <c:pt idx="51">
                  <c:v>3.5067690645855198</c:v>
                </c:pt>
                <c:pt idx="52">
                  <c:v>3.5102005749965302</c:v>
                </c:pt>
                <c:pt idx="53">
                  <c:v>3.5136399789402399</c:v>
                </c:pt>
                <c:pt idx="54">
                  <c:v>3.5170884902175401</c:v>
                </c:pt>
                <c:pt idx="55">
                  <c:v>3.5205473300478398</c:v>
                </c:pt>
                <c:pt idx="56">
                  <c:v>3.5240177415965701</c:v>
                </c:pt>
                <c:pt idx="57">
                  <c:v>3.5275010019481901</c:v>
                </c:pt>
                <c:pt idx="58">
                  <c:v>3.5309984319147301</c:v>
                </c:pt>
                <c:pt idx="59">
                  <c:v>3.5345114039615502</c:v>
                </c:pt>
                <c:pt idx="60">
                  <c:v>3.53804134851578</c:v>
                </c:pt>
                <c:pt idx="61">
                  <c:v>3.5415897588346499</c:v>
                </c:pt>
                <c:pt idx="62">
                  <c:v>3.54515819459691</c:v>
                </c:pt>
                <c:pt idx="63">
                  <c:v>3.5487482843410501</c:v>
                </c:pt>
                <c:pt idx="64">
                  <c:v>3.55236172685348</c:v>
                </c:pt>
                <c:pt idx="65">
                  <c:v>3.55600029159327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836-41B8-86E1-A8F77682D45E}"/>
            </c:ext>
          </c:extLst>
        </c:ser>
        <c:ser>
          <c:idx val="12"/>
          <c:order val="12"/>
          <c:tx>
            <c:strRef>
              <c:f>Combine!$AG$2</c:f>
              <c:strCache>
                <c:ptCount val="1"/>
                <c:pt idx="0">
                  <c:v>olivine2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Combine!$AG$3:$AG$68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836-41B8-86E1-A8F77682D45E}"/>
            </c:ext>
          </c:extLst>
        </c:ser>
        <c:ser>
          <c:idx val="13"/>
          <c:order val="13"/>
          <c:tx>
            <c:strRef>
              <c:f>Combine!$AH$2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Combine!$AH$3:$AH$68</c:f>
              <c:numCache>
                <c:formatCode>[=0]General;[&gt;10]0.00;0.000</c:formatCode>
                <c:ptCount val="66"/>
                <c:pt idx="0">
                  <c:v>2.73866746329016</c:v>
                </c:pt>
                <c:pt idx="1">
                  <c:v>2.7405276035013291</c:v>
                </c:pt>
                <c:pt idx="2">
                  <c:v>2.7423848480487463</c:v>
                </c:pt>
                <c:pt idx="3">
                  <c:v>2.7442289002694613</c:v>
                </c:pt>
                <c:pt idx="4">
                  <c:v>2.7460601383997223</c:v>
                </c:pt>
                <c:pt idx="5">
                  <c:v>2.7478789326580517</c:v>
                </c:pt>
                <c:pt idx="6">
                  <c:v>2.7496856453981566</c:v>
                </c:pt>
                <c:pt idx="7">
                  <c:v>2.7514806312346134</c:v>
                </c:pt>
                <c:pt idx="8">
                  <c:v>2.7535895438582547</c:v>
                </c:pt>
                <c:pt idx="9">
                  <c:v>2.7577595859057138</c:v>
                </c:pt>
                <c:pt idx="10">
                  <c:v>2.7619228601118975</c:v>
                </c:pt>
                <c:pt idx="11">
                  <c:v>2.7716212317368543</c:v>
                </c:pt>
                <c:pt idx="12">
                  <c:v>2.791621774476551</c:v>
                </c:pt>
                <c:pt idx="13">
                  <c:v>2.8132780093920546</c:v>
                </c:pt>
                <c:pt idx="14">
                  <c:v>2.826799527676557</c:v>
                </c:pt>
                <c:pt idx="15">
                  <c:v>2.8393768829641277</c:v>
                </c:pt>
                <c:pt idx="16">
                  <c:v>2.8510080901253323</c:v>
                </c:pt>
                <c:pt idx="17">
                  <c:v>2.8618190914390258</c:v>
                </c:pt>
                <c:pt idx="18">
                  <c:v>2.871909323842774</c:v>
                </c:pt>
                <c:pt idx="19">
                  <c:v>2.8813594935484033</c:v>
                </c:pt>
                <c:pt idx="20">
                  <c:v>2.8902349304049326</c:v>
                </c:pt>
                <c:pt idx="21">
                  <c:v>2.8985882054761736</c:v>
                </c:pt>
                <c:pt idx="22">
                  <c:v>2.9064612627169963</c:v>
                </c:pt>
                <c:pt idx="23">
                  <c:v>2.9138872672734961</c:v>
                </c:pt>
                <c:pt idx="24">
                  <c:v>2.9208923064498928</c:v>
                </c:pt>
                <c:pt idx="25">
                  <c:v>2.9274970657655763</c:v>
                </c:pt>
                <c:pt idx="26">
                  <c:v>2.9337185201756055</c:v>
                </c:pt>
                <c:pt idx="27">
                  <c:v>2.9395715887027025</c:v>
                </c:pt>
                <c:pt idx="28">
                  <c:v>2.9450706600217513</c:v>
                </c:pt>
                <c:pt idx="29">
                  <c:v>2.9502308412081177</c:v>
                </c:pt>
                <c:pt idx="30">
                  <c:v>2.955068795903578</c:v>
                </c:pt>
                <c:pt idx="31">
                  <c:v>2.9596031018025535</c:v>
                </c:pt>
                <c:pt idx="32">
                  <c:v>2.9638541493292148</c:v>
                </c:pt>
                <c:pt idx="33">
                  <c:v>2.9678436865192364</c:v>
                </c:pt>
                <c:pt idx="34">
                  <c:v>2.9714949688766361</c:v>
                </c:pt>
                <c:pt idx="35">
                  <c:v>2.9746542292369016</c:v>
                </c:pt>
                <c:pt idx="36">
                  <c:v>2.9773325737662577</c:v>
                </c:pt>
                <c:pt idx="37">
                  <c:v>2.9790033706980874</c:v>
                </c:pt>
                <c:pt idx="38">
                  <c:v>2.9816100761206763</c:v>
                </c:pt>
                <c:pt idx="39">
                  <c:v>2.9841082129832883</c:v>
                </c:pt>
                <c:pt idx="40">
                  <c:v>2.9865112523234036</c:v>
                </c:pt>
                <c:pt idx="41">
                  <c:v>2.9888305295617803</c:v>
                </c:pt>
                <c:pt idx="42">
                  <c:v>2.9910756525511402</c:v>
                </c:pt>
                <c:pt idx="43">
                  <c:v>2.9932548194499411</c:v>
                </c:pt>
                <c:pt idx="44">
                  <c:v>2.9953750687095413</c:v>
                </c:pt>
                <c:pt idx="45">
                  <c:v>2.9974424774016351</c:v>
                </c:pt>
                <c:pt idx="46">
                  <c:v>2.9990070163628761</c:v>
                </c:pt>
                <c:pt idx="47">
                  <c:v>3.0003119684331372</c:v>
                </c:pt>
                <c:pt idx="48">
                  <c:v>3.0016741877192987</c:v>
                </c:pt>
                <c:pt idx="49">
                  <c:v>3.0030682697085478</c:v>
                </c:pt>
                <c:pt idx="50">
                  <c:v>3.0044930008876212</c:v>
                </c:pt>
                <c:pt idx="51">
                  <c:v>3.0060100856655376</c:v>
                </c:pt>
                <c:pt idx="52">
                  <c:v>3.0076204632934278</c:v>
                </c:pt>
                <c:pt idx="53">
                  <c:v>3.0092465011002445</c:v>
                </c:pt>
                <c:pt idx="54">
                  <c:v>3.0108860132952335</c:v>
                </c:pt>
                <c:pt idx="55">
                  <c:v>3.0125370479661178</c:v>
                </c:pt>
                <c:pt idx="56">
                  <c:v>3.014197856880982</c:v>
                </c:pt>
                <c:pt idx="57">
                  <c:v>3.0158668700600009</c:v>
                </c:pt>
                <c:pt idx="58">
                  <c:v>3.0175426742846314</c:v>
                </c:pt>
                <c:pt idx="59">
                  <c:v>3.0192239948693027</c:v>
                </c:pt>
                <c:pt idx="60">
                  <c:v>3.0209096801660209</c:v>
                </c:pt>
                <c:pt idx="61">
                  <c:v>3.0225986883613727</c:v>
                </c:pt>
                <c:pt idx="62">
                  <c:v>3.0242900762134766</c:v>
                </c:pt>
                <c:pt idx="63">
                  <c:v>3.0259829894391754</c:v>
                </c:pt>
                <c:pt idx="64">
                  <c:v>3.0276766545061937</c:v>
                </c:pt>
                <c:pt idx="65">
                  <c:v>3.0293703716352414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836-41B8-86E1-A8F77682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41960"/>
        <c:axId val="509140320"/>
      </c:scatterChart>
      <c:valAx>
        <c:axId val="50914196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40320"/>
        <c:crosses val="autoZero"/>
        <c:crossBetween val="midCat"/>
      </c:valAx>
      <c:valAx>
        <c:axId val="5091403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Density (g/cm3)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50914196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Combine!$AJ$2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Combine!$AJ$3:$AJ$68</c:f>
              <c:numCache>
                <c:formatCode>[=0]General;[&gt;10]0.00;0.000</c:formatCode>
                <c:ptCount val="66"/>
                <c:pt idx="0">
                  <c:v>36.572201931301514</c:v>
                </c:pt>
                <c:pt idx="1">
                  <c:v>36.393475741783035</c:v>
                </c:pt>
                <c:pt idx="2">
                  <c:v>36.215081317824016</c:v>
                </c:pt>
                <c:pt idx="3">
                  <c:v>36.039204923474188</c:v>
                </c:pt>
                <c:pt idx="4">
                  <c:v>35.865775866063856</c:v>
                </c:pt>
                <c:pt idx="5">
                  <c:v>35.694725080443213</c:v>
                </c:pt>
                <c:pt idx="6">
                  <c:v>35.525985090263831</c:v>
                </c:pt>
                <c:pt idx="7">
                  <c:v>35.359489974819681</c:v>
                </c:pt>
                <c:pt idx="8">
                  <c:v>35.175718178611383</c:v>
                </c:pt>
                <c:pt idx="9">
                  <c:v>34.870418233042578</c:v>
                </c:pt>
                <c:pt idx="10">
                  <c:v>34.567409402360262</c:v>
                </c:pt>
                <c:pt idx="11">
                  <c:v>33.706192840668599</c:v>
                </c:pt>
                <c:pt idx="12">
                  <c:v>32.043227034500781</c:v>
                </c:pt>
                <c:pt idx="13">
                  <c:v>30.209853618030344</c:v>
                </c:pt>
                <c:pt idx="14">
                  <c:v>28.997020725547806</c:v>
                </c:pt>
                <c:pt idx="15">
                  <c:v>27.469676980547508</c:v>
                </c:pt>
                <c:pt idx="16">
                  <c:v>25.922789264102395</c:v>
                </c:pt>
                <c:pt idx="17">
                  <c:v>24.509390904911012</c:v>
                </c:pt>
                <c:pt idx="18">
                  <c:v>23.210626355411076</c:v>
                </c:pt>
                <c:pt idx="19">
                  <c:v>22.011057948777363</c:v>
                </c:pt>
                <c:pt idx="20">
                  <c:v>20.897989547211015</c:v>
                </c:pt>
                <c:pt idx="21">
                  <c:v>19.860962885737134</c:v>
                </c:pt>
                <c:pt idx="22">
                  <c:v>18.891377168574024</c:v>
                </c:pt>
                <c:pt idx="23">
                  <c:v>17.982193190689106</c:v>
                </c:pt>
                <c:pt idx="24">
                  <c:v>17.127697915316556</c:v>
                </c:pt>
                <c:pt idx="25">
                  <c:v>16.323299337166567</c:v>
                </c:pt>
                <c:pt idx="26">
                  <c:v>15.565333541475464</c:v>
                </c:pt>
                <c:pt idx="27">
                  <c:v>14.850878265560404</c:v>
                </c:pt>
                <c:pt idx="28">
                  <c:v>14.177566617421691</c:v>
                </c:pt>
                <c:pt idx="29">
                  <c:v>13.543408040889856</c:v>
                </c:pt>
                <c:pt idx="30">
                  <c:v>12.94662847631894</c:v>
                </c:pt>
                <c:pt idx="31">
                  <c:v>12.385542396475017</c:v>
                </c:pt>
                <c:pt idx="32">
                  <c:v>11.858464974418677</c:v>
                </c:pt>
                <c:pt idx="33">
                  <c:v>11.363665336990394</c:v>
                </c:pt>
                <c:pt idx="34">
                  <c:v>10.905238415069798</c:v>
                </c:pt>
                <c:pt idx="35">
                  <c:v>10.483234041059815</c:v>
                </c:pt>
                <c:pt idx="36">
                  <c:v>10.070868331580824</c:v>
                </c:pt>
                <c:pt idx="37">
                  <c:v>9.6292871640641398</c:v>
                </c:pt>
                <c:pt idx="38">
                  <c:v>9.2374569059158187</c:v>
                </c:pt>
                <c:pt idx="39">
                  <c:v>8.874347168811525</c:v>
                </c:pt>
                <c:pt idx="40">
                  <c:v>8.5366868414255705</c:v>
                </c:pt>
                <c:pt idx="41">
                  <c:v>8.2216998483774315</c:v>
                </c:pt>
                <c:pt idx="42">
                  <c:v>7.9270131463938664</c:v>
                </c:pt>
                <c:pt idx="43">
                  <c:v>7.6505846830152882</c:v>
                </c:pt>
                <c:pt idx="44">
                  <c:v>7.390646419577366</c:v>
                </c:pt>
                <c:pt idx="45">
                  <c:v>7.1456588491938948</c:v>
                </c:pt>
                <c:pt idx="46">
                  <c:v>6.9044933978979834</c:v>
                </c:pt>
                <c:pt idx="47">
                  <c:v>6.671843803458259</c:v>
                </c:pt>
                <c:pt idx="48">
                  <c:v>6.4420844652100868</c:v>
                </c:pt>
                <c:pt idx="49">
                  <c:v>6.2290853251496952</c:v>
                </c:pt>
                <c:pt idx="50">
                  <c:v>6.028465677139395</c:v>
                </c:pt>
                <c:pt idx="51">
                  <c:v>5.839146395022202</c:v>
                </c:pt>
                <c:pt idx="52">
                  <c:v>5.6600711160642962</c:v>
                </c:pt>
                <c:pt idx="53">
                  <c:v>5.4902706307433453</c:v>
                </c:pt>
                <c:pt idx="54">
                  <c:v>5.3289731530571638</c:v>
                </c:pt>
                <c:pt idx="55">
                  <c:v>5.1754920488993896</c:v>
                </c:pt>
                <c:pt idx="56">
                  <c:v>5.0292141685670551</c:v>
                </c:pt>
                <c:pt idx="57">
                  <c:v>4.8895900695260996</c:v>
                </c:pt>
                <c:pt idx="58">
                  <c:v>4.7561257792057239</c:v>
                </c:pt>
                <c:pt idx="59">
                  <c:v>4.6283758200289524</c:v>
                </c:pt>
                <c:pt idx="60">
                  <c:v>4.5059372750465849</c:v>
                </c:pt>
                <c:pt idx="61">
                  <c:v>4.3884447159735869</c:v>
                </c:pt>
                <c:pt idx="62">
                  <c:v>4.2755658497323683</c:v>
                </c:pt>
                <c:pt idx="63">
                  <c:v>4.1669977665331528</c:v>
                </c:pt>
                <c:pt idx="64">
                  <c:v>4.0624636937924681</c:v>
                </c:pt>
                <c:pt idx="65">
                  <c:v>3.961710177421164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DC-4DF6-8A4D-0A4900320E72}"/>
            </c:ext>
          </c:extLst>
        </c:ser>
        <c:ser>
          <c:idx val="1"/>
          <c:order val="1"/>
          <c:tx>
            <c:strRef>
              <c:f>Combine!$AK$2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Combine!$AK$3:$AK$68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DC-4DF6-8A4D-0A4900320E72}"/>
            </c:ext>
          </c:extLst>
        </c:ser>
        <c:ser>
          <c:idx val="2"/>
          <c:order val="2"/>
          <c:tx>
            <c:strRef>
              <c:f>Combine!$AL$2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Combine!$AL$3:$AL$68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0.1537169161590515</c:v>
                </c:pt>
                <c:pt idx="2">
                  <c:v>0.30716689382140866</c:v>
                </c:pt>
                <c:pt idx="3">
                  <c:v>0.45830403501918315</c:v>
                </c:pt>
                <c:pt idx="4">
                  <c:v>0.60719304735055546</c:v>
                </c:pt>
                <c:pt idx="5">
                  <c:v>0.75389714548831444</c:v>
                </c:pt>
                <c:pt idx="6">
                  <c:v>0.89847808641896387</c:v>
                </c:pt>
                <c:pt idx="7">
                  <c:v>1.0409961995830785</c:v>
                </c:pt>
                <c:pt idx="8">
                  <c:v>1.1967238473075408</c:v>
                </c:pt>
                <c:pt idx="9">
                  <c:v>1.4471994167923437</c:v>
                </c:pt>
                <c:pt idx="10">
                  <c:v>1.6956392820319954</c:v>
                </c:pt>
                <c:pt idx="11">
                  <c:v>2.430129140373972</c:v>
                </c:pt>
                <c:pt idx="12">
                  <c:v>3.8374442103279289</c:v>
                </c:pt>
                <c:pt idx="13">
                  <c:v>5.3986408665586154</c:v>
                </c:pt>
                <c:pt idx="14">
                  <c:v>6.4432928204267625</c:v>
                </c:pt>
                <c:pt idx="15">
                  <c:v>7.8151605743048842</c:v>
                </c:pt>
                <c:pt idx="16">
                  <c:v>9.219398471611516</c:v>
                </c:pt>
                <c:pt idx="17">
                  <c:v>10.501370200450516</c:v>
                </c:pt>
                <c:pt idx="18">
                  <c:v>11.678483268436917</c:v>
                </c:pt>
                <c:pt idx="19">
                  <c:v>12.765005846413917</c:v>
                </c:pt>
                <c:pt idx="20">
                  <c:v>13.772688529383103</c:v>
                </c:pt>
                <c:pt idx="21">
                  <c:v>14.711226098838349</c:v>
                </c:pt>
                <c:pt idx="22">
                  <c:v>15.588604606669803</c:v>
                </c:pt>
                <c:pt idx="23">
                  <c:v>16.411369372561559</c:v>
                </c:pt>
                <c:pt idx="24">
                  <c:v>17.184835892772202</c:v>
                </c:pt>
                <c:pt idx="25">
                  <c:v>17.913272084786811</c:v>
                </c:pt>
                <c:pt idx="26">
                  <c:v>18.600069289126921</c:v>
                </c:pt>
                <c:pt idx="27">
                  <c:v>19.247908151666284</c:v>
                </c:pt>
                <c:pt idx="28">
                  <c:v>19.8589266098429</c:v>
                </c:pt>
                <c:pt idx="29">
                  <c:v>20.43488437575111</c:v>
                </c:pt>
                <c:pt idx="30">
                  <c:v>20.97731325525184</c:v>
                </c:pt>
                <c:pt idx="31">
                  <c:v>21.487641186018486</c:v>
                </c:pt>
                <c:pt idx="32">
                  <c:v>21.967281296451063</c:v>
                </c:pt>
                <c:pt idx="33">
                  <c:v>22.41768371967083</c:v>
                </c:pt>
                <c:pt idx="34">
                  <c:v>22.836053284555032</c:v>
                </c:pt>
                <c:pt idx="35">
                  <c:v>23.224894729049851</c:v>
                </c:pt>
                <c:pt idx="36">
                  <c:v>23.610330455800298</c:v>
                </c:pt>
                <c:pt idx="37">
                  <c:v>24.037439501424384</c:v>
                </c:pt>
                <c:pt idx="38">
                  <c:v>24.401180256673882</c:v>
                </c:pt>
                <c:pt idx="39">
                  <c:v>24.737319499767395</c:v>
                </c:pt>
                <c:pt idx="40">
                  <c:v>25.048987983008669</c:v>
                </c:pt>
                <c:pt idx="41">
                  <c:v>25.338843955319525</c:v>
                </c:pt>
                <c:pt idx="42">
                  <c:v>25.609160811897965</c:v>
                </c:pt>
                <c:pt idx="43">
                  <c:v>25.861895752073806</c:v>
                </c:pt>
                <c:pt idx="44">
                  <c:v>26.098744102003614</c:v>
                </c:pt>
                <c:pt idx="45">
                  <c:v>26.321182695974159</c:v>
                </c:pt>
                <c:pt idx="46">
                  <c:v>26.545130106556403</c:v>
                </c:pt>
                <c:pt idx="47">
                  <c:v>26.76327887341635</c:v>
                </c:pt>
                <c:pt idx="48">
                  <c:v>26.977840580485683</c:v>
                </c:pt>
                <c:pt idx="49">
                  <c:v>27.175275763868228</c:v>
                </c:pt>
                <c:pt idx="50">
                  <c:v>27.359973145318378</c:v>
                </c:pt>
                <c:pt idx="51">
                  <c:v>27.532169430112972</c:v>
                </c:pt>
                <c:pt idx="52">
                  <c:v>27.69290341040028</c:v>
                </c:pt>
                <c:pt idx="53">
                  <c:v>27.844193460870699</c:v>
                </c:pt>
                <c:pt idx="54">
                  <c:v>27.986837113611529</c:v>
                </c:pt>
                <c:pt idx="55">
                  <c:v>28.121543994480046</c:v>
                </c:pt>
                <c:pt idx="56">
                  <c:v>28.248947844855312</c:v>
                </c:pt>
                <c:pt idx="57">
                  <c:v>28.369616596432536</c:v>
                </c:pt>
                <c:pt idx="58">
                  <c:v>28.48406085925777</c:v>
                </c:pt>
                <c:pt idx="59">
                  <c:v>28.592741108867713</c:v>
                </c:pt>
                <c:pt idx="60">
                  <c:v>28.696073800538191</c:v>
                </c:pt>
                <c:pt idx="61">
                  <c:v>28.794436594121663</c:v>
                </c:pt>
                <c:pt idx="62">
                  <c:v>28.8881728376269</c:v>
                </c:pt>
                <c:pt idx="63">
                  <c:v>28.97759542999804</c:v>
                </c:pt>
                <c:pt idx="64">
                  <c:v>29.062990161753959</c:v>
                </c:pt>
                <c:pt idx="65">
                  <c:v>29.144618614323992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DC-4DF6-8A4D-0A4900320E72}"/>
            </c:ext>
          </c:extLst>
        </c:ser>
        <c:ser>
          <c:idx val="3"/>
          <c:order val="3"/>
          <c:tx>
            <c:strRef>
              <c:f>Combine!$AM$2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Combine!$AM$3:$AM$68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5.6352142151862251E-3</c:v>
                </c:pt>
                <c:pt idx="49">
                  <c:v>9.3463281787819867E-3</c:v>
                </c:pt>
                <c:pt idx="50">
                  <c:v>1.2710566653734563E-2</c:v>
                </c:pt>
                <c:pt idx="51">
                  <c:v>1.581737219118827E-2</c:v>
                </c:pt>
                <c:pt idx="52">
                  <c:v>1.8698352832776724E-2</c:v>
                </c:pt>
                <c:pt idx="53">
                  <c:v>2.1322635405110597E-2</c:v>
                </c:pt>
                <c:pt idx="54">
                  <c:v>2.3715827425194673E-2</c:v>
                </c:pt>
                <c:pt idx="55">
                  <c:v>2.5900091866235177E-2</c:v>
                </c:pt>
                <c:pt idx="56">
                  <c:v>2.7894671789014058E-2</c:v>
                </c:pt>
                <c:pt idx="57">
                  <c:v>2.9716320899127822E-2</c:v>
                </c:pt>
                <c:pt idx="58">
                  <c:v>3.137965871280534E-2</c:v>
                </c:pt>
                <c:pt idx="59">
                  <c:v>3.2897464885558732E-2</c:v>
                </c:pt>
                <c:pt idx="60">
                  <c:v>3.4280924123593723E-2</c:v>
                </c:pt>
                <c:pt idx="61">
                  <c:v>3.5539830671534656E-2</c:v>
                </c:pt>
                <c:pt idx="62">
                  <c:v>3.6682759540932648E-2</c:v>
                </c:pt>
                <c:pt idx="63">
                  <c:v>3.7717210161332983E-2</c:v>
                </c:pt>
                <c:pt idx="64">
                  <c:v>3.8649727025778083E-2</c:v>
                </c:pt>
                <c:pt idx="65">
                  <c:v>3.9486001001073981E-2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DC-4DF6-8A4D-0A4900320E72}"/>
            </c:ext>
          </c:extLst>
        </c:ser>
        <c:ser>
          <c:idx val="4"/>
          <c:order val="4"/>
          <c:tx>
            <c:strRef>
              <c:f>Combine!$AN$2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Combine!$AN$3:$AN$68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0.47188533131403598</c:v>
                </c:pt>
                <c:pt idx="16">
                  <c:v>1.0769350274631957</c:v>
                </c:pt>
                <c:pt idx="17">
                  <c:v>1.6250186307123462</c:v>
                </c:pt>
                <c:pt idx="18">
                  <c:v>2.1251112784401167</c:v>
                </c:pt>
                <c:pt idx="19">
                  <c:v>2.5847079540181332</c:v>
                </c:pt>
                <c:pt idx="20">
                  <c:v>3.0101289673060672</c:v>
                </c:pt>
                <c:pt idx="21">
                  <c:v>3.4067396326227208</c:v>
                </c:pt>
                <c:pt idx="22">
                  <c:v>3.7791044163403216</c:v>
                </c:pt>
                <c:pt idx="23">
                  <c:v>4.1310921972318626</c:v>
                </c:pt>
                <c:pt idx="24">
                  <c:v>4.4659392966180471</c:v>
                </c:pt>
                <c:pt idx="25">
                  <c:v>4.7862898716140565</c:v>
                </c:pt>
                <c:pt idx="26">
                  <c:v>5.0942267005343105</c:v>
                </c:pt>
                <c:pt idx="27">
                  <c:v>5.3912998205818612</c:v>
                </c:pt>
                <c:pt idx="28">
                  <c:v>5.678568776536931</c:v>
                </c:pt>
                <c:pt idx="29">
                  <c:v>5.9566641091406094</c:v>
                </c:pt>
                <c:pt idx="30">
                  <c:v>6.2258679992673693</c:v>
                </c:pt>
                <c:pt idx="31">
                  <c:v>6.4862074525105662</c:v>
                </c:pt>
                <c:pt idx="32">
                  <c:v>6.7375494567313359</c:v>
                </c:pt>
                <c:pt idx="33">
                  <c:v>6.979687338712373</c:v>
                </c:pt>
                <c:pt idx="34">
                  <c:v>7.2377349351450952</c:v>
                </c:pt>
                <c:pt idx="35">
                  <c:v>7.5571533144848999</c:v>
                </c:pt>
                <c:pt idx="36">
                  <c:v>7.9176002326606278</c:v>
                </c:pt>
                <c:pt idx="37">
                  <c:v>8.3719394054301386</c:v>
                </c:pt>
                <c:pt idx="38">
                  <c:v>8.6228466899742706</c:v>
                </c:pt>
                <c:pt idx="39">
                  <c:v>8.8556322948860782</c:v>
                </c:pt>
                <c:pt idx="40">
                  <c:v>9.0721320174967133</c:v>
                </c:pt>
                <c:pt idx="41">
                  <c:v>9.2739251471923296</c:v>
                </c:pt>
                <c:pt idx="42">
                  <c:v>9.4623795395307049</c:v>
                </c:pt>
                <c:pt idx="43">
                  <c:v>9.6386873193700104</c:v>
                </c:pt>
                <c:pt idx="44">
                  <c:v>9.803893442559998</c:v>
                </c:pt>
                <c:pt idx="45">
                  <c:v>9.9589187549795763</c:v>
                </c:pt>
                <c:pt idx="46">
                  <c:v>10.141106258454837</c:v>
                </c:pt>
                <c:pt idx="47">
                  <c:v>10.331155705301017</c:v>
                </c:pt>
                <c:pt idx="48">
                  <c:v>10.512464780725503</c:v>
                </c:pt>
                <c:pt idx="49">
                  <c:v>10.67727636811763</c:v>
                </c:pt>
                <c:pt idx="50">
                  <c:v>10.828848094579808</c:v>
                </c:pt>
                <c:pt idx="51">
                  <c:v>10.964412373594239</c:v>
                </c:pt>
                <c:pt idx="52">
                  <c:v>11.084818212443096</c:v>
                </c:pt>
                <c:pt idx="53">
                  <c:v>11.19561229239728</c:v>
                </c:pt>
                <c:pt idx="54">
                  <c:v>11.297625732332035</c:v>
                </c:pt>
                <c:pt idx="55">
                  <c:v>11.391601031750712</c:v>
                </c:pt>
                <c:pt idx="56">
                  <c:v>11.478203866988752</c:v>
                </c:pt>
                <c:pt idx="57">
                  <c:v>11.558033008687133</c:v>
                </c:pt>
                <c:pt idx="58">
                  <c:v>11.631628702259112</c:v>
                </c:pt>
                <c:pt idx="59">
                  <c:v>11.69947978390014</c:v>
                </c:pt>
                <c:pt idx="60">
                  <c:v>11.76202974952502</c:v>
                </c:pt>
                <c:pt idx="61">
                  <c:v>11.819681952847453</c:v>
                </c:pt>
                <c:pt idx="62">
                  <c:v>11.872804074800031</c:v>
                </c:pt>
                <c:pt idx="63">
                  <c:v>11.92173198057711</c:v>
                </c:pt>
                <c:pt idx="64">
                  <c:v>11.966773059999518</c:v>
                </c:pt>
                <c:pt idx="65">
                  <c:v>12.00820912955975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DC-4DF6-8A4D-0A4900320E72}"/>
            </c:ext>
          </c:extLst>
        </c:ser>
        <c:ser>
          <c:idx val="5"/>
          <c:order val="5"/>
          <c:tx>
            <c:strRef>
              <c:f>Combine!$AO$2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Combine!$AO$3:$AO$68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0.1947639498694913</c:v>
                </c:pt>
                <c:pt idx="13">
                  <c:v>0.45555430834721916</c:v>
                </c:pt>
                <c:pt idx="14">
                  <c:v>0.6082134348548951</c:v>
                </c:pt>
                <c:pt idx="15">
                  <c:v>0.709684710267102</c:v>
                </c:pt>
                <c:pt idx="16">
                  <c:v>0.79010825226455639</c:v>
                </c:pt>
                <c:pt idx="17">
                  <c:v>0.86676689527186634</c:v>
                </c:pt>
                <c:pt idx="18">
                  <c:v>0.94012276135747119</c:v>
                </c:pt>
                <c:pt idx="19">
                  <c:v>1.0105442374074354</c:v>
                </c:pt>
                <c:pt idx="20">
                  <c:v>1.0783215749725472</c:v>
                </c:pt>
                <c:pt idx="21">
                  <c:v>1.1436788445542303</c:v>
                </c:pt>
                <c:pt idx="22">
                  <c:v>1.2067835311706518</c:v>
                </c:pt>
                <c:pt idx="23">
                  <c:v>1.2677547350284775</c:v>
                </c:pt>
                <c:pt idx="24">
                  <c:v>1.3266709433581649</c:v>
                </c:pt>
                <c:pt idx="25">
                  <c:v>1.3835775902912435</c:v>
                </c:pt>
                <c:pt idx="26">
                  <c:v>1.4384947461094055</c:v>
                </c:pt>
                <c:pt idx="27">
                  <c:v>1.4914249408340259</c:v>
                </c:pt>
                <c:pt idx="28">
                  <c:v>1.542360620510157</c:v>
                </c:pt>
                <c:pt idx="29">
                  <c:v>1.5912907800814375</c:v>
                </c:pt>
                <c:pt idx="30">
                  <c:v>1.6382063668526756</c:v>
                </c:pt>
                <c:pt idx="31">
                  <c:v>1.683104277248179</c:v>
                </c:pt>
                <c:pt idx="32">
                  <c:v>1.7259900168191882</c:v>
                </c:pt>
                <c:pt idx="33">
                  <c:v>1.7668792454018942</c:v>
                </c:pt>
                <c:pt idx="34">
                  <c:v>1.8084339797464288</c:v>
                </c:pt>
                <c:pt idx="35">
                  <c:v>1.8581184878050498</c:v>
                </c:pt>
                <c:pt idx="36">
                  <c:v>1.8985989486664223</c:v>
                </c:pt>
                <c:pt idx="37">
                  <c:v>1.83658024196632</c:v>
                </c:pt>
                <c:pt idx="38">
                  <c:v>1.8193346853937995</c:v>
                </c:pt>
                <c:pt idx="39">
                  <c:v>1.8058422891631274</c:v>
                </c:pt>
                <c:pt idx="40">
                  <c:v>1.7955636847997953</c:v>
                </c:pt>
                <c:pt idx="41">
                  <c:v>1.788042968262906</c:v>
                </c:pt>
                <c:pt idx="42">
                  <c:v>1.7828930632523785</c:v>
                </c:pt>
                <c:pt idx="43">
                  <c:v>1.7797840311598541</c:v>
                </c:pt>
                <c:pt idx="44">
                  <c:v>1.7784336402757188</c:v>
                </c:pt>
                <c:pt idx="45">
                  <c:v>1.7785996913560584</c:v>
                </c:pt>
                <c:pt idx="46">
                  <c:v>1.7695285995447032</c:v>
                </c:pt>
                <c:pt idx="47">
                  <c:v>1.7569062818170575</c:v>
                </c:pt>
                <c:pt idx="48">
                  <c:v>1.7457089780796138</c:v>
                </c:pt>
                <c:pt idx="49">
                  <c:v>1.7379366880155644</c:v>
                </c:pt>
                <c:pt idx="50">
                  <c:v>1.7327277476364633</c:v>
                </c:pt>
                <c:pt idx="51">
                  <c:v>1.7316085822521099</c:v>
                </c:pt>
                <c:pt idx="52">
                  <c:v>1.7342070334160946</c:v>
                </c:pt>
                <c:pt idx="53">
                  <c:v>1.7380937024650094</c:v>
                </c:pt>
                <c:pt idx="54">
                  <c:v>1.7430897595202017</c:v>
                </c:pt>
                <c:pt idx="55">
                  <c:v>1.7490385931199168</c:v>
                </c:pt>
                <c:pt idx="56">
                  <c:v>1.75580274123122</c:v>
                </c:pt>
                <c:pt idx="57">
                  <c:v>1.7632613186036059</c:v>
                </c:pt>
                <c:pt idx="58">
                  <c:v>1.7713078484917821</c:v>
                </c:pt>
                <c:pt idx="59">
                  <c:v>1.7798484257775904</c:v>
                </c:pt>
                <c:pt idx="60">
                  <c:v>1.7888001534752156</c:v>
                </c:pt>
                <c:pt idx="61">
                  <c:v>1.7980898058904888</c:v>
                </c:pt>
                <c:pt idx="62">
                  <c:v>1.8076526807928739</c:v>
                </c:pt>
                <c:pt idx="63">
                  <c:v>1.817431610144832</c:v>
                </c:pt>
                <c:pt idx="64">
                  <c:v>1.8273761042242413</c:v>
                </c:pt>
                <c:pt idx="65">
                  <c:v>1.8374416088682524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DC-4DF6-8A4D-0A4900320E72}"/>
            </c:ext>
          </c:extLst>
        </c:ser>
        <c:ser>
          <c:idx val="6"/>
          <c:order val="6"/>
          <c:tx>
            <c:strRef>
              <c:f>Combine!$AP$2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Combine!$AP$3:$AP$68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1.9520922889792746E-2</c:v>
                </c:pt>
                <c:pt idx="37">
                  <c:v>0.16165333301542875</c:v>
                </c:pt>
                <c:pt idx="38">
                  <c:v>0.21858878998013001</c:v>
                </c:pt>
                <c:pt idx="39">
                  <c:v>0.26840145463190485</c:v>
                </c:pt>
                <c:pt idx="40">
                  <c:v>0.31203439041467163</c:v>
                </c:pt>
                <c:pt idx="41">
                  <c:v>0.35028015471290819</c:v>
                </c:pt>
                <c:pt idx="42">
                  <c:v>0.38380889602001478</c:v>
                </c:pt>
                <c:pt idx="43">
                  <c:v>0.41319042161635666</c:v>
                </c:pt>
                <c:pt idx="44">
                  <c:v>0.43891171303801924</c:v>
                </c:pt>
                <c:pt idx="45">
                  <c:v>0.46139096044625177</c:v>
                </c:pt>
                <c:pt idx="46">
                  <c:v>0.48359987980106273</c:v>
                </c:pt>
                <c:pt idx="47">
                  <c:v>0.50383889759708667</c:v>
                </c:pt>
                <c:pt idx="48">
                  <c:v>0.52135649648049576</c:v>
                </c:pt>
                <c:pt idx="49">
                  <c:v>0.53549749700730187</c:v>
                </c:pt>
                <c:pt idx="50">
                  <c:v>0.54686668451853337</c:v>
                </c:pt>
                <c:pt idx="51">
                  <c:v>0.54913588719209661</c:v>
                </c:pt>
                <c:pt idx="52">
                  <c:v>0.54255834429697836</c:v>
                </c:pt>
                <c:pt idx="53">
                  <c:v>0.53518801879492972</c:v>
                </c:pt>
                <c:pt idx="54">
                  <c:v>0.52719749435659713</c:v>
                </c:pt>
                <c:pt idx="55">
                  <c:v>0.51873513182223552</c:v>
                </c:pt>
                <c:pt idx="56">
                  <c:v>0.50992841001726241</c:v>
                </c:pt>
                <c:pt idx="57">
                  <c:v>0.50088672532591894</c:v>
                </c:pt>
                <c:pt idx="58">
                  <c:v>0.4917037526481367</c:v>
                </c:pt>
                <c:pt idx="59">
                  <c:v>0.48245944828928766</c:v>
                </c:pt>
                <c:pt idx="60">
                  <c:v>0.47322175914260806</c:v>
                </c:pt>
                <c:pt idx="61">
                  <c:v>0.46404808913646028</c:v>
                </c:pt>
                <c:pt idx="62">
                  <c:v>0.45498656430512313</c:v>
                </c:pt>
                <c:pt idx="63">
                  <c:v>0.44607712947510869</c:v>
                </c:pt>
                <c:pt idx="64">
                  <c:v>0.43735250377544693</c:v>
                </c:pt>
                <c:pt idx="65">
                  <c:v>0.42883901691297166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DC-4DF6-8A4D-0A4900320E72}"/>
            </c:ext>
          </c:extLst>
        </c:ser>
        <c:ser>
          <c:idx val="7"/>
          <c:order val="7"/>
          <c:tx>
            <c:strRef>
              <c:f>Combine!$AQ$2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Combine!$AQ$3:$AQ$68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1.4995288908426441</c:v>
                </c:pt>
                <c:pt idx="12">
                  <c:v>2.583712085709335</c:v>
                </c:pt>
                <c:pt idx="13">
                  <c:v>3.2570952476856911</c:v>
                </c:pt>
                <c:pt idx="14">
                  <c:v>3.177950849862337</c:v>
                </c:pt>
                <c:pt idx="15">
                  <c:v>3.3982197669837562</c:v>
                </c:pt>
                <c:pt idx="16">
                  <c:v>3.7078070763526316</c:v>
                </c:pt>
                <c:pt idx="17">
                  <c:v>3.9931898734981019</c:v>
                </c:pt>
                <c:pt idx="18">
                  <c:v>4.2581930714808873</c:v>
                </c:pt>
                <c:pt idx="19">
                  <c:v>4.5058897982534125</c:v>
                </c:pt>
                <c:pt idx="20">
                  <c:v>4.7387280481412528</c:v>
                </c:pt>
                <c:pt idx="21">
                  <c:v>4.9586185538947332</c:v>
                </c:pt>
                <c:pt idx="22">
                  <c:v>5.1669962783862351</c:v>
                </c:pt>
                <c:pt idx="23">
                  <c:v>5.3648669942640561</c:v>
                </c:pt>
                <c:pt idx="24">
                  <c:v>5.5528476391904569</c:v>
                </c:pt>
                <c:pt idx="25">
                  <c:v>5.7312129624449266</c:v>
                </c:pt>
                <c:pt idx="26">
                  <c:v>5.8999560649780696</c:v>
                </c:pt>
                <c:pt idx="27">
                  <c:v>6.0588654668682098</c:v>
                </c:pt>
                <c:pt idx="28">
                  <c:v>6.2076179298206569</c:v>
                </c:pt>
                <c:pt idx="29">
                  <c:v>6.345877860672962</c:v>
                </c:pt>
                <c:pt idx="30">
                  <c:v>6.4733897097638504</c:v>
                </c:pt>
                <c:pt idx="31">
                  <c:v>6.5900494351248415</c:v>
                </c:pt>
                <c:pt idx="32">
                  <c:v>6.6959455536625674</c:v>
                </c:pt>
                <c:pt idx="33">
                  <c:v>6.7913675980910746</c:v>
                </c:pt>
                <c:pt idx="34">
                  <c:v>6.3439011173415825</c:v>
                </c:pt>
                <c:pt idx="35">
                  <c:v>4.5415888713146995</c:v>
                </c:pt>
                <c:pt idx="36">
                  <c:v>2.3151515511388516</c:v>
                </c:pt>
                <c:pt idx="37">
                  <c:v>8.4416619847292722</c:v>
                </c:pt>
                <c:pt idx="38">
                  <c:v>8.4362185343996714</c:v>
                </c:pt>
                <c:pt idx="39">
                  <c:v>8.4309792516807835</c:v>
                </c:pt>
                <c:pt idx="40">
                  <c:v>8.4261523679775685</c:v>
                </c:pt>
                <c:pt idx="41">
                  <c:v>8.4218785249789576</c:v>
                </c:pt>
                <c:pt idx="42">
                  <c:v>8.4182490961845051</c:v>
                </c:pt>
                <c:pt idx="43">
                  <c:v>8.4153195494019037</c:v>
                </c:pt>
                <c:pt idx="44">
                  <c:v>8.4131192522269611</c:v>
                </c:pt>
                <c:pt idx="45">
                  <c:v>8.411658703559679</c:v>
                </c:pt>
                <c:pt idx="46">
                  <c:v>8.3908142263726209</c:v>
                </c:pt>
                <c:pt idx="47">
                  <c:v>8.3612694253004403</c:v>
                </c:pt>
                <c:pt idx="48">
                  <c:v>8.3325269782854612</c:v>
                </c:pt>
                <c:pt idx="49">
                  <c:v>8.3089568798512961</c:v>
                </c:pt>
                <c:pt idx="50">
                  <c:v>8.2891836063284323</c:v>
                </c:pt>
                <c:pt idx="51">
                  <c:v>8.2278625930602729</c:v>
                </c:pt>
                <c:pt idx="52">
                  <c:v>8.1225285413255524</c:v>
                </c:pt>
                <c:pt idx="53">
                  <c:v>8.0249613789090759</c:v>
                </c:pt>
                <c:pt idx="54">
                  <c:v>7.9346686605158068</c:v>
                </c:pt>
                <c:pt idx="55">
                  <c:v>7.8511925644057925</c:v>
                </c:pt>
                <c:pt idx="56">
                  <c:v>7.7741063693952812</c:v>
                </c:pt>
                <c:pt idx="57">
                  <c:v>7.7030114521410979</c:v>
                </c:pt>
                <c:pt idx="58">
                  <c:v>7.637534718075214</c:v>
                </c:pt>
                <c:pt idx="59">
                  <c:v>7.5773263925626742</c:v>
                </c:pt>
                <c:pt idx="60">
                  <c:v>7.5220581151311281</c:v>
                </c:pt>
                <c:pt idx="61">
                  <c:v>7.4714212870912258</c:v>
                </c:pt>
                <c:pt idx="62">
                  <c:v>7.4251256329318336</c:v>
                </c:pt>
                <c:pt idx="63">
                  <c:v>7.382897941684246</c:v>
                </c:pt>
                <c:pt idx="64">
                  <c:v>7.3444809603311692</c:v>
                </c:pt>
                <c:pt idx="65">
                  <c:v>7.3096324162192765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DC-4DF6-8A4D-0A4900320E72}"/>
            </c:ext>
          </c:extLst>
        </c:ser>
        <c:ser>
          <c:idx val="8"/>
          <c:order val="8"/>
          <c:tx>
            <c:strRef>
              <c:f>Combine!$AR$2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Combine!$AR$3:$AR$68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0.63407440104504975</c:v>
                </c:pt>
                <c:pt idx="13">
                  <c:v>1.6859913105257047</c:v>
                </c:pt>
                <c:pt idx="14">
                  <c:v>2.6571285357095307</c:v>
                </c:pt>
                <c:pt idx="15">
                  <c:v>3.2353707657399902</c:v>
                </c:pt>
                <c:pt idx="16">
                  <c:v>3.6445481155311334</c:v>
                </c:pt>
                <c:pt idx="17">
                  <c:v>4.0163948009682029</c:v>
                </c:pt>
                <c:pt idx="18">
                  <c:v>4.355056157158443</c:v>
                </c:pt>
                <c:pt idx="19">
                  <c:v>4.6638638567349364</c:v>
                </c:pt>
                <c:pt idx="20">
                  <c:v>4.9455099389632355</c:v>
                </c:pt>
                <c:pt idx="21">
                  <c:v>5.2021890677666649</c:v>
                </c:pt>
                <c:pt idx="22">
                  <c:v>5.4357203807725938</c:v>
                </c:pt>
                <c:pt idx="23">
                  <c:v>5.647655446037164</c:v>
                </c:pt>
                <c:pt idx="24">
                  <c:v>5.8393780136055327</c:v>
                </c:pt>
                <c:pt idx="25">
                  <c:v>6.0121916604365868</c:v>
                </c:pt>
                <c:pt idx="26">
                  <c:v>6.1673917775051326</c:v>
                </c:pt>
                <c:pt idx="27">
                  <c:v>6.3063179233821858</c:v>
                </c:pt>
                <c:pt idx="28">
                  <c:v>6.4303792829751538</c:v>
                </c:pt>
                <c:pt idx="29">
                  <c:v>6.5410516258561033</c:v>
                </c:pt>
                <c:pt idx="30">
                  <c:v>6.6398491793679444</c:v>
                </c:pt>
                <c:pt idx="31">
                  <c:v>6.7282800211348999</c:v>
                </c:pt>
                <c:pt idx="32">
                  <c:v>6.8077962692379721</c:v>
                </c:pt>
                <c:pt idx="33">
                  <c:v>6.8797495374654885</c:v>
                </c:pt>
                <c:pt idx="34">
                  <c:v>7.0513051082670133</c:v>
                </c:pt>
                <c:pt idx="35">
                  <c:v>7.4796930983517402</c:v>
                </c:pt>
                <c:pt idx="36">
                  <c:v>7.9736129402629645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4.788834380041794E-2</c:v>
                </c:pt>
                <c:pt idx="52">
                  <c:v>0.1461618738949797</c:v>
                </c:pt>
                <c:pt idx="53">
                  <c:v>0.23946976651762722</c:v>
                </c:pt>
                <c:pt idx="54">
                  <c:v>0.32805829137159487</c:v>
                </c:pt>
                <c:pt idx="55">
                  <c:v>0.41216216274894146</c:v>
                </c:pt>
                <c:pt idx="56">
                  <c:v>0.49200532290037041</c:v>
                </c:pt>
                <c:pt idx="57">
                  <c:v>0.56780161293775111</c:v>
                </c:pt>
                <c:pt idx="58">
                  <c:v>0.63975534936999257</c:v>
                </c:pt>
                <c:pt idx="59">
                  <c:v>0.70806182366347137</c:v>
                </c:pt>
                <c:pt idx="60">
                  <c:v>0.77290773690776082</c:v>
                </c:pt>
                <c:pt idx="61">
                  <c:v>0.83447158169140212</c:v>
                </c:pt>
                <c:pt idx="62">
                  <c:v>0.89292398024867392</c:v>
                </c:pt>
                <c:pt idx="63">
                  <c:v>0.9484279872371999</c:v>
                </c:pt>
                <c:pt idx="64">
                  <c:v>1.001139363683065</c:v>
                </c:pt>
                <c:pt idx="65">
                  <c:v>1.0512068276721629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DC-4DF6-8A4D-0A4900320E72}"/>
            </c:ext>
          </c:extLst>
        </c:ser>
        <c:ser>
          <c:idx val="9"/>
          <c:order val="9"/>
          <c:tx>
            <c:strRef>
              <c:f>Combine!$AS$2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Combine!$AS$3:$AS$68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4.0837675800569614E-2</c:v>
                </c:pt>
                <c:pt idx="9">
                  <c:v>0.3410319499667322</c:v>
                </c:pt>
                <c:pt idx="10">
                  <c:v>0.64032645181517767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0.39467814405491181</c:v>
                </c:pt>
                <c:pt idx="35">
                  <c:v>1.7883409570934592</c:v>
                </c:pt>
                <c:pt idx="36">
                  <c:v>3.4858458601816387</c:v>
                </c:pt>
                <c:pt idx="37">
                  <c:v>5.2256045362832237</c:v>
                </c:pt>
                <c:pt idx="38">
                  <c:v>5.3041915569260096</c:v>
                </c:pt>
                <c:pt idx="39">
                  <c:v>5.3764642094055004</c:v>
                </c:pt>
                <c:pt idx="40">
                  <c:v>5.4431055223199216</c:v>
                </c:pt>
                <c:pt idx="41">
                  <c:v>5.5047171601724276</c:v>
                </c:pt>
                <c:pt idx="42">
                  <c:v>5.5618302169103577</c:v>
                </c:pt>
                <c:pt idx="43">
                  <c:v>5.6149144305256806</c:v>
                </c:pt>
                <c:pt idx="44">
                  <c:v>5.6643860539029154</c:v>
                </c:pt>
                <c:pt idx="45">
                  <c:v>5.7106145856325892</c:v>
                </c:pt>
                <c:pt idx="46">
                  <c:v>5.7263283893463734</c:v>
                </c:pt>
                <c:pt idx="47">
                  <c:v>5.7264667265709024</c:v>
                </c:pt>
                <c:pt idx="48">
                  <c:v>5.729031661788369</c:v>
                </c:pt>
                <c:pt idx="49">
                  <c:v>5.7339993273330405</c:v>
                </c:pt>
                <c:pt idx="50">
                  <c:v>5.7410587724335134</c:v>
                </c:pt>
                <c:pt idx="51">
                  <c:v>5.7507203630791732</c:v>
                </c:pt>
                <c:pt idx="52">
                  <c:v>5.7625371091125581</c:v>
                </c:pt>
                <c:pt idx="53">
                  <c:v>5.7753902734611176</c:v>
                </c:pt>
                <c:pt idx="54">
                  <c:v>5.7891421101123894</c:v>
                </c:pt>
                <c:pt idx="55">
                  <c:v>5.8036736396326383</c:v>
                </c:pt>
                <c:pt idx="56">
                  <c:v>5.8188817971001656</c:v>
                </c:pt>
                <c:pt idx="57">
                  <c:v>5.834677066397866</c:v>
                </c:pt>
                <c:pt idx="58">
                  <c:v>5.8509815064242963</c:v>
                </c:pt>
                <c:pt idx="59">
                  <c:v>5.8677270950048248</c:v>
                </c:pt>
                <c:pt idx="60">
                  <c:v>5.8848543330531857</c:v>
                </c:pt>
                <c:pt idx="61">
                  <c:v>5.9023110630193241</c:v>
                </c:pt>
                <c:pt idx="62">
                  <c:v>5.9200514654582168</c:v>
                </c:pt>
                <c:pt idx="63">
                  <c:v>5.9380352046619684</c:v>
                </c:pt>
                <c:pt idx="64">
                  <c:v>5.9562266998482656</c:v>
                </c:pt>
                <c:pt idx="65">
                  <c:v>5.9745945030849068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0DC-4DF6-8A4D-0A4900320E72}"/>
            </c:ext>
          </c:extLst>
        </c:ser>
        <c:ser>
          <c:idx val="10"/>
          <c:order val="10"/>
          <c:tx>
            <c:strRef>
              <c:f>Combine!$AT$2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Combine!$AT$3:$AT$68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0DC-4DF6-8A4D-0A4900320E72}"/>
            </c:ext>
          </c:extLst>
        </c:ser>
        <c:ser>
          <c:idx val="11"/>
          <c:order val="11"/>
          <c:tx>
            <c:strRef>
              <c:f>Combine!$AU$2</c:f>
              <c:strCache>
                <c:ptCount val="1"/>
                <c:pt idx="0">
                  <c:v>olivine1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Combine!$AU$3:$AU$68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0.1537169161590515</c:v>
                </c:pt>
                <c:pt idx="2">
                  <c:v>0.30716689382140866</c:v>
                </c:pt>
                <c:pt idx="3">
                  <c:v>0.45830403501918315</c:v>
                </c:pt>
                <c:pt idx="4">
                  <c:v>0.60719304735055546</c:v>
                </c:pt>
                <c:pt idx="5">
                  <c:v>0.75389714548831444</c:v>
                </c:pt>
                <c:pt idx="6">
                  <c:v>0.89847808641896387</c:v>
                </c:pt>
                <c:pt idx="7">
                  <c:v>1.0409961995830785</c:v>
                </c:pt>
                <c:pt idx="8">
                  <c:v>1.1558861715069713</c:v>
                </c:pt>
                <c:pt idx="9">
                  <c:v>1.1061674668256114</c:v>
                </c:pt>
                <c:pt idx="10">
                  <c:v>1.0553128302168178</c:v>
                </c:pt>
                <c:pt idx="11">
                  <c:v>0.93060024953132814</c:v>
                </c:pt>
                <c:pt idx="12">
                  <c:v>0.4248937737040529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3.3752753036809441E-2</c:v>
                </c:pt>
                <c:pt idx="47">
                  <c:v>8.3641836829847133E-2</c:v>
                </c:pt>
                <c:pt idx="48">
                  <c:v>0.13111647091105411</c:v>
                </c:pt>
                <c:pt idx="49">
                  <c:v>0.17226267536460874</c:v>
                </c:pt>
                <c:pt idx="50">
                  <c:v>0.20857767316789624</c:v>
                </c:pt>
                <c:pt idx="51">
                  <c:v>0.24472391494347182</c:v>
                </c:pt>
                <c:pt idx="52">
                  <c:v>0.28139394307824689</c:v>
                </c:pt>
                <c:pt idx="53">
                  <c:v>0.31415539292054601</c:v>
                </c:pt>
                <c:pt idx="54">
                  <c:v>0.34333923797770866</c:v>
                </c:pt>
                <c:pt idx="55">
                  <c:v>0.36924077913357456</c:v>
                </c:pt>
                <c:pt idx="56">
                  <c:v>0.39212466543324653</c:v>
                </c:pt>
                <c:pt idx="57">
                  <c:v>0.41222909144003628</c:v>
                </c:pt>
                <c:pt idx="58">
                  <c:v>0.42976932327643025</c:v>
                </c:pt>
                <c:pt idx="59">
                  <c:v>0.44494067478416827</c:v>
                </c:pt>
                <c:pt idx="60">
                  <c:v>0.45792102917967464</c:v>
                </c:pt>
                <c:pt idx="61">
                  <c:v>0.46887298377377029</c:v>
                </c:pt>
                <c:pt idx="62">
                  <c:v>0.47794567954921269</c:v>
                </c:pt>
                <c:pt idx="63">
                  <c:v>0.48527636605624536</c:v>
                </c:pt>
                <c:pt idx="64">
                  <c:v>0.49099174286647196</c:v>
                </c:pt>
                <c:pt idx="65">
                  <c:v>0.49520911100559789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0DC-4DF6-8A4D-0A4900320E72}"/>
            </c:ext>
          </c:extLst>
        </c:ser>
        <c:ser>
          <c:idx val="12"/>
          <c:order val="12"/>
          <c:tx>
            <c:strRef>
              <c:f>Combine!$AV$2</c:f>
              <c:strCache>
                <c:ptCount val="1"/>
                <c:pt idx="0">
                  <c:v>olivine2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Combine!$AV$3:$AV$68</c:f>
              <c:numCache>
                <c:formatCode>[=0]General;[&gt;10]0.00;0.000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0DC-4DF6-8A4D-0A4900320E72}"/>
            </c:ext>
          </c:extLst>
        </c:ser>
        <c:ser>
          <c:idx val="13"/>
          <c:order val="13"/>
          <c:tx>
            <c:strRef>
              <c:f>Combine!$AW$2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Combine!$AW$3:$AW$68</c:f>
              <c:numCache>
                <c:formatCode>[=0]General;[&gt;10]0.00;0.000</c:formatCode>
                <c:ptCount val="66"/>
                <c:pt idx="0">
                  <c:v>36.572201931301514</c:v>
                </c:pt>
                <c:pt idx="1">
                  <c:v>36.547192657942084</c:v>
                </c:pt>
                <c:pt idx="2">
                  <c:v>36.522248211645426</c:v>
                </c:pt>
                <c:pt idx="3">
                  <c:v>36.49750895849337</c:v>
                </c:pt>
                <c:pt idx="4">
                  <c:v>36.472968913414412</c:v>
                </c:pt>
                <c:pt idx="5">
                  <c:v>36.44862222593153</c:v>
                </c:pt>
                <c:pt idx="6">
                  <c:v>36.424463176682792</c:v>
                </c:pt>
                <c:pt idx="7">
                  <c:v>36.400486174402758</c:v>
                </c:pt>
                <c:pt idx="8">
                  <c:v>36.372442025918922</c:v>
                </c:pt>
                <c:pt idx="9">
                  <c:v>36.317617649834922</c:v>
                </c:pt>
                <c:pt idx="10">
                  <c:v>36.26304868439226</c:v>
                </c:pt>
                <c:pt idx="11">
                  <c:v>36.13632198104257</c:v>
                </c:pt>
                <c:pt idx="12">
                  <c:v>35.880671244828712</c:v>
                </c:pt>
                <c:pt idx="13">
                  <c:v>35.608494484588959</c:v>
                </c:pt>
                <c:pt idx="14">
                  <c:v>35.440313545974568</c:v>
                </c:pt>
                <c:pt idx="15">
                  <c:v>35.284837554852395</c:v>
                </c:pt>
                <c:pt idx="16">
                  <c:v>35.142187735713911</c:v>
                </c:pt>
                <c:pt idx="17">
                  <c:v>35.010761105361524</c:v>
                </c:pt>
                <c:pt idx="18">
                  <c:v>34.889109623847993</c:v>
                </c:pt>
                <c:pt idx="19">
                  <c:v>34.776063795191277</c:v>
                </c:pt>
                <c:pt idx="20">
                  <c:v>34.670678076594115</c:v>
                </c:pt>
                <c:pt idx="21">
                  <c:v>34.572188984575483</c:v>
                </c:pt>
                <c:pt idx="22">
                  <c:v>34.479981775243829</c:v>
                </c:pt>
                <c:pt idx="23">
                  <c:v>34.393562563250669</c:v>
                </c:pt>
                <c:pt idx="24">
                  <c:v>34.312533808088759</c:v>
                </c:pt>
                <c:pt idx="25">
                  <c:v>34.236571421953379</c:v>
                </c:pt>
                <c:pt idx="26">
                  <c:v>34.165402830602389</c:v>
                </c:pt>
                <c:pt idx="27">
                  <c:v>34.098786417226691</c:v>
                </c:pt>
                <c:pt idx="28">
                  <c:v>34.036493227264593</c:v>
                </c:pt>
                <c:pt idx="29">
                  <c:v>33.978292416640969</c:v>
                </c:pt>
                <c:pt idx="30">
                  <c:v>33.923941731570778</c:v>
                </c:pt>
                <c:pt idx="31">
                  <c:v>33.873183582493503</c:v>
                </c:pt>
                <c:pt idx="32">
                  <c:v>33.825746270869743</c:v>
                </c:pt>
                <c:pt idx="33">
                  <c:v>33.781349056661227</c:v>
                </c:pt>
                <c:pt idx="34">
                  <c:v>33.741291699624831</c:v>
                </c:pt>
                <c:pt idx="35">
                  <c:v>33.708128770109667</c:v>
                </c:pt>
                <c:pt idx="36">
                  <c:v>33.68119878738112</c:v>
                </c:pt>
                <c:pt idx="37">
                  <c:v>33.666726665488525</c:v>
                </c:pt>
                <c:pt idx="38">
                  <c:v>33.638637162589703</c:v>
                </c:pt>
                <c:pt idx="39">
                  <c:v>33.61166666857892</c:v>
                </c:pt>
                <c:pt idx="40">
                  <c:v>33.585674824434236</c:v>
                </c:pt>
                <c:pt idx="41">
                  <c:v>33.560543803696959</c:v>
                </c:pt>
                <c:pt idx="42">
                  <c:v>33.536173958291833</c:v>
                </c:pt>
                <c:pt idx="43">
                  <c:v>33.512480435089095</c:v>
                </c:pt>
                <c:pt idx="44">
                  <c:v>33.48939052158098</c:v>
                </c:pt>
                <c:pt idx="45">
                  <c:v>33.466841545168052</c:v>
                </c:pt>
                <c:pt idx="46">
                  <c:v>33.449623504454387</c:v>
                </c:pt>
                <c:pt idx="47">
                  <c:v>33.435122676874613</c:v>
                </c:pt>
                <c:pt idx="48">
                  <c:v>33.41992504569577</c:v>
                </c:pt>
                <c:pt idx="49">
                  <c:v>33.404361089017925</c:v>
                </c:pt>
                <c:pt idx="50">
                  <c:v>33.388438822457772</c:v>
                </c:pt>
                <c:pt idx="51">
                  <c:v>33.371315825135177</c:v>
                </c:pt>
                <c:pt idx="52">
                  <c:v>33.352974526464578</c:v>
                </c:pt>
                <c:pt idx="53">
                  <c:v>33.334464091614045</c:v>
                </c:pt>
                <c:pt idx="54">
                  <c:v>33.315810266668691</c:v>
                </c:pt>
                <c:pt idx="55">
                  <c:v>33.297036043379435</c:v>
                </c:pt>
                <c:pt idx="56">
                  <c:v>33.278162013422367</c:v>
                </c:pt>
                <c:pt idx="57">
                  <c:v>33.259206665958637</c:v>
                </c:pt>
                <c:pt idx="58">
                  <c:v>33.240186638463491</c:v>
                </c:pt>
                <c:pt idx="59">
                  <c:v>33.221116928896663</c:v>
                </c:pt>
                <c:pt idx="60">
                  <c:v>33.202011075584778</c:v>
                </c:pt>
                <c:pt idx="61">
                  <c:v>33.182881310095247</c:v>
                </c:pt>
                <c:pt idx="62">
                  <c:v>33.16373868735927</c:v>
                </c:pt>
                <c:pt idx="63">
                  <c:v>33.14459319653119</c:v>
                </c:pt>
                <c:pt idx="64">
                  <c:v>33.125453855546425</c:v>
                </c:pt>
                <c:pt idx="65">
                  <c:v>33.106328791745156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0DC-4DF6-8A4D-0A4900320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48848"/>
        <c:axId val="509141960"/>
      </c:scatterChart>
      <c:valAx>
        <c:axId val="50914884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9141960"/>
        <c:crosses val="autoZero"/>
        <c:crossBetween val="midCat"/>
      </c:valAx>
      <c:valAx>
        <c:axId val="5091419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Volume (cm3)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50914884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Combine!$C$3:$C$68</c:f>
              <c:numCache>
                <c:formatCode>General</c:formatCode>
                <c:ptCount val="66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0-43E6-9077-93773A35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28624"/>
        <c:axId val="667123704"/>
      </c:scatterChart>
      <c:scatterChart>
        <c:scatterStyle val="lineMarker"/>
        <c:varyColors val="0"/>
        <c:ser>
          <c:idx val="1"/>
          <c:order val="1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Combine!$B$3:$B$68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Combine!$H$3:$H$68</c:f>
              <c:numCache>
                <c:formatCode>[=0]General;[&gt;10]0.00;0.000</c:formatCode>
                <c:ptCount val="66"/>
                <c:pt idx="0">
                  <c:v>0</c:v>
                </c:pt>
                <c:pt idx="1">
                  <c:v>0.49928749178618897</c:v>
                </c:pt>
                <c:pt idx="2">
                  <c:v>0.99874842493363403</c:v>
                </c:pt>
                <c:pt idx="3">
                  <c:v>1.49173760794187</c:v>
                </c:pt>
                <c:pt idx="4">
                  <c:v>1.9784588669369401</c:v>
                </c:pt>
                <c:pt idx="5">
                  <c:v>2.4591117984108801</c:v>
                </c:pt>
                <c:pt idx="6">
                  <c:v>2.9338918575708202</c:v>
                </c:pt>
                <c:pt idx="7">
                  <c:v>3.4029904283260199</c:v>
                </c:pt>
                <c:pt idx="8">
                  <c:v>3.9146297788341</c:v>
                </c:pt>
                <c:pt idx="9">
                  <c:v>4.7264004318600996</c:v>
                </c:pt>
                <c:pt idx="10">
                  <c:v>5.5328279729938599</c:v>
                </c:pt>
                <c:pt idx="11">
                  <c:v>7.9255082237944698</c:v>
                </c:pt>
                <c:pt idx="12">
                  <c:v>12.5830787922685</c:v>
                </c:pt>
                <c:pt idx="13">
                  <c:v>17.7856929660981</c:v>
                </c:pt>
                <c:pt idx="14">
                  <c:v>21.287301665141701</c:v>
                </c:pt>
                <c:pt idx="15">
                  <c:v>25.5672034431553</c:v>
                </c:pt>
                <c:pt idx="16">
                  <c:v>29.8715918592391</c:v>
                </c:pt>
                <c:pt idx="17">
                  <c:v>33.813702367076097</c:v>
                </c:pt>
                <c:pt idx="18">
                  <c:v>37.444715686254398</c:v>
                </c:pt>
                <c:pt idx="19">
                  <c:v>40.806451839003998</c:v>
                </c:pt>
                <c:pt idx="20">
                  <c:v>43.933196501742501</c:v>
                </c:pt>
                <c:pt idx="21">
                  <c:v>46.853058651464799</c:v>
                </c:pt>
                <c:pt idx="22">
                  <c:v>49.588995882181798</c:v>
                </c:pt>
                <c:pt idx="23">
                  <c:v>52.159615115128403</c:v>
                </c:pt>
                <c:pt idx="24">
                  <c:v>54.579818518612399</c:v>
                </c:pt>
                <c:pt idx="25">
                  <c:v>56.861378339851797</c:v>
                </c:pt>
                <c:pt idx="26">
                  <c:v>59.013491472800098</c:v>
                </c:pt>
                <c:pt idx="27">
                  <c:v>61.043329333328998</c:v>
                </c:pt>
                <c:pt idx="28">
                  <c:v>62.956595021719103</c:v>
                </c:pt>
                <c:pt idx="29">
                  <c:v>64.758061254159799</c:v>
                </c:pt>
                <c:pt idx="30">
                  <c:v>66.452048004843107</c:v>
                </c:pt>
                <c:pt idx="31">
                  <c:v>68.042798305043505</c:v>
                </c:pt>
                <c:pt idx="32">
                  <c:v>69.534726324258202</c:v>
                </c:pt>
                <c:pt idx="33">
                  <c:v>70.932536031789397</c:v>
                </c:pt>
                <c:pt idx="34">
                  <c:v>72.219156895994203</c:v>
                </c:pt>
                <c:pt idx="35">
                  <c:v>73.389790123202104</c:v>
                </c:pt>
                <c:pt idx="36">
                  <c:v>74.534073401228696</c:v>
                </c:pt>
                <c:pt idx="37">
                  <c:v>75.768498765173405</c:v>
                </c:pt>
                <c:pt idx="38">
                  <c:v>76.867706201988398</c:v>
                </c:pt>
                <c:pt idx="39">
                  <c:v>77.882419646975507</c:v>
                </c:pt>
                <c:pt idx="40">
                  <c:v>78.822446376071298</c:v>
                </c:pt>
                <c:pt idx="41">
                  <c:v>79.696095383782804</c:v>
                </c:pt>
                <c:pt idx="42">
                  <c:v>80.510457346385707</c:v>
                </c:pt>
                <c:pt idx="43">
                  <c:v>81.271623598256596</c:v>
                </c:pt>
                <c:pt idx="44">
                  <c:v>81.984859133990597</c:v>
                </c:pt>
                <c:pt idx="45">
                  <c:v>82.654740564886595</c:v>
                </c:pt>
                <c:pt idx="46">
                  <c:v>83.312632518920793</c:v>
                </c:pt>
                <c:pt idx="47">
                  <c:v>83.945631405950294</c:v>
                </c:pt>
                <c:pt idx="48">
                  <c:v>84.569342036284297</c:v>
                </c:pt>
                <c:pt idx="49">
                  <c:v>85.145536920664796</c:v>
                </c:pt>
                <c:pt idx="50">
                  <c:v>85.686515440984195</c:v>
                </c:pt>
                <c:pt idx="51">
                  <c:v>86.194919641554307</c:v>
                </c:pt>
                <c:pt idx="52">
                  <c:v>86.673819111077194</c:v>
                </c:pt>
                <c:pt idx="53">
                  <c:v>87.126570157491798</c:v>
                </c:pt>
                <c:pt idx="54">
                  <c:v>87.555381396033496</c:v>
                </c:pt>
                <c:pt idx="55">
                  <c:v>87.962215506381696</c:v>
                </c:pt>
                <c:pt idx="56">
                  <c:v>88.3488231263741</c:v>
                </c:pt>
                <c:pt idx="57">
                  <c:v>88.716771229909796</c:v>
                </c:pt>
                <c:pt idx="58">
                  <c:v>89.067467013716893</c:v>
                </c:pt>
                <c:pt idx="59">
                  <c:v>89.402178105375597</c:v>
                </c:pt>
                <c:pt idx="60">
                  <c:v>89.722049740545401</c:v>
                </c:pt>
                <c:pt idx="61">
                  <c:v>90.028119429889003</c:v>
                </c:pt>
                <c:pt idx="62">
                  <c:v>90.321329536180102</c:v>
                </c:pt>
                <c:pt idx="63">
                  <c:v>90.602538102873197</c:v>
                </c:pt>
                <c:pt idx="64">
                  <c:v>90.872528213441299</c:v>
                </c:pt>
                <c:pt idx="65">
                  <c:v>91.1320161102866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50-43E6-9077-93773A35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05664"/>
        <c:axId val="667104352"/>
      </c:scatterChart>
      <c:valAx>
        <c:axId val="66712862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23704"/>
        <c:crosses val="autoZero"/>
        <c:crossBetween val="midCat"/>
      </c:valAx>
      <c:valAx>
        <c:axId val="667123704"/>
        <c:scaling>
          <c:orientation val="minMax"/>
        </c:scaling>
        <c:delete val="0"/>
        <c:axPos val="l"/>
        <c:title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28624"/>
        <c:crosses val="max"/>
        <c:crossBetween val="midCat"/>
      </c:valAx>
      <c:valAx>
        <c:axId val="667104352"/>
        <c:scaling>
          <c:orientation val="minMax"/>
        </c:scaling>
        <c:delete val="0"/>
        <c:axPos val="r"/>
        <c:title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[=0]General;[&gt;10]0.00;0.000" sourceLinked="1"/>
        <c:majorTickMark val="in"/>
        <c:minorTickMark val="none"/>
        <c:tickLblPos val="nextTo"/>
        <c:crossAx val="667105664"/>
        <c:crosses val="autoZero"/>
        <c:crossBetween val="midCat"/>
      </c:valAx>
      <c:valAx>
        <c:axId val="667105664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0435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liquid!$R$1</c:f>
              <c:strCache>
                <c:ptCount val="1"/>
                <c:pt idx="0">
                  <c:v>TiO2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liquid!$R$2:$R$67</c:f>
              <c:numCache>
                <c:formatCode>General</c:formatCode>
                <c:ptCount val="66"/>
                <c:pt idx="0">
                  <c:v>1.2746100145338499</c:v>
                </c:pt>
                <c:pt idx="1">
                  <c:v>1.28100225114183</c:v>
                </c:pt>
                <c:pt idx="2">
                  <c:v>1.2874614505122499</c:v>
                </c:pt>
                <c:pt idx="3">
                  <c:v>1.29390138730536</c:v>
                </c:pt>
                <c:pt idx="4">
                  <c:v>1.30032320620704</c:v>
                </c:pt>
                <c:pt idx="5">
                  <c:v>1.30672807933969</c:v>
                </c:pt>
                <c:pt idx="6">
                  <c:v>1.3131172056534399</c:v>
                </c:pt>
                <c:pt idx="7">
                  <c:v>1.31949181011682</c:v>
                </c:pt>
                <c:pt idx="8">
                  <c:v>1.3262243977480599</c:v>
                </c:pt>
                <c:pt idx="9">
                  <c:v>1.3353256897641701</c:v>
                </c:pt>
                <c:pt idx="10">
                  <c:v>1.3444542779047399</c:v>
                </c:pt>
                <c:pt idx="11">
                  <c:v>1.36935124500418</c:v>
                </c:pt>
                <c:pt idx="12">
                  <c:v>1.4097645533385099</c:v>
                </c:pt>
                <c:pt idx="13">
                  <c:v>1.45233502227088</c:v>
                </c:pt>
                <c:pt idx="14">
                  <c:v>1.4799008015889601</c:v>
                </c:pt>
                <c:pt idx="15">
                  <c:v>1.52706597409432</c:v>
                </c:pt>
                <c:pt idx="16">
                  <c:v>1.57912278957524</c:v>
                </c:pt>
                <c:pt idx="17">
                  <c:v>1.6259572691158699</c:v>
                </c:pt>
                <c:pt idx="18">
                  <c:v>1.6670746718740801</c:v>
                </c:pt>
                <c:pt idx="19">
                  <c:v>1.70196946096006</c:v>
                </c:pt>
                <c:pt idx="20">
                  <c:v>1.7301449339099599</c:v>
                </c:pt>
                <c:pt idx="21">
                  <c:v>1.7511401750401401</c:v>
                </c:pt>
                <c:pt idx="22">
                  <c:v>1.76456445840909</c:v>
                </c:pt>
                <c:pt idx="23">
                  <c:v>1.77013781673598</c:v>
                </c:pt>
                <c:pt idx="24">
                  <c:v>1.7677337932341499</c:v>
                </c:pt>
                <c:pt idx="25">
                  <c:v>1.7574187774804499</c:v>
                </c:pt>
                <c:pt idx="26">
                  <c:v>1.73947986282147</c:v>
                </c:pt>
                <c:pt idx="27">
                  <c:v>1.7144326639490901</c:v>
                </c:pt>
                <c:pt idx="28">
                  <c:v>1.6830037997669001</c:v>
                </c:pt>
                <c:pt idx="29">
                  <c:v>1.64608770505698</c:v>
                </c:pt>
                <c:pt idx="30">
                  <c:v>1.6046838990462999</c:v>
                </c:pt>
                <c:pt idx="31">
                  <c:v>1.55982575588348</c:v>
                </c:pt>
                <c:pt idx="32">
                  <c:v>1.5125131835026</c:v>
                </c:pt>
                <c:pt idx="33">
                  <c:v>1.4636591257463001</c:v>
                </c:pt>
                <c:pt idx="34">
                  <c:v>1.4113270393323001</c:v>
                </c:pt>
                <c:pt idx="35">
                  <c:v>1.3519058861304001</c:v>
                </c:pt>
                <c:pt idx="36">
                  <c:v>1.2863800376760499</c:v>
                </c:pt>
                <c:pt idx="37">
                  <c:v>1.1991321798210099</c:v>
                </c:pt>
                <c:pt idx="38">
                  <c:v>1.1422215839005501</c:v>
                </c:pt>
                <c:pt idx="39">
                  <c:v>1.08927081855242</c:v>
                </c:pt>
                <c:pt idx="40">
                  <c:v>1.0398452346517</c:v>
                </c:pt>
                <c:pt idx="41">
                  <c:v>0.99357129035927605</c:v>
                </c:pt>
                <c:pt idx="42">
                  <c:v>0.95012638647139203</c:v>
                </c:pt>
                <c:pt idx="43">
                  <c:v>0.90923064702020195</c:v>
                </c:pt>
                <c:pt idx="44">
                  <c:v>0.87064023079688801</c:v>
                </c:pt>
                <c:pt idx="45">
                  <c:v>0.83414185570733501</c:v>
                </c:pt>
                <c:pt idx="46">
                  <c:v>0.79945937249172905</c:v>
                </c:pt>
                <c:pt idx="47">
                  <c:v>0.76639179655376499</c:v>
                </c:pt>
                <c:pt idx="48">
                  <c:v>0.73412817479362602</c:v>
                </c:pt>
                <c:pt idx="49">
                  <c:v>0.70353057031830601</c:v>
                </c:pt>
                <c:pt idx="50">
                  <c:v>0.67428542096281696</c:v>
                </c:pt>
                <c:pt idx="51">
                  <c:v>0.64320718472885796</c:v>
                </c:pt>
                <c:pt idx="52">
                  <c:v>0.61027643298545997</c:v>
                </c:pt>
                <c:pt idx="53">
                  <c:v>0.57904664724744903</c:v>
                </c:pt>
                <c:pt idx="54">
                  <c:v>0.54941261176649003</c:v>
                </c:pt>
                <c:pt idx="55">
                  <c:v>0.521277880839916</c:v>
                </c:pt>
                <c:pt idx="56">
                  <c:v>0.49455382245185098</c:v>
                </c:pt>
                <c:pt idx="57">
                  <c:v>0.46915878697313002</c:v>
                </c:pt>
                <c:pt idx="58">
                  <c:v>0.44501738231825599</c:v>
                </c:pt>
                <c:pt idx="59">
                  <c:v>0.42205984007047498</c:v>
                </c:pt>
                <c:pt idx="60">
                  <c:v>0.40022145951355198</c:v>
                </c:pt>
                <c:pt idx="61">
                  <c:v>0.37944211871426498</c:v>
                </c:pt>
                <c:pt idx="62">
                  <c:v>0.359665843351132</c:v>
                </c:pt>
                <c:pt idx="63">
                  <c:v>0.34084042556263699</c:v>
                </c:pt>
                <c:pt idx="64">
                  <c:v>0.32291708613881698</c:v>
                </c:pt>
                <c:pt idx="65">
                  <c:v>0.305850174426812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06-4F8F-A711-89431B068E99}"/>
            </c:ext>
          </c:extLst>
        </c:ser>
        <c:ser>
          <c:idx val="2"/>
          <c:order val="2"/>
          <c:tx>
            <c:strRef>
              <c:f>liquid!$S$1</c:f>
              <c:strCache>
                <c:ptCount val="1"/>
                <c:pt idx="0">
                  <c:v>Al2O3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liquid!$S$2:$S$67</c:f>
              <c:numCache>
                <c:formatCode>General</c:formatCode>
                <c:ptCount val="66"/>
                <c:pt idx="0">
                  <c:v>17.6994635454441</c:v>
                </c:pt>
                <c:pt idx="1">
                  <c:v>17.788227290846802</c:v>
                </c:pt>
                <c:pt idx="2">
                  <c:v>17.8779208931931</c:v>
                </c:pt>
                <c:pt idx="3">
                  <c:v>17.967347011931899</c:v>
                </c:pt>
                <c:pt idx="4">
                  <c:v>18.056521542376899</c:v>
                </c:pt>
                <c:pt idx="5">
                  <c:v>18.145460760830002</c:v>
                </c:pt>
                <c:pt idx="6">
                  <c:v>18.2341813161289</c:v>
                </c:pt>
                <c:pt idx="7">
                  <c:v>18.322700218405899</c:v>
                </c:pt>
                <c:pt idx="8">
                  <c:v>18.413986654046301</c:v>
                </c:pt>
                <c:pt idx="9">
                  <c:v>18.5238375198965</c:v>
                </c:pt>
                <c:pt idx="10">
                  <c:v>18.633492557732001</c:v>
                </c:pt>
                <c:pt idx="11">
                  <c:v>18.912730126320099</c:v>
                </c:pt>
                <c:pt idx="12">
                  <c:v>19.005414386020099</c:v>
                </c:pt>
                <c:pt idx="13">
                  <c:v>19.037096709749999</c:v>
                </c:pt>
                <c:pt idx="14">
                  <c:v>19.161505901077899</c:v>
                </c:pt>
                <c:pt idx="15">
                  <c:v>19.152367711945701</c:v>
                </c:pt>
                <c:pt idx="16">
                  <c:v>19.0934224479414</c:v>
                </c:pt>
                <c:pt idx="17">
                  <c:v>19.038523831926799</c:v>
                </c:pt>
                <c:pt idx="18">
                  <c:v>18.987618196391701</c:v>
                </c:pt>
                <c:pt idx="19">
                  <c:v>18.940627280861602</c:v>
                </c:pt>
                <c:pt idx="20">
                  <c:v>18.897437551060701</c:v>
                </c:pt>
                <c:pt idx="21">
                  <c:v>18.857888976874499</c:v>
                </c:pt>
                <c:pt idx="22">
                  <c:v>18.821764101115502</c:v>
                </c:pt>
                <c:pt idx="23">
                  <c:v>18.7887780848747</c:v>
                </c:pt>
                <c:pt idx="24">
                  <c:v>18.7585739087015</c:v>
                </c:pt>
                <c:pt idx="25">
                  <c:v>18.730722039509601</c:v>
                </c:pt>
                <c:pt idx="26">
                  <c:v>18.704726080683901</c:v>
                </c:pt>
                <c:pt idx="27">
                  <c:v>18.6800374901682</c:v>
                </c:pt>
                <c:pt idx="28">
                  <c:v>18.656076704561102</c:v>
                </c:pt>
                <c:pt idx="29">
                  <c:v>18.632258483931601</c:v>
                </c:pt>
                <c:pt idx="30">
                  <c:v>18.608017804113398</c:v>
                </c:pt>
                <c:pt idx="31">
                  <c:v>18.582832600989502</c:v>
                </c:pt>
                <c:pt idx="32">
                  <c:v>18.5562407108185</c:v>
                </c:pt>
                <c:pt idx="33">
                  <c:v>18.5278499380412</c:v>
                </c:pt>
                <c:pt idx="34">
                  <c:v>18.481007166487402</c:v>
                </c:pt>
                <c:pt idx="35">
                  <c:v>18.3954118525205</c:v>
                </c:pt>
                <c:pt idx="36">
                  <c:v>18.311390054738698</c:v>
                </c:pt>
                <c:pt idx="37">
                  <c:v>18.2672486060133</c:v>
                </c:pt>
                <c:pt idx="38">
                  <c:v>18.251841420162499</c:v>
                </c:pt>
                <c:pt idx="39">
                  <c:v>18.2312596694292</c:v>
                </c:pt>
                <c:pt idx="40">
                  <c:v>18.205933250655999</c:v>
                </c:pt>
                <c:pt idx="41">
                  <c:v>18.176237743719</c:v>
                </c:pt>
                <c:pt idx="42">
                  <c:v>18.142503234088402</c:v>
                </c:pt>
                <c:pt idx="43">
                  <c:v>18.105021409672599</c:v>
                </c:pt>
                <c:pt idx="44">
                  <c:v>18.0640513154415</c:v>
                </c:pt>
                <c:pt idx="45">
                  <c:v>18.019824056209998</c:v>
                </c:pt>
                <c:pt idx="46">
                  <c:v>17.975411172484201</c:v>
                </c:pt>
                <c:pt idx="47">
                  <c:v>17.9293528467594</c:v>
                </c:pt>
                <c:pt idx="48">
                  <c:v>17.903219306531501</c:v>
                </c:pt>
                <c:pt idx="49">
                  <c:v>17.867127071757601</c:v>
                </c:pt>
                <c:pt idx="50">
                  <c:v>17.827470308435899</c:v>
                </c:pt>
                <c:pt idx="51">
                  <c:v>17.779560591029199</c:v>
                </c:pt>
                <c:pt idx="52">
                  <c:v>17.7233922878548</c:v>
                </c:pt>
                <c:pt idx="53">
                  <c:v>17.664868088999299</c:v>
                </c:pt>
                <c:pt idx="54">
                  <c:v>17.604147684947701</c:v>
                </c:pt>
                <c:pt idx="55">
                  <c:v>17.541374602064501</c:v>
                </c:pt>
                <c:pt idx="56">
                  <c:v>17.476678019563501</c:v>
                </c:pt>
                <c:pt idx="57">
                  <c:v>17.410174309816099</c:v>
                </c:pt>
                <c:pt idx="58">
                  <c:v>17.3419683462668</c:v>
                </c:pt>
                <c:pt idx="59">
                  <c:v>17.2721546146946</c:v>
                </c:pt>
                <c:pt idx="60">
                  <c:v>17.200818156968499</c:v>
                </c:pt>
                <c:pt idx="61">
                  <c:v>17.1280353701869</c:v>
                </c:pt>
                <c:pt idx="62">
                  <c:v>17.053874680589399</c:v>
                </c:pt>
                <c:pt idx="63">
                  <c:v>16.978397106810899</c:v>
                </c:pt>
                <c:pt idx="64">
                  <c:v>16.9016567247917</c:v>
                </c:pt>
                <c:pt idx="65">
                  <c:v>16.8237010436027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06-4F8F-A711-89431B068E99}"/>
            </c:ext>
          </c:extLst>
        </c:ser>
        <c:ser>
          <c:idx val="3"/>
          <c:order val="3"/>
          <c:tx>
            <c:strRef>
              <c:f>liquid!$T$1</c:f>
              <c:strCache>
                <c:ptCount val="1"/>
                <c:pt idx="0">
                  <c:v>Fe2O3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liquid!$T$2:$T$67</c:f>
              <c:numCache>
                <c:formatCode>General</c:formatCode>
                <c:ptCount val="66"/>
                <c:pt idx="0">
                  <c:v>1.5854712979348899</c:v>
                </c:pt>
                <c:pt idx="1">
                  <c:v>1.58832294546367</c:v>
                </c:pt>
                <c:pt idx="2">
                  <c:v>1.59099491069927</c:v>
                </c:pt>
                <c:pt idx="3">
                  <c:v>1.5934778870431501</c:v>
                </c:pt>
                <c:pt idx="4">
                  <c:v>1.59576651131965</c:v>
                </c:pt>
                <c:pt idx="5">
                  <c:v>1.5978551444781699</c:v>
                </c:pt>
                <c:pt idx="6">
                  <c:v>1.5997378621262399</c:v>
                </c:pt>
                <c:pt idx="7">
                  <c:v>1.6014084453336499</c:v>
                </c:pt>
                <c:pt idx="8">
                  <c:v>1.60370013946124</c:v>
                </c:pt>
                <c:pt idx="9">
                  <c:v>1.6111734849599399</c:v>
                </c:pt>
                <c:pt idx="10">
                  <c:v>1.6185227182867199</c:v>
                </c:pt>
                <c:pt idx="11">
                  <c:v>1.61523711912298</c:v>
                </c:pt>
                <c:pt idx="12">
                  <c:v>1.62761823746375</c:v>
                </c:pt>
                <c:pt idx="13">
                  <c:v>1.6381000285749501</c:v>
                </c:pt>
                <c:pt idx="14">
                  <c:v>1.63608504666206</c:v>
                </c:pt>
                <c:pt idx="15">
                  <c:v>1.6539495735721099</c:v>
                </c:pt>
                <c:pt idx="16">
                  <c:v>1.6779088611539199</c:v>
                </c:pt>
                <c:pt idx="17">
                  <c:v>1.6986414740007201</c:v>
                </c:pt>
                <c:pt idx="18">
                  <c:v>1.71612651881709</c:v>
                </c:pt>
                <c:pt idx="19">
                  <c:v>1.7303311650195301</c:v>
                </c:pt>
                <c:pt idx="20">
                  <c:v>1.7412156849759599</c:v>
                </c:pt>
                <c:pt idx="21">
                  <c:v>1.748739707528</c:v>
                </c:pt>
                <c:pt idx="22">
                  <c:v>1.7528698526981401</c:v>
                </c:pt>
                <c:pt idx="23">
                  <c:v>1.7535888166020299</c:v>
                </c:pt>
                <c:pt idx="24">
                  <c:v>1.7509050220613001</c:v>
                </c:pt>
                <c:pt idx="25">
                  <c:v>1.74486248060659</c:v>
                </c:pt>
                <c:pt idx="26">
                  <c:v>1.73554960040942</c:v>
                </c:pt>
                <c:pt idx="27">
                  <c:v>1.7231048871082899</c:v>
                </c:pt>
                <c:pt idx="28">
                  <c:v>1.70771845279004</c:v>
                </c:pt>
                <c:pt idx="29">
                  <c:v>1.68962843854839</c:v>
                </c:pt>
                <c:pt idx="30">
                  <c:v>1.66911250707544</c:v>
                </c:pt>
                <c:pt idx="31">
                  <c:v>1.64647557767469</c:v>
                </c:pt>
                <c:pt idx="32">
                  <c:v>1.62203566997278</c:v>
                </c:pt>
                <c:pt idx="33">
                  <c:v>1.5961098812955601</c:v>
                </c:pt>
                <c:pt idx="34">
                  <c:v>1.57651008256527</c:v>
                </c:pt>
                <c:pt idx="35">
                  <c:v>1.5726603781106501</c:v>
                </c:pt>
                <c:pt idx="36">
                  <c:v>1.5666447980878699</c:v>
                </c:pt>
                <c:pt idx="37">
                  <c:v>1.54489320552134</c:v>
                </c:pt>
                <c:pt idx="38">
                  <c:v>1.50775180676937</c:v>
                </c:pt>
                <c:pt idx="39">
                  <c:v>1.47136218807678</c:v>
                </c:pt>
                <c:pt idx="40">
                  <c:v>1.4357061824099899</c:v>
                </c:pt>
                <c:pt idx="41">
                  <c:v>1.4007681915017001</c:v>
                </c:pt>
                <c:pt idx="42">
                  <c:v>1.36653448924862</c:v>
                </c:pt>
                <c:pt idx="43">
                  <c:v>1.3329926928967599</c:v>
                </c:pt>
                <c:pt idx="44">
                  <c:v>1.3001313622489099</c:v>
                </c:pt>
                <c:pt idx="45">
                  <c:v>1.26793969663839</c:v>
                </c:pt>
                <c:pt idx="46">
                  <c:v>1.23498723946039</c:v>
                </c:pt>
                <c:pt idx="47">
                  <c:v>1.2019999610355101</c:v>
                </c:pt>
                <c:pt idx="48">
                  <c:v>1.1688274103762599</c:v>
                </c:pt>
                <c:pt idx="49">
                  <c:v>1.13692055308215</c:v>
                </c:pt>
                <c:pt idx="50">
                  <c:v>1.1059405406497</c:v>
                </c:pt>
                <c:pt idx="51">
                  <c:v>1.07763740080228</c:v>
                </c:pt>
                <c:pt idx="52">
                  <c:v>1.0519557690841199</c:v>
                </c:pt>
                <c:pt idx="53">
                  <c:v>1.02675705099015</c:v>
                </c:pt>
                <c:pt idx="54">
                  <c:v>1.00202327477105</c:v>
                </c:pt>
                <c:pt idx="55">
                  <c:v>0.97773865347210798</c:v>
                </c:pt>
                <c:pt idx="56">
                  <c:v>0.95388928436888099</c:v>
                </c:pt>
                <c:pt idx="57">
                  <c:v>0.93046289178478203</c:v>
                </c:pt>
                <c:pt idx="58">
                  <c:v>0.90744860629147095</c:v>
                </c:pt>
                <c:pt idx="59">
                  <c:v>0.88483677453141596</c:v>
                </c:pt>
                <c:pt idx="60">
                  <c:v>0.86261879480185799</c:v>
                </c:pt>
                <c:pt idx="61">
                  <c:v>0.84078697489973997</c:v>
                </c:pt>
                <c:pt idx="62">
                  <c:v>0.81933440849268202</c:v>
                </c:pt>
                <c:pt idx="63">
                  <c:v>0.79825486776401999</c:v>
                </c:pt>
                <c:pt idx="64">
                  <c:v>0.77754270981503504</c:v>
                </c:pt>
                <c:pt idx="65">
                  <c:v>0.75719279510212301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06-4F8F-A711-89431B068E99}"/>
            </c:ext>
          </c:extLst>
        </c:ser>
        <c:ser>
          <c:idx val="4"/>
          <c:order val="4"/>
          <c:tx>
            <c:strRef>
              <c:f>liquid!$U$1</c:f>
              <c:strCache>
                <c:ptCount val="1"/>
                <c:pt idx="0">
                  <c:v>Cr2O3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liquid!$U$2:$U$67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06-4F8F-A711-89431B068E99}"/>
            </c:ext>
          </c:extLst>
        </c:ser>
        <c:ser>
          <c:idx val="5"/>
          <c:order val="5"/>
          <c:tx>
            <c:strRef>
              <c:f>liquid!$V$1</c:f>
              <c:strCache>
                <c:ptCount val="1"/>
                <c:pt idx="0">
                  <c:v>FeO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liquid!$V$2:$V$67</c:f>
              <c:numCache>
                <c:formatCode>General</c:formatCode>
                <c:ptCount val="66"/>
                <c:pt idx="0">
                  <c:v>9.3997436741599696</c:v>
                </c:pt>
                <c:pt idx="1">
                  <c:v>9.3829044655503395</c:v>
                </c:pt>
                <c:pt idx="2">
                  <c:v>9.3640840596231101</c:v>
                </c:pt>
                <c:pt idx="3">
                  <c:v>9.3434417178689309</c:v>
                </c:pt>
                <c:pt idx="4">
                  <c:v>9.3209510676315492</c:v>
                </c:pt>
                <c:pt idx="5">
                  <c:v>9.2965850557432201</c:v>
                </c:pt>
                <c:pt idx="6">
                  <c:v>9.2703159638071195</c:v>
                </c:pt>
                <c:pt idx="7">
                  <c:v>9.2421154298506192</c:v>
                </c:pt>
                <c:pt idx="8">
                  <c:v>9.2160088930947808</c:v>
                </c:pt>
                <c:pt idx="9">
                  <c:v>9.2138885761001799</c:v>
                </c:pt>
                <c:pt idx="10">
                  <c:v>9.2100451304812108</c:v>
                </c:pt>
                <c:pt idx="11">
                  <c:v>9.1734319572515997</c:v>
                </c:pt>
                <c:pt idx="12">
                  <c:v>9.2058382473782796</c:v>
                </c:pt>
                <c:pt idx="13">
                  <c:v>9.2268072638811702</c:v>
                </c:pt>
                <c:pt idx="14">
                  <c:v>9.1979769543401897</c:v>
                </c:pt>
                <c:pt idx="15">
                  <c:v>9.2749925323940499</c:v>
                </c:pt>
                <c:pt idx="16">
                  <c:v>9.3801763324131304</c:v>
                </c:pt>
                <c:pt idx="17">
                  <c:v>9.4611084612235707</c:v>
                </c:pt>
                <c:pt idx="18">
                  <c:v>9.5176179781813399</c:v>
                </c:pt>
                <c:pt idx="19">
                  <c:v>9.5495352533896405</c:v>
                </c:pt>
                <c:pt idx="20">
                  <c:v>9.5567333915676898</c:v>
                </c:pt>
                <c:pt idx="21">
                  <c:v>9.5391789151164499</c:v>
                </c:pt>
                <c:pt idx="22">
                  <c:v>9.4969916591251806</c:v>
                </c:pt>
                <c:pt idx="23">
                  <c:v>9.4305123781175695</c:v>
                </c:pt>
                <c:pt idx="24">
                  <c:v>9.3403699722830495</c:v>
                </c:pt>
                <c:pt idx="25">
                  <c:v>9.2275424646088506</c:v>
                </c:pt>
                <c:pt idx="26">
                  <c:v>9.0934002731070809</c:v>
                </c:pt>
                <c:pt idx="27">
                  <c:v>8.9397166909929702</c:v>
                </c:pt>
                <c:pt idx="28">
                  <c:v>8.7686385588297</c:v>
                </c:pt>
                <c:pt idx="29">
                  <c:v>8.5826147607651908</c:v>
                </c:pt>
                <c:pt idx="30">
                  <c:v>8.3842898290377601</c:v>
                </c:pt>
                <c:pt idx="31">
                  <c:v>8.1763779257085005</c:v>
                </c:pt>
                <c:pt idx="32">
                  <c:v>7.9615361657672699</c:v>
                </c:pt>
                <c:pt idx="33">
                  <c:v>7.7422545526858899</c:v>
                </c:pt>
                <c:pt idx="34">
                  <c:v>7.5650191163010403</c:v>
                </c:pt>
                <c:pt idx="35">
                  <c:v>7.4838290617213499</c:v>
                </c:pt>
                <c:pt idx="36">
                  <c:v>7.39330683932429</c:v>
                </c:pt>
                <c:pt idx="37">
                  <c:v>7.2160179986289501</c:v>
                </c:pt>
                <c:pt idx="38">
                  <c:v>6.9503014732661503</c:v>
                </c:pt>
                <c:pt idx="39">
                  <c:v>6.6957377891195504</c:v>
                </c:pt>
                <c:pt idx="40">
                  <c:v>6.4516880398614598</c:v>
                </c:pt>
                <c:pt idx="41">
                  <c:v>6.2175680387905397</c:v>
                </c:pt>
                <c:pt idx="42">
                  <c:v>5.9928411236585104</c:v>
                </c:pt>
                <c:pt idx="43">
                  <c:v>5.7770122577512799</c:v>
                </c:pt>
                <c:pt idx="44">
                  <c:v>5.5696231472233402</c:v>
                </c:pt>
                <c:pt idx="45">
                  <c:v>5.37024816074213</c:v>
                </c:pt>
                <c:pt idx="46">
                  <c:v>5.1725639588686896</c:v>
                </c:pt>
                <c:pt idx="47">
                  <c:v>4.9793887576741804</c:v>
                </c:pt>
                <c:pt idx="48">
                  <c:v>4.7973480059368896</c:v>
                </c:pt>
                <c:pt idx="49">
                  <c:v>4.6220751433184404</c:v>
                </c:pt>
                <c:pt idx="50">
                  <c:v>4.4539421431572999</c:v>
                </c:pt>
                <c:pt idx="51">
                  <c:v>4.2992510412471798</c:v>
                </c:pt>
                <c:pt idx="52">
                  <c:v>4.1572260215410797</c:v>
                </c:pt>
                <c:pt idx="53">
                  <c:v>4.0195859598063199</c:v>
                </c:pt>
                <c:pt idx="54">
                  <c:v>3.8861399513607902</c:v>
                </c:pt>
                <c:pt idx="55">
                  <c:v>3.7567131692073601</c:v>
                </c:pt>
                <c:pt idx="56">
                  <c:v>3.6311449554370498</c:v>
                </c:pt>
                <c:pt idx="57">
                  <c:v>3.5092871715043401</c:v>
                </c:pt>
                <c:pt idx="58">
                  <c:v>3.3910027679507699</c:v>
                </c:pt>
                <c:pt idx="59">
                  <c:v>3.2761645406938098</c:v>
                </c:pt>
                <c:pt idx="60">
                  <c:v>3.1646540460691002</c:v>
                </c:pt>
                <c:pt idx="61">
                  <c:v>3.0563606533569199</c:v>
                </c:pt>
                <c:pt idx="62">
                  <c:v>2.9511807136606301</c:v>
                </c:pt>
                <c:pt idx="63">
                  <c:v>2.8490168307560801</c:v>
                </c:pt>
                <c:pt idx="64">
                  <c:v>2.74977721921563</c:v>
                </c:pt>
                <c:pt idx="65">
                  <c:v>2.65337513894282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06-4F8F-A711-89431B068E99}"/>
            </c:ext>
          </c:extLst>
        </c:ser>
        <c:ser>
          <c:idx val="6"/>
          <c:order val="6"/>
          <c:tx>
            <c:strRef>
              <c:f>liquid!$W$1</c:f>
              <c:strCache>
                <c:ptCount val="1"/>
                <c:pt idx="0">
                  <c:v>MnO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liquid!$W$2:$W$67</c:f>
              <c:numCache>
                <c:formatCode>General</c:formatCode>
                <c:ptCount val="66"/>
                <c:pt idx="0">
                  <c:v>0.16580288833593501</c:v>
                </c:pt>
                <c:pt idx="1">
                  <c:v>0.16546819935455001</c:v>
                </c:pt>
                <c:pt idx="2">
                  <c:v>0.16510306933868099</c:v>
                </c:pt>
                <c:pt idx="3">
                  <c:v>0.164711833112758</c:v>
                </c:pt>
                <c:pt idx="4">
                  <c:v>0.16429444388552</c:v>
                </c:pt>
                <c:pt idx="5">
                  <c:v>0.16385085599656099</c:v>
                </c:pt>
                <c:pt idx="6">
                  <c:v>0.16338102545709199</c:v>
                </c:pt>
                <c:pt idx="7">
                  <c:v>0.162884910557277</c:v>
                </c:pt>
                <c:pt idx="8">
                  <c:v>0.162648326430539</c:v>
                </c:pt>
                <c:pt idx="9">
                  <c:v>0.16424225190154701</c:v>
                </c:pt>
                <c:pt idx="10">
                  <c:v>0.16587765359751599</c:v>
                </c:pt>
                <c:pt idx="11">
                  <c:v>0.17099678101451299</c:v>
                </c:pt>
                <c:pt idx="12">
                  <c:v>0.18481896264606701</c:v>
                </c:pt>
                <c:pt idx="13">
                  <c:v>0.201559488769188</c:v>
                </c:pt>
                <c:pt idx="14">
                  <c:v>0.210489793111827</c:v>
                </c:pt>
                <c:pt idx="15">
                  <c:v>0.22255057533227199</c:v>
                </c:pt>
                <c:pt idx="16">
                  <c:v>0.236161656633988</c:v>
                </c:pt>
                <c:pt idx="17">
                  <c:v>0.25017290319809399</c:v>
                </c:pt>
                <c:pt idx="18">
                  <c:v>0.26463272968674201</c:v>
                </c:pt>
                <c:pt idx="19">
                  <c:v>0.27959288202145</c:v>
                </c:pt>
                <c:pt idx="20">
                  <c:v>0.29510789378512903</c:v>
                </c:pt>
                <c:pt idx="21">
                  <c:v>0.31123411017705399</c:v>
                </c:pt>
                <c:pt idx="22">
                  <c:v>0.32802818228546798</c:v>
                </c:pt>
                <c:pt idx="23">
                  <c:v>0.34554500557769902</c:v>
                </c:pt>
                <c:pt idx="24">
                  <c:v>0.36383505390792098</c:v>
                </c:pt>
                <c:pt idx="25">
                  <c:v>0.38294137818268498</c:v>
                </c:pt>
                <c:pt idx="26">
                  <c:v>0.402896647887657</c:v>
                </c:pt>
                <c:pt idx="27">
                  <c:v>0.42372061872953898</c:v>
                </c:pt>
                <c:pt idx="28">
                  <c:v>0.44541861263029597</c:v>
                </c:pt>
                <c:pt idx="29">
                  <c:v>0.46798138252305499</c:v>
                </c:pt>
                <c:pt idx="30">
                  <c:v>0.49138647033647098</c:v>
                </c:pt>
                <c:pt idx="31">
                  <c:v>0.51560083207614005</c:v>
                </c:pt>
                <c:pt idx="32">
                  <c:v>0.54058424261007298</c:v>
                </c:pt>
                <c:pt idx="33">
                  <c:v>0.566292895606888</c:v>
                </c:pt>
                <c:pt idx="34">
                  <c:v>0.59218751191507002</c:v>
                </c:pt>
                <c:pt idx="35">
                  <c:v>0.61780212603598605</c:v>
                </c:pt>
                <c:pt idx="36">
                  <c:v>0.645017917546856</c:v>
                </c:pt>
                <c:pt idx="37">
                  <c:v>0.67713793477174999</c:v>
                </c:pt>
                <c:pt idx="38">
                  <c:v>0.70879027943824102</c:v>
                </c:pt>
                <c:pt idx="39">
                  <c:v>0.74075960332212398</c:v>
                </c:pt>
                <c:pt idx="40">
                  <c:v>0.77306658268817596</c:v>
                </c:pt>
                <c:pt idx="41">
                  <c:v>0.80573110415493898</c:v>
                </c:pt>
                <c:pt idx="42">
                  <c:v>0.83877245433096004</c:v>
                </c:pt>
                <c:pt idx="43">
                  <c:v>0.87220948623277095</c:v>
                </c:pt>
                <c:pt idx="44">
                  <c:v>0.90606076682138903</c:v>
                </c:pt>
                <c:pt idx="45">
                  <c:v>0.94034470936547498</c:v>
                </c:pt>
                <c:pt idx="46">
                  <c:v>0.95590939553856402</c:v>
                </c:pt>
                <c:pt idx="47">
                  <c:v>0.96022673770984401</c:v>
                </c:pt>
                <c:pt idx="48">
                  <c:v>0.96495619349676798</c:v>
                </c:pt>
                <c:pt idx="49">
                  <c:v>0.97055863388397101</c:v>
                </c:pt>
                <c:pt idx="50">
                  <c:v>0.97691434353097295</c:v>
                </c:pt>
                <c:pt idx="51">
                  <c:v>0.98111546813125405</c:v>
                </c:pt>
                <c:pt idx="52">
                  <c:v>0.98278023954787097</c:v>
                </c:pt>
                <c:pt idx="53">
                  <c:v>0.98519048963308498</c:v>
                </c:pt>
                <c:pt idx="54">
                  <c:v>0.988353982665925</c:v>
                </c:pt>
                <c:pt idx="55">
                  <c:v>0.99228004582166296</c:v>
                </c:pt>
                <c:pt idx="56">
                  <c:v>0.99697971650573802</c:v>
                </c:pt>
                <c:pt idx="57">
                  <c:v>1.0024658709754799</c:v>
                </c:pt>
                <c:pt idx="58">
                  <c:v>1.0087533416802701</c:v>
                </c:pt>
                <c:pt idx="59">
                  <c:v>1.0158590285779201</c:v>
                </c:pt>
                <c:pt idx="60">
                  <c:v>1.02380200961942</c:v>
                </c:pt>
                <c:pt idx="61">
                  <c:v>1.0326036540899</c:v>
                </c:pt>
                <c:pt idx="62">
                  <c:v>1.0422877425382999</c:v>
                </c:pt>
                <c:pt idx="63">
                  <c:v>1.05288059651127</c:v>
                </c:pt>
                <c:pt idx="64">
                  <c:v>1.0644112211243699</c:v>
                </c:pt>
                <c:pt idx="65">
                  <c:v>1.07691146383046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06-4F8F-A711-89431B068E99}"/>
            </c:ext>
          </c:extLst>
        </c:ser>
        <c:ser>
          <c:idx val="7"/>
          <c:order val="7"/>
          <c:tx>
            <c:strRef>
              <c:f>liquid!$X$1</c:f>
              <c:strCache>
                <c:ptCount val="1"/>
                <c:pt idx="0">
                  <c:v>MgO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liquid!$X$2:$X$67</c:f>
              <c:numCache>
                <c:formatCode>General</c:formatCode>
                <c:ptCount val="66"/>
                <c:pt idx="0">
                  <c:v>9.8652773199323303</c:v>
                </c:pt>
                <c:pt idx="1">
                  <c:v>9.6858121456716297</c:v>
                </c:pt>
                <c:pt idx="2">
                  <c:v>9.5061464793425099</c:v>
                </c:pt>
                <c:pt idx="3">
                  <c:v>9.3287337507341199</c:v>
                </c:pt>
                <c:pt idx="4">
                  <c:v>9.1535655551811903</c:v>
                </c:pt>
                <c:pt idx="5">
                  <c:v>8.9806334563942904</c:v>
                </c:pt>
                <c:pt idx="6">
                  <c:v>8.8099289998116799</c:v>
                </c:pt>
                <c:pt idx="7">
                  <c:v>8.6414437264811497</c:v>
                </c:pt>
                <c:pt idx="8">
                  <c:v>8.4771987715724801</c:v>
                </c:pt>
                <c:pt idx="9">
                  <c:v>8.3280200648530105</c:v>
                </c:pt>
                <c:pt idx="10">
                  <c:v>8.1809240499493701</c:v>
                </c:pt>
                <c:pt idx="11">
                  <c:v>7.9999464710148596</c:v>
                </c:pt>
                <c:pt idx="12">
                  <c:v>7.7715212912813501</c:v>
                </c:pt>
                <c:pt idx="13">
                  <c:v>7.4598436497501597</c:v>
                </c:pt>
                <c:pt idx="14">
                  <c:v>7.0947589112820797</c:v>
                </c:pt>
                <c:pt idx="15">
                  <c:v>6.8135476563002904</c:v>
                </c:pt>
                <c:pt idx="16">
                  <c:v>6.5680401396682999</c:v>
                </c:pt>
                <c:pt idx="17">
                  <c:v>6.3291215026926002</c:v>
                </c:pt>
                <c:pt idx="18">
                  <c:v>6.0967143142013001</c:v>
                </c:pt>
                <c:pt idx="19">
                  <c:v>5.8707967754596204</c:v>
                </c:pt>
                <c:pt idx="20">
                  <c:v>5.6514049188705897</c:v>
                </c:pt>
                <c:pt idx="21">
                  <c:v>5.4386339031820601</c:v>
                </c:pt>
                <c:pt idx="22">
                  <c:v>5.2326369232609302</c:v>
                </c:pt>
                <c:pt idx="23">
                  <c:v>5.0336203111703597</c:v>
                </c:pt>
                <c:pt idx="24">
                  <c:v>4.8418318709349402</c:v>
                </c:pt>
                <c:pt idx="25">
                  <c:v>4.6575426208433299</c:v>
                </c:pt>
                <c:pt idx="26">
                  <c:v>4.4810220080841203</c:v>
                </c:pt>
                <c:pt idx="27">
                  <c:v>4.3125072969495504</c:v>
                </c:pt>
                <c:pt idx="28">
                  <c:v>4.1521719460519098</c:v>
                </c:pt>
                <c:pt idx="29">
                  <c:v>4.0000980318994204</c:v>
                </c:pt>
                <c:pt idx="30">
                  <c:v>3.8562578249008399</c:v>
                </c:pt>
                <c:pt idx="31">
                  <c:v>3.7205077933569499</c:v>
                </c:pt>
                <c:pt idx="32">
                  <c:v>3.5925954310971</c:v>
                </c:pt>
                <c:pt idx="33">
                  <c:v>3.4721765140610801</c:v>
                </c:pt>
                <c:pt idx="34">
                  <c:v>3.3547217333991299</c:v>
                </c:pt>
                <c:pt idx="35">
                  <c:v>3.2340746821636399</c:v>
                </c:pt>
                <c:pt idx="36">
                  <c:v>3.1200356076319999</c:v>
                </c:pt>
                <c:pt idx="37">
                  <c:v>3.0221605357403201</c:v>
                </c:pt>
                <c:pt idx="38">
                  <c:v>2.9340655642522901</c:v>
                </c:pt>
                <c:pt idx="39">
                  <c:v>2.8503785254145599</c:v>
                </c:pt>
                <c:pt idx="40">
                  <c:v>2.7707279363454602</c:v>
                </c:pt>
                <c:pt idx="41">
                  <c:v>2.6947858787997401</c:v>
                </c:pt>
                <c:pt idx="42">
                  <c:v>2.6222616893331598</c:v>
                </c:pt>
                <c:pt idx="43">
                  <c:v>2.5528967166630498</c:v>
                </c:pt>
                <c:pt idx="44">
                  <c:v>2.4864599439188901</c:v>
                </c:pt>
                <c:pt idx="45">
                  <c:v>2.4227443150869701</c:v>
                </c:pt>
                <c:pt idx="46">
                  <c:v>2.3601155011944202</c:v>
                </c:pt>
                <c:pt idx="47">
                  <c:v>2.2990207098178099</c:v>
                </c:pt>
                <c:pt idx="48">
                  <c:v>2.2366455349752101</c:v>
                </c:pt>
                <c:pt idx="49">
                  <c:v>2.1776475018511499</c:v>
                </c:pt>
                <c:pt idx="50">
                  <c:v>2.1209008974889398</c:v>
                </c:pt>
                <c:pt idx="51">
                  <c:v>2.06515612056003</c:v>
                </c:pt>
                <c:pt idx="52">
                  <c:v>2.0102966445136499</c:v>
                </c:pt>
                <c:pt idx="53">
                  <c:v>1.9575115733553801</c:v>
                </c:pt>
                <c:pt idx="54">
                  <c:v>1.9066876308204099</c:v>
                </c:pt>
                <c:pt idx="55">
                  <c:v>1.85772043100746</c:v>
                </c:pt>
                <c:pt idx="56">
                  <c:v>1.8105135312338001</c:v>
                </c:pt>
                <c:pt idx="57">
                  <c:v>1.76497761150048</c:v>
                </c:pt>
                <c:pt idx="58">
                  <c:v>1.72102976112816</c:v>
                </c:pt>
                <c:pt idx="59">
                  <c:v>1.67859285652761</c:v>
                </c:pt>
                <c:pt idx="60">
                  <c:v>1.6375950166523701</c:v>
                </c:pt>
                <c:pt idx="61">
                  <c:v>1.5979691252786701</c:v>
                </c:pt>
                <c:pt idx="62">
                  <c:v>1.5596524105331</c:v>
                </c:pt>
                <c:pt idx="63">
                  <c:v>1.5225860740950199</c:v>
                </c:pt>
                <c:pt idx="64">
                  <c:v>1.48671496343811</c:v>
                </c:pt>
                <c:pt idx="65">
                  <c:v>1.45198728149789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06-4F8F-A711-89431B068E99}"/>
            </c:ext>
          </c:extLst>
        </c:ser>
        <c:ser>
          <c:idx val="8"/>
          <c:order val="8"/>
          <c:tx>
            <c:strRef>
              <c:f>liquid!$Y$1</c:f>
              <c:strCache>
                <c:ptCount val="1"/>
                <c:pt idx="0">
                  <c:v>NiO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liquid!$Y$2:$Y$67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06-4F8F-A711-89431B068E99}"/>
            </c:ext>
          </c:extLst>
        </c:ser>
        <c:ser>
          <c:idx val="9"/>
          <c:order val="9"/>
          <c:tx>
            <c:strRef>
              <c:f>liquid!$Z$1</c:f>
              <c:strCache>
                <c:ptCount val="1"/>
                <c:pt idx="0">
                  <c:v>CoO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liquid!$Z$2:$Z$67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706-4F8F-A711-89431B068E99}"/>
            </c:ext>
          </c:extLst>
        </c:ser>
        <c:ser>
          <c:idx val="10"/>
          <c:order val="10"/>
          <c:tx>
            <c:strRef>
              <c:f>liquid!$AA$1</c:f>
              <c:strCache>
                <c:ptCount val="1"/>
                <c:pt idx="0">
                  <c:v>CaO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liquid!$AA$2:$AA$67</c:f>
              <c:numCache>
                <c:formatCode>General</c:formatCode>
                <c:ptCount val="66"/>
                <c:pt idx="0">
                  <c:v>9.5233089248299194</c:v>
                </c:pt>
                <c:pt idx="1">
                  <c:v>9.5694362571320202</c:v>
                </c:pt>
                <c:pt idx="2">
                  <c:v>9.6160173696998594</c:v>
                </c:pt>
                <c:pt idx="3">
                  <c:v>9.6624297060057192</c:v>
                </c:pt>
                <c:pt idx="4">
                  <c:v>9.7086813738740503</c:v>
                </c:pt>
                <c:pt idx="5">
                  <c:v>9.7547806570876592</c:v>
                </c:pt>
                <c:pt idx="6">
                  <c:v>9.8007360103714394</c:v>
                </c:pt>
                <c:pt idx="7">
                  <c:v>9.8465560529880491</c:v>
                </c:pt>
                <c:pt idx="8">
                  <c:v>9.8953637064690199</c:v>
                </c:pt>
                <c:pt idx="9">
                  <c:v>9.9637188187916408</c:v>
                </c:pt>
                <c:pt idx="10">
                  <c:v>10.031655407577301</c:v>
                </c:pt>
                <c:pt idx="11">
                  <c:v>9.9760482323991209</c:v>
                </c:pt>
                <c:pt idx="12">
                  <c:v>9.8087294361895108</c:v>
                </c:pt>
                <c:pt idx="13">
                  <c:v>9.5481423168806607</c:v>
                </c:pt>
                <c:pt idx="14">
                  <c:v>9.3146103831326208</c:v>
                </c:pt>
                <c:pt idx="15">
                  <c:v>9.0870036427020402</c:v>
                </c:pt>
                <c:pt idx="16">
                  <c:v>8.8651468624745799</c:v>
                </c:pt>
                <c:pt idx="17">
                  <c:v>8.6478616762222806</c:v>
                </c:pt>
                <c:pt idx="18">
                  <c:v>8.4349138622209292</c:v>
                </c:pt>
                <c:pt idx="19">
                  <c:v>8.2261292674900606</c:v>
                </c:pt>
                <c:pt idx="20">
                  <c:v>8.0214021502684396</c:v>
                </c:pt>
                <c:pt idx="21">
                  <c:v>7.8207044319648498</c:v>
                </c:pt>
                <c:pt idx="22">
                  <c:v>7.62409437322024</c:v>
                </c:pt>
                <c:pt idx="23">
                  <c:v>7.4317226522692899</c:v>
                </c:pt>
                <c:pt idx="24">
                  <c:v>7.2438326302009903</c:v>
                </c:pt>
                <c:pt idx="25">
                  <c:v>7.0607524533329098</c:v>
                </c:pt>
                <c:pt idx="26">
                  <c:v>6.8828771141052698</c:v>
                </c:pt>
                <c:pt idx="27">
                  <c:v>6.7106397166250504</c:v>
                </c:pt>
                <c:pt idx="28">
                  <c:v>6.5444748354686801</c:v>
                </c:pt>
                <c:pt idx="29">
                  <c:v>6.3847790495757</c:v>
                </c:pt>
                <c:pt idx="30">
                  <c:v>6.2318752431072699</c:v>
                </c:pt>
                <c:pt idx="31">
                  <c:v>6.0859866700402296</c:v>
                </c:pt>
                <c:pt idx="32">
                  <c:v>5.9472243001914702</c:v>
                </c:pt>
                <c:pt idx="33">
                  <c:v>5.8155876590790401</c:v>
                </c:pt>
                <c:pt idx="34">
                  <c:v>5.6944769535219502</c:v>
                </c:pt>
                <c:pt idx="35">
                  <c:v>5.5898236495951101</c:v>
                </c:pt>
                <c:pt idx="36">
                  <c:v>5.4972522941108197</c:v>
                </c:pt>
                <c:pt idx="37">
                  <c:v>5.42081983370805</c:v>
                </c:pt>
                <c:pt idx="38">
                  <c:v>5.3320097169484102</c:v>
                </c:pt>
                <c:pt idx="39">
                  <c:v>5.2484674134152103</c:v>
                </c:pt>
                <c:pt idx="40">
                  <c:v>5.1698438929830104</c:v>
                </c:pt>
                <c:pt idx="41">
                  <c:v>5.0958273239229799</c:v>
                </c:pt>
                <c:pt idx="42">
                  <c:v>5.0261383291128396</c:v>
                </c:pt>
                <c:pt idx="43">
                  <c:v>4.9605259623856099</c:v>
                </c:pt>
                <c:pt idx="44">
                  <c:v>4.8987642865469603</c:v>
                </c:pt>
                <c:pt idx="45">
                  <c:v>4.8406494546905803</c:v>
                </c:pt>
                <c:pt idx="46">
                  <c:v>4.7898690440995404</c:v>
                </c:pt>
                <c:pt idx="47">
                  <c:v>4.7442730895113998</c:v>
                </c:pt>
                <c:pt idx="48">
                  <c:v>4.6479961526550397</c:v>
                </c:pt>
                <c:pt idx="49">
                  <c:v>4.5690311139650097</c:v>
                </c:pt>
                <c:pt idx="50">
                  <c:v>4.4932888058592697</c:v>
                </c:pt>
                <c:pt idx="51">
                  <c:v>4.4194686562844803</c:v>
                </c:pt>
                <c:pt idx="52">
                  <c:v>4.3474527973833004</c:v>
                </c:pt>
                <c:pt idx="53">
                  <c:v>4.2784698553946798</c:v>
                </c:pt>
                <c:pt idx="54">
                  <c:v>4.2123978013823002</c:v>
                </c:pt>
                <c:pt idx="55">
                  <c:v>4.1491287151276</c:v>
                </c:pt>
                <c:pt idx="56">
                  <c:v>4.0885676560110404</c:v>
                </c:pt>
                <c:pt idx="57">
                  <c:v>4.0306317189171699</c:v>
                </c:pt>
                <c:pt idx="58">
                  <c:v>3.9752492522726901</c:v>
                </c:pt>
                <c:pt idx="59">
                  <c:v>3.9223592201179298</c:v>
                </c:pt>
                <c:pt idx="60">
                  <c:v>3.8719106937366101</c:v>
                </c:pt>
                <c:pt idx="61">
                  <c:v>3.82386246229931</c:v>
                </c:pt>
                <c:pt idx="62">
                  <c:v>3.7781827539245398</c:v>
                </c:pt>
                <c:pt idx="63">
                  <c:v>3.73484906208567</c:v>
                </c:pt>
                <c:pt idx="64">
                  <c:v>3.6938480738994399</c:v>
                </c:pt>
                <c:pt idx="65">
                  <c:v>3.65517569907658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706-4F8F-A711-89431B068E99}"/>
            </c:ext>
          </c:extLst>
        </c:ser>
        <c:ser>
          <c:idx val="11"/>
          <c:order val="11"/>
          <c:tx>
            <c:strRef>
              <c:f>liquid!$AB$1</c:f>
              <c:strCache>
                <c:ptCount val="1"/>
                <c:pt idx="0">
                  <c:v>Na2O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liquid!$AB$2:$AB$67</c:f>
              <c:numCache>
                <c:formatCode>General</c:formatCode>
                <c:ptCount val="66"/>
                <c:pt idx="0">
                  <c:v>2.6942986739866401</c:v>
                </c:pt>
                <c:pt idx="1">
                  <c:v>2.7078107242769298</c:v>
                </c:pt>
                <c:pt idx="2">
                  <c:v>2.7214643219267498</c:v>
                </c:pt>
                <c:pt idx="3">
                  <c:v>2.7350772019171199</c:v>
                </c:pt>
                <c:pt idx="4">
                  <c:v>2.74865178391024</c:v>
                </c:pt>
                <c:pt idx="5">
                  <c:v>2.7621905455641498</c:v>
                </c:pt>
                <c:pt idx="6">
                  <c:v>2.7756960212462101</c:v>
                </c:pt>
                <c:pt idx="7">
                  <c:v>2.78917080032164</c:v>
                </c:pt>
                <c:pt idx="8">
                  <c:v>2.8039659479629502</c:v>
                </c:pt>
                <c:pt idx="9">
                  <c:v>2.8274520163803198</c:v>
                </c:pt>
                <c:pt idx="10">
                  <c:v>2.8511621807435099</c:v>
                </c:pt>
                <c:pt idx="11">
                  <c:v>2.9185775043206199</c:v>
                </c:pt>
                <c:pt idx="12">
                  <c:v>3.0597380809299799</c:v>
                </c:pt>
                <c:pt idx="13">
                  <c:v>3.2345263908714901</c:v>
                </c:pt>
                <c:pt idx="14">
                  <c:v>3.3636748272841199</c:v>
                </c:pt>
                <c:pt idx="15">
                  <c:v>3.4977486427192801</c:v>
                </c:pt>
                <c:pt idx="16">
                  <c:v>3.6330023716361999</c:v>
                </c:pt>
                <c:pt idx="17">
                  <c:v>3.76753326962629</c:v>
                </c:pt>
                <c:pt idx="18">
                  <c:v>3.9015319043285199</c:v>
                </c:pt>
                <c:pt idx="19">
                  <c:v>4.0351597646834696</c:v>
                </c:pt>
                <c:pt idx="20">
                  <c:v>4.1685395191702499</c:v>
                </c:pt>
                <c:pt idx="21">
                  <c:v>4.3017424438073499</c:v>
                </c:pt>
                <c:pt idx="22">
                  <c:v>4.4347735304500704</c:v>
                </c:pt>
                <c:pt idx="23">
                  <c:v>4.5675555214324204</c:v>
                </c:pt>
                <c:pt idx="24">
                  <c:v>4.6999140726199196</c:v>
                </c:pt>
                <c:pt idx="25">
                  <c:v>4.8315671388437798</c:v>
                </c:pt>
                <c:pt idx="26">
                  <c:v>4.9621221898941297</c:v>
                </c:pt>
                <c:pt idx="27">
                  <c:v>5.0910844133219504</c:v>
                </c:pt>
                <c:pt idx="28">
                  <c:v>5.2178773460585601</c:v>
                </c:pt>
                <c:pt idx="29">
                  <c:v>5.3418746524744902</c:v>
                </c:pt>
                <c:pt idx="30">
                  <c:v>5.4624388702264399</c:v>
                </c:pt>
                <c:pt idx="31">
                  <c:v>5.5789610579070201</c:v>
                </c:pt>
                <c:pt idx="32">
                  <c:v>5.6908952065273501</c:v>
                </c:pt>
                <c:pt idx="33">
                  <c:v>5.7977829671402699</c:v>
                </c:pt>
                <c:pt idx="34">
                  <c:v>5.8895819312777702</c:v>
                </c:pt>
                <c:pt idx="35">
                  <c:v>5.9514842151304697</c:v>
                </c:pt>
                <c:pt idx="36">
                  <c:v>6.0013476107867003</c:v>
                </c:pt>
                <c:pt idx="37">
                  <c:v>6.05083838177383</c:v>
                </c:pt>
                <c:pt idx="38">
                  <c:v>6.1344910808589397</c:v>
                </c:pt>
                <c:pt idx="39">
                  <c:v>6.2113506169091197</c:v>
                </c:pt>
                <c:pt idx="40">
                  <c:v>6.2817362711333997</c:v>
                </c:pt>
                <c:pt idx="41">
                  <c:v>6.3459423267567896</c:v>
                </c:pt>
                <c:pt idx="42">
                  <c:v>6.4042407993774004</c:v>
                </c:pt>
                <c:pt idx="43">
                  <c:v>6.4568838008081704</c:v>
                </c:pt>
                <c:pt idx="44">
                  <c:v>6.5041055881406002</c:v>
                </c:pt>
                <c:pt idx="45">
                  <c:v>6.54612434288412</c:v>
                </c:pt>
                <c:pt idx="46">
                  <c:v>6.5779982190341499</c:v>
                </c:pt>
                <c:pt idx="47">
                  <c:v>6.6025905113217096</c:v>
                </c:pt>
                <c:pt idx="48">
                  <c:v>6.6327731018868201</c:v>
                </c:pt>
                <c:pt idx="49">
                  <c:v>6.6567055785978404</c:v>
                </c:pt>
                <c:pt idx="50">
                  <c:v>6.6769787734030803</c:v>
                </c:pt>
                <c:pt idx="51">
                  <c:v>6.6974587055152996</c:v>
                </c:pt>
                <c:pt idx="52">
                  <c:v>6.7188815067229797</c:v>
                </c:pt>
                <c:pt idx="53">
                  <c:v>6.7371650691763998</c:v>
                </c:pt>
                <c:pt idx="54">
                  <c:v>6.7523868352122802</c:v>
                </c:pt>
                <c:pt idx="55">
                  <c:v>6.7646170230441403</c:v>
                </c:pt>
                <c:pt idx="56">
                  <c:v>6.7739191276372503</c:v>
                </c:pt>
                <c:pt idx="57">
                  <c:v>6.7803503818667101</c:v>
                </c:pt>
                <c:pt idx="58">
                  <c:v>6.7839621817430302</c:v>
                </c:pt>
                <c:pt idx="59">
                  <c:v>6.7848004793454599</c:v>
                </c:pt>
                <c:pt idx="60">
                  <c:v>6.7829061468173801</c:v>
                </c:pt>
                <c:pt idx="61">
                  <c:v>6.7783153142749599</c:v>
                </c:pt>
                <c:pt idx="62">
                  <c:v>6.77105968466776</c:v>
                </c:pt>
                <c:pt idx="63">
                  <c:v>6.7611668276678598</c:v>
                </c:pt>
                <c:pt idx="64">
                  <c:v>6.7486604549470801</c:v>
                </c:pt>
                <c:pt idx="65">
                  <c:v>6.7335606783678204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706-4F8F-A711-89431B068E99}"/>
            </c:ext>
          </c:extLst>
        </c:ser>
        <c:ser>
          <c:idx val="12"/>
          <c:order val="12"/>
          <c:tx>
            <c:strRef>
              <c:f>liquid!$AC$1</c:f>
              <c:strCache>
                <c:ptCount val="1"/>
                <c:pt idx="0">
                  <c:v>K2O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liquid!$AC$2:$AC$67</c:f>
              <c:numCache>
                <c:formatCode>General</c:formatCode>
                <c:ptCount val="66"/>
                <c:pt idx="0">
                  <c:v>0.43523295442347698</c:v>
                </c:pt>
                <c:pt idx="1">
                  <c:v>0.43741567069949699</c:v>
                </c:pt>
                <c:pt idx="2">
                  <c:v>0.43962125232302801</c:v>
                </c:pt>
                <c:pt idx="3">
                  <c:v>0.44182025647710699</c:v>
                </c:pt>
                <c:pt idx="4">
                  <c:v>0.44401307403032603</c:v>
                </c:pt>
                <c:pt idx="5">
                  <c:v>0.44620010521983899</c:v>
                </c:pt>
                <c:pt idx="6">
                  <c:v>0.44838175944353698</c:v>
                </c:pt>
                <c:pt idx="7">
                  <c:v>0.45055845498358299</c:v>
                </c:pt>
                <c:pt idx="8">
                  <c:v>0.45295588664158898</c:v>
                </c:pt>
                <c:pt idx="9">
                  <c:v>0.45680669137144297</c:v>
                </c:pt>
                <c:pt idx="10">
                  <c:v>0.46069750342305699</c:v>
                </c:pt>
                <c:pt idx="11">
                  <c:v>0.47264680822286997</c:v>
                </c:pt>
                <c:pt idx="12">
                  <c:v>0.49773297061691701</c:v>
                </c:pt>
                <c:pt idx="13">
                  <c:v>0.52909411090222103</c:v>
                </c:pt>
                <c:pt idx="14">
                  <c:v>0.552536179867118</c:v>
                </c:pt>
                <c:pt idx="15">
                  <c:v>0.58328246955310403</c:v>
                </c:pt>
                <c:pt idx="16">
                  <c:v>0.61756715165781395</c:v>
                </c:pt>
                <c:pt idx="17">
                  <c:v>0.65269658092838301</c:v>
                </c:pt>
                <c:pt idx="18">
                  <c:v>0.68877790084091794</c:v>
                </c:pt>
                <c:pt idx="19">
                  <c:v>0.72592341805954097</c:v>
                </c:pt>
                <c:pt idx="20">
                  <c:v>0.76424871813974005</c:v>
                </c:pt>
                <c:pt idx="21">
                  <c:v>0.80386970760336096</c:v>
                </c:pt>
                <c:pt idx="22">
                  <c:v>0.84489840582948394</c:v>
                </c:pt>
                <c:pt idx="23">
                  <c:v>0.88743731539737902</c:v>
                </c:pt>
                <c:pt idx="24">
                  <c:v>0.93157300771368001</c:v>
                </c:pt>
                <c:pt idx="25">
                  <c:v>0.97736914989647306</c:v>
                </c:pt>
                <c:pt idx="26">
                  <c:v>1.0248596972508399</c:v>
                </c:pt>
                <c:pt idx="27">
                  <c:v>1.0740440308805701</c:v>
                </c:pt>
                <c:pt idx="28">
                  <c:v>1.12488489151314</c:v>
                </c:pt>
                <c:pt idx="29">
                  <c:v>1.17730993022488</c:v>
                </c:pt>
                <c:pt idx="30">
                  <c:v>1.2312168682820901</c:v>
                </c:pt>
                <c:pt idx="31">
                  <c:v>1.2864814385221399</c:v>
                </c:pt>
                <c:pt idx="32">
                  <c:v>1.34296671901795</c:v>
                </c:pt>
                <c:pt idx="33">
                  <c:v>1.4005323557874501</c:v>
                </c:pt>
                <c:pt idx="34">
                  <c:v>1.4574487820800699</c:v>
                </c:pt>
                <c:pt idx="35">
                  <c:v>1.5117901401657099</c:v>
                </c:pt>
                <c:pt idx="36">
                  <c:v>1.5683702079694499</c:v>
                </c:pt>
                <c:pt idx="37">
                  <c:v>1.63433780652501</c:v>
                </c:pt>
                <c:pt idx="38">
                  <c:v>1.7012204711954499</c:v>
                </c:pt>
                <c:pt idx="39">
                  <c:v>1.7680880971009401</c:v>
                </c:pt>
                <c:pt idx="40">
                  <c:v>1.83498211960475</c:v>
                </c:pt>
                <c:pt idx="41">
                  <c:v>1.90194111227506</c:v>
                </c:pt>
                <c:pt idx="42">
                  <c:v>1.96900124637304</c:v>
                </c:pt>
                <c:pt idx="43">
                  <c:v>2.03619667808695</c:v>
                </c:pt>
                <c:pt idx="44">
                  <c:v>2.10355987571061</c:v>
                </c:pt>
                <c:pt idx="45">
                  <c:v>2.1711218969433999</c:v>
                </c:pt>
                <c:pt idx="46">
                  <c:v>2.2419367787043698</c:v>
                </c:pt>
                <c:pt idx="47">
                  <c:v>2.3147961542109101</c:v>
                </c:pt>
                <c:pt idx="48">
                  <c:v>2.3917278837606299</c:v>
                </c:pt>
                <c:pt idx="49">
                  <c:v>2.4677302933559599</c:v>
                </c:pt>
                <c:pt idx="50">
                  <c:v>2.54387836444254</c:v>
                </c:pt>
                <c:pt idx="51">
                  <c:v>2.6200687053970602</c:v>
                </c:pt>
                <c:pt idx="52">
                  <c:v>2.6963456318483501</c:v>
                </c:pt>
                <c:pt idx="53">
                  <c:v>2.7729173170091199</c:v>
                </c:pt>
                <c:pt idx="54">
                  <c:v>2.8498201799995</c:v>
                </c:pt>
                <c:pt idx="55">
                  <c:v>2.9270894880303402</c:v>
                </c:pt>
                <c:pt idx="56">
                  <c:v>3.0047594796388601</c:v>
                </c:pt>
                <c:pt idx="57">
                  <c:v>3.0828634648466999</c:v>
                </c:pt>
                <c:pt idx="58">
                  <c:v>3.1614339038664601</c:v>
                </c:pt>
                <c:pt idx="59">
                  <c:v>3.2405024655657599</c:v>
                </c:pt>
                <c:pt idx="60">
                  <c:v>3.32010006636773</c:v>
                </c:pt>
                <c:pt idx="61">
                  <c:v>3.4002568897755898</c:v>
                </c:pt>
                <c:pt idx="62">
                  <c:v>3.4810023865355402</c:v>
                </c:pt>
                <c:pt idx="63">
                  <c:v>3.5623652546830198</c:v>
                </c:pt>
                <c:pt idx="64">
                  <c:v>3.6443733986720099</c:v>
                </c:pt>
                <c:pt idx="65">
                  <c:v>3.7270538661531201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706-4F8F-A711-89431B068E99}"/>
            </c:ext>
          </c:extLst>
        </c:ser>
        <c:ser>
          <c:idx val="13"/>
          <c:order val="13"/>
          <c:tx>
            <c:strRef>
              <c:f>liquid!$AD$1</c:f>
              <c:strCache>
                <c:ptCount val="1"/>
                <c:pt idx="0">
                  <c:v>P2O5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liquid!$AD$2:$AD$67</c:f>
              <c:numCache>
                <c:formatCode>General</c:formatCode>
                <c:ptCount val="66"/>
                <c:pt idx="0">
                  <c:v>0.11398979618232501</c:v>
                </c:pt>
                <c:pt idx="1">
                  <c:v>0.114561461036503</c:v>
                </c:pt>
                <c:pt idx="2">
                  <c:v>0.11513911444526299</c:v>
                </c:pt>
                <c:pt idx="3">
                  <c:v>0.115715045180235</c:v>
                </c:pt>
                <c:pt idx="4">
                  <c:v>0.116289355611955</c:v>
                </c:pt>
                <c:pt idx="5">
                  <c:v>0.116862150564638</c:v>
                </c:pt>
                <c:pt idx="6">
                  <c:v>0.11743353726173</c:v>
                </c:pt>
                <c:pt idx="7">
                  <c:v>0.118003625253537</c:v>
                </c:pt>
                <c:pt idx="8">
                  <c:v>0.11863152519373001</c:v>
                </c:pt>
                <c:pt idx="9">
                  <c:v>0.11964007117313299</c:v>
                </c:pt>
                <c:pt idx="10">
                  <c:v>0.120659095280183</c:v>
                </c:pt>
                <c:pt idx="11">
                  <c:v>0.123788680953306</c:v>
                </c:pt>
                <c:pt idx="12">
                  <c:v>0.13035887861230999</c:v>
                </c:pt>
                <c:pt idx="13">
                  <c:v>0.138572525931103</c:v>
                </c:pt>
                <c:pt idx="14">
                  <c:v>0.14471212688785701</c:v>
                </c:pt>
                <c:pt idx="15">
                  <c:v>0.153003937247151</c:v>
                </c:pt>
                <c:pt idx="16">
                  <c:v>0.16236158112760801</c:v>
                </c:pt>
                <c:pt idx="17">
                  <c:v>0.17199433937523201</c:v>
                </c:pt>
                <c:pt idx="18">
                  <c:v>0.18193549716090199</c:v>
                </c:pt>
                <c:pt idx="19">
                  <c:v>0.19222062990254901</c:v>
                </c:pt>
                <c:pt idx="20">
                  <c:v>0.20288722954053701</c:v>
                </c:pt>
                <c:pt idx="21">
                  <c:v>0.21397403350487701</c:v>
                </c:pt>
                <c:pt idx="22">
                  <c:v>0.22551998952479901</c:v>
                </c:pt>
                <c:pt idx="23">
                  <c:v>0.237562838336872</c:v>
                </c:pt>
                <c:pt idx="24">
                  <c:v>0.25013728081036002</c:v>
                </c:pt>
                <c:pt idx="25">
                  <c:v>0.26327291452412699</c:v>
                </c:pt>
                <c:pt idx="26">
                  <c:v>0.27699219981073198</c:v>
                </c:pt>
                <c:pt idx="27">
                  <c:v>0.291308718755526</c:v>
                </c:pt>
                <c:pt idx="28">
                  <c:v>0.30622613018982398</c:v>
                </c:pt>
                <c:pt idx="29">
                  <c:v>0.321738076737834</c:v>
                </c:pt>
                <c:pt idx="30">
                  <c:v>0.33782911843345798</c:v>
                </c:pt>
                <c:pt idx="31">
                  <c:v>0.35447653746866498</c:v>
                </c:pt>
                <c:pt idx="32">
                  <c:v>0.371652678989912</c:v>
                </c:pt>
                <c:pt idx="33">
                  <c:v>0.389327426062332</c:v>
                </c:pt>
                <c:pt idx="34">
                  <c:v>0.40713002325951497</c:v>
                </c:pt>
                <c:pt idx="35">
                  <c:v>0.42474011842867199</c:v>
                </c:pt>
                <c:pt idx="36">
                  <c:v>0.44345102605146802</c:v>
                </c:pt>
                <c:pt idx="37">
                  <c:v>0.46553359803536898</c:v>
                </c:pt>
                <c:pt idx="38">
                  <c:v>0.48729464425971503</c:v>
                </c:pt>
                <c:pt idx="39">
                  <c:v>0.50927361428953599</c:v>
                </c:pt>
                <c:pt idx="40">
                  <c:v>0.53148472309557904</c:v>
                </c:pt>
                <c:pt idx="41">
                  <c:v>0.55394164276532398</c:v>
                </c:pt>
                <c:pt idx="42">
                  <c:v>0.57665763287826399</c:v>
                </c:pt>
                <c:pt idx="43">
                  <c:v>0.59964565491856203</c:v>
                </c:pt>
                <c:pt idx="44">
                  <c:v>0.62291847370667497</c:v>
                </c:pt>
                <c:pt idx="45">
                  <c:v>0.64648874839924297</c:v>
                </c:pt>
                <c:pt idx="46">
                  <c:v>0.67147561304594305</c:v>
                </c:pt>
                <c:pt idx="47">
                  <c:v>0.697434247812871</c:v>
                </c:pt>
                <c:pt idx="48">
                  <c:v>0.67860798692421997</c:v>
                </c:pt>
                <c:pt idx="49">
                  <c:v>0.67263446402154203</c:v>
                </c:pt>
                <c:pt idx="50">
                  <c:v>0.66766775228868902</c:v>
                </c:pt>
                <c:pt idx="51">
                  <c:v>0.66318497908878704</c:v>
                </c:pt>
                <c:pt idx="52">
                  <c:v>0.65912096859054603</c:v>
                </c:pt>
                <c:pt idx="53">
                  <c:v>0.65599125148841797</c:v>
                </c:pt>
                <c:pt idx="54">
                  <c:v>0.653767303196785</c:v>
                </c:pt>
                <c:pt idx="55">
                  <c:v>0.65242729946571998</c:v>
                </c:pt>
                <c:pt idx="56">
                  <c:v>0.65195559469284903</c:v>
                </c:pt>
                <c:pt idx="57">
                  <c:v>0.65234231876950199</c:v>
                </c:pt>
                <c:pt idx="58">
                  <c:v>0.65358307637549595</c:v>
                </c:pt>
                <c:pt idx="59">
                  <c:v>0.65567873648809305</c:v>
                </c:pt>
                <c:pt idx="60">
                  <c:v>0.65863530289250305</c:v>
                </c:pt>
                <c:pt idx="61">
                  <c:v>0.66246385929771701</c:v>
                </c:pt>
                <c:pt idx="62">
                  <c:v>0.66718058448371598</c:v>
                </c:pt>
                <c:pt idx="63">
                  <c:v>0.67280683521018003</c:v>
                </c:pt>
                <c:pt idx="64">
                  <c:v>0.67936929607399599</c:v>
                </c:pt>
                <c:pt idx="65">
                  <c:v>0.68690019711281802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706-4F8F-A711-89431B068E99}"/>
            </c:ext>
          </c:extLst>
        </c:ser>
        <c:ser>
          <c:idx val="14"/>
          <c:order val="14"/>
          <c:tx>
            <c:strRef>
              <c:f>liquid!$AE$1</c:f>
              <c:strCache>
                <c:ptCount val="1"/>
                <c:pt idx="0">
                  <c:v>H2O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liquid!$AE$2:$AE$67</c:f>
              <c:numCache>
                <c:formatCode>General</c:formatCode>
                <c:ptCount val="66"/>
                <c:pt idx="0">
                  <c:v>0.496722194934408</c:v>
                </c:pt>
                <c:pt idx="1">
                  <c:v>0.49921328300235701</c:v>
                </c:pt>
                <c:pt idx="2">
                  <c:v>0.50173046680935396</c:v>
                </c:pt>
                <c:pt idx="3">
                  <c:v>0.50424014388913796</c:v>
                </c:pt>
                <c:pt idx="4">
                  <c:v>0.506742760331792</c:v>
                </c:pt>
                <c:pt idx="5">
                  <c:v>0.50923877291954101</c:v>
                </c:pt>
                <c:pt idx="6">
                  <c:v>0.51172864888956404</c:v>
                </c:pt>
                <c:pt idx="7">
                  <c:v>0.51421286561847801</c:v>
                </c:pt>
                <c:pt idx="8">
                  <c:v>0.51694900382507702</c:v>
                </c:pt>
                <c:pt idx="9">
                  <c:v>0.52134384607733297</c:v>
                </c:pt>
                <c:pt idx="10">
                  <c:v>0.52578434784244499</c:v>
                </c:pt>
                <c:pt idx="11">
                  <c:v>0.53942183748511396</c:v>
                </c:pt>
                <c:pt idx="12">
                  <c:v>0.56805214573773999</c:v>
                </c:pt>
                <c:pt idx="13">
                  <c:v>0.60384395396327195</c:v>
                </c:pt>
                <c:pt idx="14">
                  <c:v>0.63059789304738401</c:v>
                </c:pt>
                <c:pt idx="15">
                  <c:v>0.66673030471580497</c:v>
                </c:pt>
                <c:pt idx="16">
                  <c:v>0.70750719495865</c:v>
                </c:pt>
                <c:pt idx="17">
                  <c:v>0.74948292419318097</c:v>
                </c:pt>
                <c:pt idx="18">
                  <c:v>0.79280253595568795</c:v>
                </c:pt>
                <c:pt idx="19">
                  <c:v>0.83762105376821505</c:v>
                </c:pt>
                <c:pt idx="20">
                  <c:v>0.88410185259529295</c:v>
                </c:pt>
                <c:pt idx="21">
                  <c:v>0.93241373474994704</c:v>
                </c:pt>
                <c:pt idx="22">
                  <c:v>0.98272641894565305</c:v>
                </c:pt>
                <c:pt idx="23">
                  <c:v>1.03520436430188</c:v>
                </c:pt>
                <c:pt idx="24">
                  <c:v>1.0899987834053799</c:v>
                </c:pt>
                <c:pt idx="25">
                  <c:v>1.1472386507330501</c:v>
                </c:pt>
                <c:pt idx="26">
                  <c:v>1.2070218394811401</c:v>
                </c:pt>
                <c:pt idx="27">
                  <c:v>1.26940753497565</c:v>
                </c:pt>
                <c:pt idx="28">
                  <c:v>1.33441168094822</c:v>
                </c:pt>
                <c:pt idx="29">
                  <c:v>1.4020065744836701</c:v>
                </c:pt>
                <c:pt idx="30">
                  <c:v>1.47212493435061</c:v>
                </c:pt>
                <c:pt idx="31">
                  <c:v>1.5446677653771901</c:v>
                </c:pt>
                <c:pt idx="32">
                  <c:v>1.6195145587106401</c:v>
                </c:pt>
                <c:pt idx="33">
                  <c:v>1.6965340767272299</c:v>
                </c:pt>
                <c:pt idx="34">
                  <c:v>1.7741107147380999</c:v>
                </c:pt>
                <c:pt idx="35">
                  <c:v>1.8508485054741</c:v>
                </c:pt>
                <c:pt idx="36">
                  <c:v>1.93238319906023</c:v>
                </c:pt>
                <c:pt idx="37">
                  <c:v>2.02861026492995</c:v>
                </c:pt>
                <c:pt idx="38">
                  <c:v>2.1234362494189201</c:v>
                </c:pt>
                <c:pt idx="39">
                  <c:v>2.2192118591779302</c:v>
                </c:pt>
                <c:pt idx="40">
                  <c:v>2.3159990373958501</c:v>
                </c:pt>
                <c:pt idx="41">
                  <c:v>2.4138573615921501</c:v>
                </c:pt>
                <c:pt idx="42">
                  <c:v>2.5128446117405701</c:v>
                </c:pt>
                <c:pt idx="43">
                  <c:v>2.6130172688339601</c:v>
                </c:pt>
                <c:pt idx="44">
                  <c:v>2.7144309568829899</c:v>
                </c:pt>
                <c:pt idx="45">
                  <c:v>2.8171408394576201</c:v>
                </c:pt>
                <c:pt idx="46">
                  <c:v>2.9260236576361298</c:v>
                </c:pt>
                <c:pt idx="47">
                  <c:v>3.0391410634992302</c:v>
                </c:pt>
                <c:pt idx="48">
                  <c:v>3.1575694044955198</c:v>
                </c:pt>
                <c:pt idx="49">
                  <c:v>3.2761892281566198</c:v>
                </c:pt>
                <c:pt idx="50">
                  <c:v>3.3961360035723298</c:v>
                </c:pt>
                <c:pt idx="51">
                  <c:v>3.5174092829709198</c:v>
                </c:pt>
                <c:pt idx="52">
                  <c:v>3.6401189606991902</c:v>
                </c:pt>
                <c:pt idx="53">
                  <c:v>3.7644267591700098</c:v>
                </c:pt>
                <c:pt idx="54">
                  <c:v>3.8904019421648099</c:v>
                </c:pt>
                <c:pt idx="55">
                  <c:v>4.0181153375066598</c:v>
                </c:pt>
                <c:pt idx="56">
                  <c:v>4.1476396083831704</c:v>
                </c:pt>
                <c:pt idx="57">
                  <c:v>4.2790495206943904</c:v>
                </c:pt>
                <c:pt idx="58">
                  <c:v>4.4124222087822398</c:v>
                </c:pt>
                <c:pt idx="59">
                  <c:v>4.5478374418541296</c:v>
                </c:pt>
                <c:pt idx="60">
                  <c:v>4.6853778931706804</c:v>
                </c:pt>
                <c:pt idx="61">
                  <c:v>4.8251294140878498</c:v>
                </c:pt>
                <c:pt idx="62">
                  <c:v>4.9671813149620503</c:v>
                </c:pt>
                <c:pt idx="63">
                  <c:v>5.1116266547679396</c:v>
                </c:pt>
                <c:pt idx="64">
                  <c:v>5.2585625415122301</c:v>
                </c:pt>
                <c:pt idx="65">
                  <c:v>5.4080904452822702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706-4F8F-A711-89431B068E99}"/>
            </c:ext>
          </c:extLst>
        </c:ser>
        <c:ser>
          <c:idx val="15"/>
          <c:order val="15"/>
          <c:tx>
            <c:strRef>
              <c:f>liquid!$AF$1</c:f>
              <c:strCache>
                <c:ptCount val="1"/>
                <c:pt idx="0">
                  <c:v>CO2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liquid!$AF$2:$AF$67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706-4F8F-A711-89431B068E99}"/>
            </c:ext>
          </c:extLst>
        </c:ser>
        <c:ser>
          <c:idx val="16"/>
          <c:order val="16"/>
          <c:tx>
            <c:strRef>
              <c:f>liquid!$AG$1</c:f>
              <c:strCache>
                <c:ptCount val="1"/>
                <c:pt idx="0">
                  <c:v>SO3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liquid!$AG$2:$AG$67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706-4F8F-A711-89431B068E99}"/>
            </c:ext>
          </c:extLst>
        </c:ser>
        <c:ser>
          <c:idx val="17"/>
          <c:order val="17"/>
          <c:tx>
            <c:strRef>
              <c:f>liquid!$AH$1</c:f>
              <c:strCache>
                <c:ptCount val="1"/>
                <c:pt idx="0">
                  <c:v>Cl2O-1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liquid!$AH$2:$AH$67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706-4F8F-A711-89431B068E99}"/>
            </c:ext>
          </c:extLst>
        </c:ser>
        <c:ser>
          <c:idx val="18"/>
          <c:order val="18"/>
          <c:tx>
            <c:strRef>
              <c:f>liquid!$AI$1</c:f>
              <c:strCache>
                <c:ptCount val="1"/>
                <c:pt idx="0">
                  <c:v>F2O -1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liquid!$AI$2:$AI$67</c:f>
              <c:numCache>
                <c:formatCode>General</c:formatCode>
                <c:ptCount val="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706-4F8F-A711-89431B06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41768"/>
        <c:axId val="714452264"/>
      </c:scatterChart>
      <c:scatterChart>
        <c:scatterStyle val="lineMarker"/>
        <c:varyColors val="0"/>
        <c:ser>
          <c:idx val="0"/>
          <c:order val="0"/>
          <c:tx>
            <c:strRef>
              <c:f>liquid!$Q$1</c:f>
              <c:strCache>
                <c:ptCount val="1"/>
                <c:pt idx="0">
                  <c:v>SiO2 (wt%)</c:v>
                </c:pt>
              </c:strCache>
            </c:strRef>
          </c:tx>
          <c:xVal>
            <c:numRef>
              <c:f>x_axes!$B$2:$B$67</c:f>
              <c:numCache>
                <c:formatCode>General</c:formatCode>
                <c:ptCount val="66"/>
                <c:pt idx="0">
                  <c:v>1275</c:v>
                </c:pt>
                <c:pt idx="1">
                  <c:v>1270</c:v>
                </c:pt>
                <c:pt idx="2">
                  <c:v>1265</c:v>
                </c:pt>
                <c:pt idx="3">
                  <c:v>1260</c:v>
                </c:pt>
                <c:pt idx="4">
                  <c:v>1255</c:v>
                </c:pt>
                <c:pt idx="5">
                  <c:v>1250</c:v>
                </c:pt>
                <c:pt idx="6">
                  <c:v>1245</c:v>
                </c:pt>
                <c:pt idx="7">
                  <c:v>1240</c:v>
                </c:pt>
                <c:pt idx="8">
                  <c:v>1235</c:v>
                </c:pt>
                <c:pt idx="9">
                  <c:v>1230</c:v>
                </c:pt>
                <c:pt idx="10">
                  <c:v>1225</c:v>
                </c:pt>
                <c:pt idx="11">
                  <c:v>1220</c:v>
                </c:pt>
                <c:pt idx="12">
                  <c:v>1215</c:v>
                </c:pt>
                <c:pt idx="13">
                  <c:v>1210</c:v>
                </c:pt>
                <c:pt idx="14">
                  <c:v>1205</c:v>
                </c:pt>
                <c:pt idx="15">
                  <c:v>1200</c:v>
                </c:pt>
                <c:pt idx="16">
                  <c:v>1195</c:v>
                </c:pt>
                <c:pt idx="17">
                  <c:v>1190</c:v>
                </c:pt>
                <c:pt idx="18">
                  <c:v>1185</c:v>
                </c:pt>
                <c:pt idx="19">
                  <c:v>1180</c:v>
                </c:pt>
                <c:pt idx="20">
                  <c:v>1175</c:v>
                </c:pt>
                <c:pt idx="21">
                  <c:v>1170</c:v>
                </c:pt>
                <c:pt idx="22">
                  <c:v>1165</c:v>
                </c:pt>
                <c:pt idx="23">
                  <c:v>1160</c:v>
                </c:pt>
                <c:pt idx="24">
                  <c:v>1155</c:v>
                </c:pt>
                <c:pt idx="25">
                  <c:v>1150</c:v>
                </c:pt>
                <c:pt idx="26">
                  <c:v>1145</c:v>
                </c:pt>
                <c:pt idx="27">
                  <c:v>1140</c:v>
                </c:pt>
                <c:pt idx="28">
                  <c:v>1135</c:v>
                </c:pt>
                <c:pt idx="29">
                  <c:v>1130</c:v>
                </c:pt>
                <c:pt idx="30">
                  <c:v>1125</c:v>
                </c:pt>
                <c:pt idx="31">
                  <c:v>1120</c:v>
                </c:pt>
                <c:pt idx="32">
                  <c:v>1115</c:v>
                </c:pt>
                <c:pt idx="33">
                  <c:v>1110</c:v>
                </c:pt>
                <c:pt idx="34">
                  <c:v>1105</c:v>
                </c:pt>
                <c:pt idx="35">
                  <c:v>1100</c:v>
                </c:pt>
                <c:pt idx="36">
                  <c:v>1095</c:v>
                </c:pt>
                <c:pt idx="37">
                  <c:v>1090</c:v>
                </c:pt>
                <c:pt idx="38">
                  <c:v>1085</c:v>
                </c:pt>
                <c:pt idx="39">
                  <c:v>1080</c:v>
                </c:pt>
                <c:pt idx="40">
                  <c:v>1075</c:v>
                </c:pt>
                <c:pt idx="41">
                  <c:v>1070</c:v>
                </c:pt>
                <c:pt idx="42">
                  <c:v>1065</c:v>
                </c:pt>
                <c:pt idx="43">
                  <c:v>1060</c:v>
                </c:pt>
                <c:pt idx="44">
                  <c:v>1055</c:v>
                </c:pt>
                <c:pt idx="45">
                  <c:v>1050</c:v>
                </c:pt>
                <c:pt idx="46">
                  <c:v>1045</c:v>
                </c:pt>
                <c:pt idx="47">
                  <c:v>1040</c:v>
                </c:pt>
                <c:pt idx="48">
                  <c:v>1035</c:v>
                </c:pt>
                <c:pt idx="49">
                  <c:v>1030</c:v>
                </c:pt>
                <c:pt idx="50">
                  <c:v>1025</c:v>
                </c:pt>
                <c:pt idx="51">
                  <c:v>1020</c:v>
                </c:pt>
                <c:pt idx="52">
                  <c:v>1015</c:v>
                </c:pt>
                <c:pt idx="53">
                  <c:v>1010</c:v>
                </c:pt>
                <c:pt idx="54">
                  <c:v>1005</c:v>
                </c:pt>
                <c:pt idx="55">
                  <c:v>1000</c:v>
                </c:pt>
                <c:pt idx="56">
                  <c:v>995</c:v>
                </c:pt>
                <c:pt idx="57">
                  <c:v>990</c:v>
                </c:pt>
                <c:pt idx="58">
                  <c:v>985</c:v>
                </c:pt>
                <c:pt idx="59">
                  <c:v>980</c:v>
                </c:pt>
                <c:pt idx="60">
                  <c:v>975</c:v>
                </c:pt>
                <c:pt idx="61">
                  <c:v>970</c:v>
                </c:pt>
                <c:pt idx="62">
                  <c:v>965</c:v>
                </c:pt>
                <c:pt idx="63">
                  <c:v>960</c:v>
                </c:pt>
                <c:pt idx="64">
                  <c:v>955</c:v>
                </c:pt>
                <c:pt idx="65">
                  <c:v>950</c:v>
                </c:pt>
              </c:numCache>
            </c:numRef>
          </c:xVal>
          <c:yVal>
            <c:numRef>
              <c:f>liquid!$Q$2:$Q$67</c:f>
              <c:numCache>
                <c:formatCode>General</c:formatCode>
                <c:ptCount val="66"/>
                <c:pt idx="0">
                  <c:v>46.746078715301998</c:v>
                </c:pt>
                <c:pt idx="1">
                  <c:v>46.779825305823799</c:v>
                </c:pt>
                <c:pt idx="2">
                  <c:v>46.814316612086699</c:v>
                </c:pt>
                <c:pt idx="3">
                  <c:v>46.849104058534301</c:v>
                </c:pt>
                <c:pt idx="4">
                  <c:v>46.884199325639699</c:v>
                </c:pt>
                <c:pt idx="5">
                  <c:v>46.919614415862199</c:v>
                </c:pt>
                <c:pt idx="6">
                  <c:v>46.955361649803002</c:v>
                </c:pt>
                <c:pt idx="7">
                  <c:v>46.991453660089199</c:v>
                </c:pt>
                <c:pt idx="8">
                  <c:v>47.012366747553997</c:v>
                </c:pt>
                <c:pt idx="9">
                  <c:v>46.934550968730598</c:v>
                </c:pt>
                <c:pt idx="10">
                  <c:v>46.8567250771818</c:v>
                </c:pt>
                <c:pt idx="11">
                  <c:v>46.7278232368906</c:v>
                </c:pt>
                <c:pt idx="12">
                  <c:v>46.730412809785399</c:v>
                </c:pt>
                <c:pt idx="13">
                  <c:v>46.930078538454701</c:v>
                </c:pt>
                <c:pt idx="14">
                  <c:v>47.213151181717798</c:v>
                </c:pt>
                <c:pt idx="15">
                  <c:v>47.367756979423802</c:v>
                </c:pt>
                <c:pt idx="16">
                  <c:v>47.479582610759003</c:v>
                </c:pt>
                <c:pt idx="17">
                  <c:v>47.606905767496798</c:v>
                </c:pt>
                <c:pt idx="18">
                  <c:v>47.750253890340701</c:v>
                </c:pt>
                <c:pt idx="19">
                  <c:v>47.910093048384098</c:v>
                </c:pt>
                <c:pt idx="20">
                  <c:v>48.086776156115597</c:v>
                </c:pt>
                <c:pt idx="21">
                  <c:v>48.280479860451301</c:v>
                </c:pt>
                <c:pt idx="22">
                  <c:v>48.4911321051353</c:v>
                </c:pt>
                <c:pt idx="23">
                  <c:v>48.718334895183702</c:v>
                </c:pt>
                <c:pt idx="24">
                  <c:v>48.961294604126699</c:v>
                </c:pt>
                <c:pt idx="25">
                  <c:v>49.218769931437997</c:v>
                </c:pt>
                <c:pt idx="26">
                  <c:v>49.489052486464097</c:v>
                </c:pt>
                <c:pt idx="27">
                  <c:v>49.769995937543499</c:v>
                </c:pt>
                <c:pt idx="28">
                  <c:v>50.059097041191499</c:v>
                </c:pt>
                <c:pt idx="29">
                  <c:v>50.353622913778601</c:v>
                </c:pt>
                <c:pt idx="30">
                  <c:v>50.650766631089802</c:v>
                </c:pt>
                <c:pt idx="31">
                  <c:v>50.947806044995303</c:v>
                </c:pt>
                <c:pt idx="32">
                  <c:v>51.242241132794199</c:v>
                </c:pt>
                <c:pt idx="33">
                  <c:v>51.5318926077667</c:v>
                </c:pt>
                <c:pt idx="34">
                  <c:v>51.796478945122303</c:v>
                </c:pt>
                <c:pt idx="35">
                  <c:v>52.015629384523301</c:v>
                </c:pt>
                <c:pt idx="36">
                  <c:v>52.234420407015399</c:v>
                </c:pt>
                <c:pt idx="37">
                  <c:v>52.473269654531002</c:v>
                </c:pt>
                <c:pt idx="38">
                  <c:v>52.7265757095293</c:v>
                </c:pt>
                <c:pt idx="39">
                  <c:v>52.964839805192497</c:v>
                </c:pt>
                <c:pt idx="40">
                  <c:v>53.188986729174502</c:v>
                </c:pt>
                <c:pt idx="41">
                  <c:v>53.3998279853624</c:v>
                </c:pt>
                <c:pt idx="42">
                  <c:v>53.598078003386803</c:v>
                </c:pt>
                <c:pt idx="43">
                  <c:v>53.784367424729901</c:v>
                </c:pt>
                <c:pt idx="44">
                  <c:v>53.9592540525611</c:v>
                </c:pt>
                <c:pt idx="45">
                  <c:v>54.123231923874599</c:v>
                </c:pt>
                <c:pt idx="46">
                  <c:v>54.2942500474417</c:v>
                </c:pt>
                <c:pt idx="47">
                  <c:v>54.465384124093198</c:v>
                </c:pt>
                <c:pt idx="48">
                  <c:v>54.686200844167303</c:v>
                </c:pt>
                <c:pt idx="49">
                  <c:v>54.879849847691297</c:v>
                </c:pt>
                <c:pt idx="50">
                  <c:v>55.062596646208299</c:v>
                </c:pt>
                <c:pt idx="51">
                  <c:v>55.236481864244602</c:v>
                </c:pt>
                <c:pt idx="52">
                  <c:v>55.402152739228498</c:v>
                </c:pt>
                <c:pt idx="53">
                  <c:v>55.558069937729599</c:v>
                </c:pt>
                <c:pt idx="54">
                  <c:v>55.704460801711797</c:v>
                </c:pt>
                <c:pt idx="55">
                  <c:v>55.841517354412403</c:v>
                </c:pt>
                <c:pt idx="56">
                  <c:v>55.969399204075899</c:v>
                </c:pt>
                <c:pt idx="57">
                  <c:v>56.088235952351098</c:v>
                </c:pt>
                <c:pt idx="58">
                  <c:v>56.198129171324197</c:v>
                </c:pt>
                <c:pt idx="59">
                  <c:v>56.299154001532699</c:v>
                </c:pt>
                <c:pt idx="60">
                  <c:v>56.391360413390203</c:v>
                </c:pt>
                <c:pt idx="61">
                  <c:v>56.474774163737997</c:v>
                </c:pt>
                <c:pt idx="62">
                  <c:v>56.549397476260999</c:v>
                </c:pt>
                <c:pt idx="63">
                  <c:v>56.615209464085297</c:v>
                </c:pt>
                <c:pt idx="64">
                  <c:v>56.672166310371402</c:v>
                </c:pt>
                <c:pt idx="65">
                  <c:v>56.720201216604501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06-4F8F-A711-89431B06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20752"/>
        <c:axId val="667122720"/>
      </c:scatterChart>
      <c:valAx>
        <c:axId val="71444176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52264"/>
        <c:crosses val="autoZero"/>
        <c:crossBetween val="midCat"/>
      </c:valAx>
      <c:valAx>
        <c:axId val="7144522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(others)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14441768"/>
        <c:crosses val="max"/>
        <c:crossBetween val="midCat"/>
      </c:valAx>
      <c:valAx>
        <c:axId val="667122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(SiO2)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667120752"/>
        <c:crosses val="autoZero"/>
        <c:crossBetween val="midCat"/>
      </c:valAx>
      <c:valAx>
        <c:axId val="667120752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2272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apatite!$AJ$1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x_axes!$C$2:$C$19</c:f>
              <c:numCache>
                <c:formatCode>General</c:formatCode>
                <c:ptCount val="18"/>
                <c:pt idx="0">
                  <c:v>1035</c:v>
                </c:pt>
                <c:pt idx="1">
                  <c:v>1030</c:v>
                </c:pt>
                <c:pt idx="2">
                  <c:v>1025</c:v>
                </c:pt>
                <c:pt idx="3">
                  <c:v>1020</c:v>
                </c:pt>
                <c:pt idx="4">
                  <c:v>1015</c:v>
                </c:pt>
                <c:pt idx="5">
                  <c:v>1010</c:v>
                </c:pt>
                <c:pt idx="6">
                  <c:v>1005</c:v>
                </c:pt>
                <c:pt idx="7">
                  <c:v>1000</c:v>
                </c:pt>
                <c:pt idx="8">
                  <c:v>995</c:v>
                </c:pt>
                <c:pt idx="9">
                  <c:v>990</c:v>
                </c:pt>
                <c:pt idx="10">
                  <c:v>985</c:v>
                </c:pt>
                <c:pt idx="11">
                  <c:v>980</c:v>
                </c:pt>
                <c:pt idx="12">
                  <c:v>975</c:v>
                </c:pt>
                <c:pt idx="13">
                  <c:v>970</c:v>
                </c:pt>
                <c:pt idx="14">
                  <c:v>965</c:v>
                </c:pt>
                <c:pt idx="15">
                  <c:v>960</c:v>
                </c:pt>
                <c:pt idx="16">
                  <c:v>955</c:v>
                </c:pt>
                <c:pt idx="17">
                  <c:v>950</c:v>
                </c:pt>
              </c:numCache>
            </c:numRef>
          </c:xVal>
          <c:yVal>
            <c:numRef>
              <c:f>apatite!$AJ$2:$AJ$19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2A-4939-938E-8051D093D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977632"/>
        <c:axId val="678987144"/>
      </c:scatterChart>
      <c:valAx>
        <c:axId val="6789776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78987144"/>
        <c:crosses val="autoZero"/>
        <c:crossBetween val="midCat"/>
      </c:valAx>
      <c:valAx>
        <c:axId val="678987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789776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feldspar!$AJ$1</c:f>
              <c:strCache>
                <c:ptCount val="1"/>
                <c:pt idx="0">
                  <c:v>albite</c:v>
                </c:pt>
              </c:strCache>
            </c:strRef>
          </c:tx>
          <c:xVal>
            <c:numRef>
              <c:f>x_axes!$D$2:$D$52</c:f>
              <c:numCache>
                <c:formatCode>General</c:formatCode>
                <c:ptCount val="51"/>
                <c:pt idx="0">
                  <c:v>1200</c:v>
                </c:pt>
                <c:pt idx="1">
                  <c:v>1195</c:v>
                </c:pt>
                <c:pt idx="2">
                  <c:v>1190</c:v>
                </c:pt>
                <c:pt idx="3">
                  <c:v>1185</c:v>
                </c:pt>
                <c:pt idx="4">
                  <c:v>1180</c:v>
                </c:pt>
                <c:pt idx="5">
                  <c:v>1175</c:v>
                </c:pt>
                <c:pt idx="6">
                  <c:v>1170</c:v>
                </c:pt>
                <c:pt idx="7">
                  <c:v>1165</c:v>
                </c:pt>
                <c:pt idx="8">
                  <c:v>1160</c:v>
                </c:pt>
                <c:pt idx="9">
                  <c:v>1155</c:v>
                </c:pt>
                <c:pt idx="10">
                  <c:v>1150</c:v>
                </c:pt>
                <c:pt idx="11">
                  <c:v>1145</c:v>
                </c:pt>
                <c:pt idx="12">
                  <c:v>1140</c:v>
                </c:pt>
                <c:pt idx="13">
                  <c:v>1135</c:v>
                </c:pt>
                <c:pt idx="14">
                  <c:v>1130</c:v>
                </c:pt>
                <c:pt idx="15">
                  <c:v>1125</c:v>
                </c:pt>
                <c:pt idx="16">
                  <c:v>1120</c:v>
                </c:pt>
                <c:pt idx="17">
                  <c:v>1115</c:v>
                </c:pt>
                <c:pt idx="18">
                  <c:v>1110</c:v>
                </c:pt>
                <c:pt idx="19">
                  <c:v>1105</c:v>
                </c:pt>
                <c:pt idx="20">
                  <c:v>1100</c:v>
                </c:pt>
                <c:pt idx="21">
                  <c:v>1095</c:v>
                </c:pt>
                <c:pt idx="22">
                  <c:v>1090</c:v>
                </c:pt>
                <c:pt idx="23">
                  <c:v>1085</c:v>
                </c:pt>
                <c:pt idx="24">
                  <c:v>1080</c:v>
                </c:pt>
                <c:pt idx="25">
                  <c:v>1075</c:v>
                </c:pt>
                <c:pt idx="26">
                  <c:v>1070</c:v>
                </c:pt>
                <c:pt idx="27">
                  <c:v>1065</c:v>
                </c:pt>
                <c:pt idx="28">
                  <c:v>1060</c:v>
                </c:pt>
                <c:pt idx="29">
                  <c:v>1055</c:v>
                </c:pt>
                <c:pt idx="30">
                  <c:v>1050</c:v>
                </c:pt>
                <c:pt idx="31">
                  <c:v>1045</c:v>
                </c:pt>
                <c:pt idx="32">
                  <c:v>1040</c:v>
                </c:pt>
                <c:pt idx="33">
                  <c:v>1035</c:v>
                </c:pt>
                <c:pt idx="34">
                  <c:v>1030</c:v>
                </c:pt>
                <c:pt idx="35">
                  <c:v>1025</c:v>
                </c:pt>
                <c:pt idx="36">
                  <c:v>1020</c:v>
                </c:pt>
                <c:pt idx="37">
                  <c:v>1015</c:v>
                </c:pt>
                <c:pt idx="38">
                  <c:v>1010</c:v>
                </c:pt>
                <c:pt idx="39">
                  <c:v>1005</c:v>
                </c:pt>
                <c:pt idx="40">
                  <c:v>1000</c:v>
                </c:pt>
                <c:pt idx="41">
                  <c:v>995</c:v>
                </c:pt>
                <c:pt idx="42">
                  <c:v>990</c:v>
                </c:pt>
                <c:pt idx="43">
                  <c:v>985</c:v>
                </c:pt>
                <c:pt idx="44">
                  <c:v>980</c:v>
                </c:pt>
                <c:pt idx="45">
                  <c:v>975</c:v>
                </c:pt>
                <c:pt idx="46">
                  <c:v>970</c:v>
                </c:pt>
                <c:pt idx="47">
                  <c:v>965</c:v>
                </c:pt>
                <c:pt idx="48">
                  <c:v>960</c:v>
                </c:pt>
                <c:pt idx="49">
                  <c:v>955</c:v>
                </c:pt>
                <c:pt idx="50">
                  <c:v>950</c:v>
                </c:pt>
              </c:numCache>
            </c:numRef>
          </c:xVal>
          <c:yVal>
            <c:numRef>
              <c:f>feldspar!$AJ$2:$AJ$52</c:f>
              <c:numCache>
                <c:formatCode>General</c:formatCode>
                <c:ptCount val="51"/>
                <c:pt idx="0">
                  <c:v>0.24222477241928</c:v>
                </c:pt>
                <c:pt idx="1">
                  <c:v>0.25054842104033898</c:v>
                </c:pt>
                <c:pt idx="2">
                  <c:v>0.25891296444622203</c:v>
                </c:pt>
                <c:pt idx="3">
                  <c:v>0.26731761998495901</c:v>
                </c:pt>
                <c:pt idx="4">
                  <c:v>0.27575854336628203</c:v>
                </c:pt>
                <c:pt idx="5">
                  <c:v>0.28422866923965101</c:v>
                </c:pt>
                <c:pt idx="6">
                  <c:v>0.29271755368695102</c:v>
                </c:pt>
                <c:pt idx="7">
                  <c:v>0.30121127381732898</c:v>
                </c:pt>
                <c:pt idx="8">
                  <c:v>0.30969247437099201</c:v>
                </c:pt>
                <c:pt idx="9">
                  <c:v>0.31814057475697799</c:v>
                </c:pt>
                <c:pt idx="10">
                  <c:v>0.32653229584277899</c:v>
                </c:pt>
                <c:pt idx="11">
                  <c:v>0.33484254556363202</c:v>
                </c:pt>
                <c:pt idx="12">
                  <c:v>0.34304557933716201</c:v>
                </c:pt>
                <c:pt idx="13">
                  <c:v>0.351116382838081</c:v>
                </c:pt>
                <c:pt idx="14">
                  <c:v>0.35903208880037801</c:v>
                </c:pt>
                <c:pt idx="15">
                  <c:v>0.36677321674157398</c:v>
                </c:pt>
                <c:pt idx="16">
                  <c:v>0.37432455127992698</c:v>
                </c:pt>
                <c:pt idx="17">
                  <c:v>0.38167555511065798</c:v>
                </c:pt>
                <c:pt idx="18">
                  <c:v>0.38882031503501802</c:v>
                </c:pt>
                <c:pt idx="19">
                  <c:v>0.39545783459761402</c:v>
                </c:pt>
                <c:pt idx="20">
                  <c:v>0.40108121027005</c:v>
                </c:pt>
                <c:pt idx="21">
                  <c:v>0.405921271481406</c:v>
                </c:pt>
                <c:pt idx="22">
                  <c:v>0.40898340447061199</c:v>
                </c:pt>
                <c:pt idx="23">
                  <c:v>0.41387471375387302</c:v>
                </c:pt>
                <c:pt idx="24">
                  <c:v>0.41866122359125002</c:v>
                </c:pt>
                <c:pt idx="25">
                  <c:v>0.42334462519383098</c:v>
                </c:pt>
                <c:pt idx="26">
                  <c:v>0.42792694373767898</c:v>
                </c:pt>
                <c:pt idx="27">
                  <c:v>0.43241043588787897</c:v>
                </c:pt>
                <c:pt idx="28">
                  <c:v>0.43679751164411401</c:v>
                </c:pt>
                <c:pt idx="29">
                  <c:v>0.44109067455810202</c:v>
                </c:pt>
                <c:pt idx="30">
                  <c:v>0.44529247589897702</c:v>
                </c:pt>
                <c:pt idx="31">
                  <c:v>0.448907981276084</c:v>
                </c:pt>
                <c:pt idx="32">
                  <c:v>0.452174875520923</c:v>
                </c:pt>
                <c:pt idx="33">
                  <c:v>0.45534496562740301</c:v>
                </c:pt>
                <c:pt idx="34">
                  <c:v>0.45851148731960301</c:v>
                </c:pt>
                <c:pt idx="35">
                  <c:v>0.46165505889410202</c:v>
                </c:pt>
                <c:pt idx="36">
                  <c:v>0.46482488292489099</c:v>
                </c:pt>
                <c:pt idx="37">
                  <c:v>0.46802810817694102</c:v>
                </c:pt>
                <c:pt idx="38">
                  <c:v>0.47120780176478699</c:v>
                </c:pt>
                <c:pt idx="39">
                  <c:v>0.47436308008122102</c:v>
                </c:pt>
                <c:pt idx="40">
                  <c:v>0.47749319107214899</c:v>
                </c:pt>
                <c:pt idx="41">
                  <c:v>0.48059749073343999</c:v>
                </c:pt>
                <c:pt idx="42">
                  <c:v>0.483675423746185</c:v>
                </c:pt>
                <c:pt idx="43">
                  <c:v>0.48672650750287599</c:v>
                </c:pt>
                <c:pt idx="44">
                  <c:v>0.48975031891237703</c:v>
                </c:pt>
                <c:pt idx="45">
                  <c:v>0.49274648351952699</c:v>
                </c:pt>
                <c:pt idx="46">
                  <c:v>0.49571466654435498</c:v>
                </c:pt>
                <c:pt idx="47">
                  <c:v>0.49865456553112197</c:v>
                </c:pt>
                <c:pt idx="48">
                  <c:v>0.50156590436104798</c:v>
                </c:pt>
                <c:pt idx="49">
                  <c:v>0.504448428407408</c:v>
                </c:pt>
                <c:pt idx="50">
                  <c:v>0.50730190067784098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6E-4245-9ADF-FE63313F8F2D}"/>
            </c:ext>
          </c:extLst>
        </c:ser>
        <c:ser>
          <c:idx val="1"/>
          <c:order val="1"/>
          <c:tx>
            <c:strRef>
              <c:f>feldspar!$AK$1</c:f>
              <c:strCache>
                <c:ptCount val="1"/>
                <c:pt idx="0">
                  <c:v>anorthite</c:v>
                </c:pt>
              </c:strCache>
            </c:strRef>
          </c:tx>
          <c:xVal>
            <c:numRef>
              <c:f>x_axes!$D$2:$D$52</c:f>
              <c:numCache>
                <c:formatCode>General</c:formatCode>
                <c:ptCount val="51"/>
                <c:pt idx="0">
                  <c:v>1200</c:v>
                </c:pt>
                <c:pt idx="1">
                  <c:v>1195</c:v>
                </c:pt>
                <c:pt idx="2">
                  <c:v>1190</c:v>
                </c:pt>
                <c:pt idx="3">
                  <c:v>1185</c:v>
                </c:pt>
                <c:pt idx="4">
                  <c:v>1180</c:v>
                </c:pt>
                <c:pt idx="5">
                  <c:v>1175</c:v>
                </c:pt>
                <c:pt idx="6">
                  <c:v>1170</c:v>
                </c:pt>
                <c:pt idx="7">
                  <c:v>1165</c:v>
                </c:pt>
                <c:pt idx="8">
                  <c:v>1160</c:v>
                </c:pt>
                <c:pt idx="9">
                  <c:v>1155</c:v>
                </c:pt>
                <c:pt idx="10">
                  <c:v>1150</c:v>
                </c:pt>
                <c:pt idx="11">
                  <c:v>1145</c:v>
                </c:pt>
                <c:pt idx="12">
                  <c:v>1140</c:v>
                </c:pt>
                <c:pt idx="13">
                  <c:v>1135</c:v>
                </c:pt>
                <c:pt idx="14">
                  <c:v>1130</c:v>
                </c:pt>
                <c:pt idx="15">
                  <c:v>1125</c:v>
                </c:pt>
                <c:pt idx="16">
                  <c:v>1120</c:v>
                </c:pt>
                <c:pt idx="17">
                  <c:v>1115</c:v>
                </c:pt>
                <c:pt idx="18">
                  <c:v>1110</c:v>
                </c:pt>
                <c:pt idx="19">
                  <c:v>1105</c:v>
                </c:pt>
                <c:pt idx="20">
                  <c:v>1100</c:v>
                </c:pt>
                <c:pt idx="21">
                  <c:v>1095</c:v>
                </c:pt>
                <c:pt idx="22">
                  <c:v>1090</c:v>
                </c:pt>
                <c:pt idx="23">
                  <c:v>1085</c:v>
                </c:pt>
                <c:pt idx="24">
                  <c:v>1080</c:v>
                </c:pt>
                <c:pt idx="25">
                  <c:v>1075</c:v>
                </c:pt>
                <c:pt idx="26">
                  <c:v>1070</c:v>
                </c:pt>
                <c:pt idx="27">
                  <c:v>1065</c:v>
                </c:pt>
                <c:pt idx="28">
                  <c:v>1060</c:v>
                </c:pt>
                <c:pt idx="29">
                  <c:v>1055</c:v>
                </c:pt>
                <c:pt idx="30">
                  <c:v>1050</c:v>
                </c:pt>
                <c:pt idx="31">
                  <c:v>1045</c:v>
                </c:pt>
                <c:pt idx="32">
                  <c:v>1040</c:v>
                </c:pt>
                <c:pt idx="33">
                  <c:v>1035</c:v>
                </c:pt>
                <c:pt idx="34">
                  <c:v>1030</c:v>
                </c:pt>
                <c:pt idx="35">
                  <c:v>1025</c:v>
                </c:pt>
                <c:pt idx="36">
                  <c:v>1020</c:v>
                </c:pt>
                <c:pt idx="37">
                  <c:v>1015</c:v>
                </c:pt>
                <c:pt idx="38">
                  <c:v>1010</c:v>
                </c:pt>
                <c:pt idx="39">
                  <c:v>1005</c:v>
                </c:pt>
                <c:pt idx="40">
                  <c:v>1000</c:v>
                </c:pt>
                <c:pt idx="41">
                  <c:v>995</c:v>
                </c:pt>
                <c:pt idx="42">
                  <c:v>990</c:v>
                </c:pt>
                <c:pt idx="43">
                  <c:v>985</c:v>
                </c:pt>
                <c:pt idx="44">
                  <c:v>980</c:v>
                </c:pt>
                <c:pt idx="45">
                  <c:v>975</c:v>
                </c:pt>
                <c:pt idx="46">
                  <c:v>970</c:v>
                </c:pt>
                <c:pt idx="47">
                  <c:v>965</c:v>
                </c:pt>
                <c:pt idx="48">
                  <c:v>960</c:v>
                </c:pt>
                <c:pt idx="49">
                  <c:v>955</c:v>
                </c:pt>
                <c:pt idx="50">
                  <c:v>950</c:v>
                </c:pt>
              </c:numCache>
            </c:numRef>
          </c:xVal>
          <c:yVal>
            <c:numRef>
              <c:f>feldspar!$AK$2:$AK$52</c:f>
              <c:numCache>
                <c:formatCode>General</c:formatCode>
                <c:ptCount val="51"/>
                <c:pt idx="0">
                  <c:v>0.75463657638552895</c:v>
                </c:pt>
                <c:pt idx="1">
                  <c:v>0.74610578217557799</c:v>
                </c:pt>
                <c:pt idx="2">
                  <c:v>0.737528891602513</c:v>
                </c:pt>
                <c:pt idx="3">
                  <c:v>0.72890635664917702</c:v>
                </c:pt>
                <c:pt idx="4">
                  <c:v>0.72024167107032799</c:v>
                </c:pt>
                <c:pt idx="5">
                  <c:v>0.711541537978441</c:v>
                </c:pt>
                <c:pt idx="6">
                  <c:v>0.70281604042429702</c:v>
                </c:pt>
                <c:pt idx="7">
                  <c:v>0.69407876078157904</c:v>
                </c:pt>
                <c:pt idx="8">
                  <c:v>0.68534671023551696</c:v>
                </c:pt>
                <c:pt idx="9">
                  <c:v>0.67664023431922504</c:v>
                </c:pt>
                <c:pt idx="10">
                  <c:v>0.667982526943114</c:v>
                </c:pt>
                <c:pt idx="11">
                  <c:v>0.65939870387511201</c:v>
                </c:pt>
                <c:pt idx="12">
                  <c:v>0.65091469389408896</c:v>
                </c:pt>
                <c:pt idx="13">
                  <c:v>0.64255586240522</c:v>
                </c:pt>
                <c:pt idx="14">
                  <c:v>0.63434558213556003</c:v>
                </c:pt>
                <c:pt idx="15">
                  <c:v>0.62630396249642195</c:v>
                </c:pt>
                <c:pt idx="16">
                  <c:v>0.61844692699510295</c:v>
                </c:pt>
                <c:pt idx="17">
                  <c:v>0.61078575073444996</c:v>
                </c:pt>
                <c:pt idx="18">
                  <c:v>0.60332706806719505</c:v>
                </c:pt>
                <c:pt idx="19">
                  <c:v>0.59636960391814198</c:v>
                </c:pt>
                <c:pt idx="20">
                  <c:v>0.59041933997362805</c:v>
                </c:pt>
                <c:pt idx="21">
                  <c:v>0.58525851968286602</c:v>
                </c:pt>
                <c:pt idx="22">
                  <c:v>0.58190319066177398</c:v>
                </c:pt>
                <c:pt idx="23">
                  <c:v>0.57671568953640395</c:v>
                </c:pt>
                <c:pt idx="24">
                  <c:v>0.57163426880355706</c:v>
                </c:pt>
                <c:pt idx="25">
                  <c:v>0.56665713455643896</c:v>
                </c:pt>
                <c:pt idx="26">
                  <c:v>0.56178216562410299</c:v>
                </c:pt>
                <c:pt idx="27">
                  <c:v>0.55700701390615603</c:v>
                </c:pt>
                <c:pt idx="28">
                  <c:v>0.55232918077433102</c:v>
                </c:pt>
                <c:pt idx="29">
                  <c:v>0.54774607539829301</c:v>
                </c:pt>
                <c:pt idx="30">
                  <c:v>0.54325505935183704</c:v>
                </c:pt>
                <c:pt idx="31">
                  <c:v>0.53936890454933295</c:v>
                </c:pt>
                <c:pt idx="32">
                  <c:v>0.53584305801699295</c:v>
                </c:pt>
                <c:pt idx="33">
                  <c:v>0.53239998248696496</c:v>
                </c:pt>
                <c:pt idx="34">
                  <c:v>0.52896480108953203</c:v>
                </c:pt>
                <c:pt idx="35">
                  <c:v>0.52555291723743203</c:v>
                </c:pt>
                <c:pt idx="36">
                  <c:v>0.522107177867288</c:v>
                </c:pt>
                <c:pt idx="37">
                  <c:v>0.51861954248933895</c:v>
                </c:pt>
                <c:pt idx="38">
                  <c:v>0.51515570120439802</c:v>
                </c:pt>
                <c:pt idx="39">
                  <c:v>0.51171639275366398</c:v>
                </c:pt>
                <c:pt idx="40">
                  <c:v>0.508302223702923</c:v>
                </c:pt>
                <c:pt idx="41">
                  <c:v>0.504913690963258</c:v>
                </c:pt>
                <c:pt idx="42">
                  <c:v>0.50155120021656896</c:v>
                </c:pt>
                <c:pt idx="43">
                  <c:v>0.49821508097254202</c:v>
                </c:pt>
                <c:pt idx="44">
                  <c:v>0.49490559885257301</c:v>
                </c:pt>
                <c:pt idx="45">
                  <c:v>0.49162296554926099</c:v>
                </c:pt>
                <c:pt idx="46">
                  <c:v>0.48836734684113098</c:v>
                </c:pt>
                <c:pt idx="47">
                  <c:v>0.48513886896189901</c:v>
                </c:pt>
                <c:pt idx="48">
                  <c:v>0.48193762355550501</c:v>
                </c:pt>
                <c:pt idx="49">
                  <c:v>0.47876367142772303</c:v>
                </c:pt>
                <c:pt idx="50">
                  <c:v>0.47561704523730702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6E-4245-9ADF-FE63313F8F2D}"/>
            </c:ext>
          </c:extLst>
        </c:ser>
        <c:ser>
          <c:idx val="2"/>
          <c:order val="2"/>
          <c:tx>
            <c:strRef>
              <c:f>feldspar!$AL$1</c:f>
              <c:strCache>
                <c:ptCount val="1"/>
                <c:pt idx="0">
                  <c:v>sanidine</c:v>
                </c:pt>
              </c:strCache>
            </c:strRef>
          </c:tx>
          <c:xVal>
            <c:numRef>
              <c:f>x_axes!$D$2:$D$52</c:f>
              <c:numCache>
                <c:formatCode>General</c:formatCode>
                <c:ptCount val="51"/>
                <c:pt idx="0">
                  <c:v>1200</c:v>
                </c:pt>
                <c:pt idx="1">
                  <c:v>1195</c:v>
                </c:pt>
                <c:pt idx="2">
                  <c:v>1190</c:v>
                </c:pt>
                <c:pt idx="3">
                  <c:v>1185</c:v>
                </c:pt>
                <c:pt idx="4">
                  <c:v>1180</c:v>
                </c:pt>
                <c:pt idx="5">
                  <c:v>1175</c:v>
                </c:pt>
                <c:pt idx="6">
                  <c:v>1170</c:v>
                </c:pt>
                <c:pt idx="7">
                  <c:v>1165</c:v>
                </c:pt>
                <c:pt idx="8">
                  <c:v>1160</c:v>
                </c:pt>
                <c:pt idx="9">
                  <c:v>1155</c:v>
                </c:pt>
                <c:pt idx="10">
                  <c:v>1150</c:v>
                </c:pt>
                <c:pt idx="11">
                  <c:v>1145</c:v>
                </c:pt>
                <c:pt idx="12">
                  <c:v>1140</c:v>
                </c:pt>
                <c:pt idx="13">
                  <c:v>1135</c:v>
                </c:pt>
                <c:pt idx="14">
                  <c:v>1130</c:v>
                </c:pt>
                <c:pt idx="15">
                  <c:v>1125</c:v>
                </c:pt>
                <c:pt idx="16">
                  <c:v>1120</c:v>
                </c:pt>
                <c:pt idx="17">
                  <c:v>1115</c:v>
                </c:pt>
                <c:pt idx="18">
                  <c:v>1110</c:v>
                </c:pt>
                <c:pt idx="19">
                  <c:v>1105</c:v>
                </c:pt>
                <c:pt idx="20">
                  <c:v>1100</c:v>
                </c:pt>
                <c:pt idx="21">
                  <c:v>1095</c:v>
                </c:pt>
                <c:pt idx="22">
                  <c:v>1090</c:v>
                </c:pt>
                <c:pt idx="23">
                  <c:v>1085</c:v>
                </c:pt>
                <c:pt idx="24">
                  <c:v>1080</c:v>
                </c:pt>
                <c:pt idx="25">
                  <c:v>1075</c:v>
                </c:pt>
                <c:pt idx="26">
                  <c:v>1070</c:v>
                </c:pt>
                <c:pt idx="27">
                  <c:v>1065</c:v>
                </c:pt>
                <c:pt idx="28">
                  <c:v>1060</c:v>
                </c:pt>
                <c:pt idx="29">
                  <c:v>1055</c:v>
                </c:pt>
                <c:pt idx="30">
                  <c:v>1050</c:v>
                </c:pt>
                <c:pt idx="31">
                  <c:v>1045</c:v>
                </c:pt>
                <c:pt idx="32">
                  <c:v>1040</c:v>
                </c:pt>
                <c:pt idx="33">
                  <c:v>1035</c:v>
                </c:pt>
                <c:pt idx="34">
                  <c:v>1030</c:v>
                </c:pt>
                <c:pt idx="35">
                  <c:v>1025</c:v>
                </c:pt>
                <c:pt idx="36">
                  <c:v>1020</c:v>
                </c:pt>
                <c:pt idx="37">
                  <c:v>1015</c:v>
                </c:pt>
                <c:pt idx="38">
                  <c:v>1010</c:v>
                </c:pt>
                <c:pt idx="39">
                  <c:v>1005</c:v>
                </c:pt>
                <c:pt idx="40">
                  <c:v>1000</c:v>
                </c:pt>
                <c:pt idx="41">
                  <c:v>995</c:v>
                </c:pt>
                <c:pt idx="42">
                  <c:v>990</c:v>
                </c:pt>
                <c:pt idx="43">
                  <c:v>985</c:v>
                </c:pt>
                <c:pt idx="44">
                  <c:v>980</c:v>
                </c:pt>
                <c:pt idx="45">
                  <c:v>975</c:v>
                </c:pt>
                <c:pt idx="46">
                  <c:v>970</c:v>
                </c:pt>
                <c:pt idx="47">
                  <c:v>965</c:v>
                </c:pt>
                <c:pt idx="48">
                  <c:v>960</c:v>
                </c:pt>
                <c:pt idx="49">
                  <c:v>955</c:v>
                </c:pt>
                <c:pt idx="50">
                  <c:v>950</c:v>
                </c:pt>
              </c:numCache>
            </c:numRef>
          </c:xVal>
          <c:yVal>
            <c:numRef>
              <c:f>feldspar!$AL$2:$AL$52</c:f>
              <c:numCache>
                <c:formatCode>General</c:formatCode>
                <c:ptCount val="51"/>
                <c:pt idx="0">
                  <c:v>3.1386511951900899E-3</c:v>
                </c:pt>
                <c:pt idx="1">
                  <c:v>3.34579678408221E-3</c:v>
                </c:pt>
                <c:pt idx="2">
                  <c:v>3.5581439512633599E-3</c:v>
                </c:pt>
                <c:pt idx="3">
                  <c:v>3.7760233658636999E-3</c:v>
                </c:pt>
                <c:pt idx="4">
                  <c:v>3.9997855633887303E-3</c:v>
                </c:pt>
                <c:pt idx="5">
                  <c:v>4.22979278190688E-3</c:v>
                </c:pt>
                <c:pt idx="6">
                  <c:v>4.4664058887506604E-3</c:v>
                </c:pt>
                <c:pt idx="7">
                  <c:v>4.7099654010908402E-3</c:v>
                </c:pt>
                <c:pt idx="8">
                  <c:v>4.9608153934900196E-3</c:v>
                </c:pt>
                <c:pt idx="9">
                  <c:v>5.2191909237959203E-3</c:v>
                </c:pt>
                <c:pt idx="10">
                  <c:v>5.4851772141062101E-3</c:v>
                </c:pt>
                <c:pt idx="11">
                  <c:v>5.7587505612555203E-3</c:v>
                </c:pt>
                <c:pt idx="12">
                  <c:v>6.0397267687479902E-3</c:v>
                </c:pt>
                <c:pt idx="13">
                  <c:v>6.3277547566976599E-3</c:v>
                </c:pt>
                <c:pt idx="14">
                  <c:v>6.6223290640611901E-3</c:v>
                </c:pt>
                <c:pt idx="15">
                  <c:v>6.92282076200327E-3</c:v>
                </c:pt>
                <c:pt idx="16">
                  <c:v>7.2285217249690396E-3</c:v>
                </c:pt>
                <c:pt idx="17">
                  <c:v>7.5386941548911002E-3</c:v>
                </c:pt>
                <c:pt idx="18">
                  <c:v>7.8526168977858593E-3</c:v>
                </c:pt>
                <c:pt idx="19">
                  <c:v>8.1725614842431092E-3</c:v>
                </c:pt>
                <c:pt idx="20">
                  <c:v>8.4994497563207899E-3</c:v>
                </c:pt>
                <c:pt idx="21">
                  <c:v>8.8202088357265396E-3</c:v>
                </c:pt>
                <c:pt idx="22">
                  <c:v>9.1134048676129297E-3</c:v>
                </c:pt>
                <c:pt idx="23">
                  <c:v>9.4095967097223392E-3</c:v>
                </c:pt>
                <c:pt idx="24">
                  <c:v>9.7045076051913998E-3</c:v>
                </c:pt>
                <c:pt idx="25">
                  <c:v>9.9982402497290103E-3</c:v>
                </c:pt>
                <c:pt idx="26">
                  <c:v>1.0290890638216499E-2</c:v>
                </c:pt>
                <c:pt idx="27">
                  <c:v>1.0582550205963799E-2</c:v>
                </c:pt>
                <c:pt idx="28">
                  <c:v>1.0873307581553899E-2</c:v>
                </c:pt>
                <c:pt idx="29">
                  <c:v>1.11632500436048E-2</c:v>
                </c:pt>
                <c:pt idx="30">
                  <c:v>1.1452464749185E-2</c:v>
                </c:pt>
                <c:pt idx="31">
                  <c:v>1.1723114174582499E-2</c:v>
                </c:pt>
                <c:pt idx="32">
                  <c:v>1.19820664620833E-2</c:v>
                </c:pt>
                <c:pt idx="33">
                  <c:v>1.2255051885630801E-2</c:v>
                </c:pt>
                <c:pt idx="34">
                  <c:v>1.25237115908638E-2</c:v>
                </c:pt>
                <c:pt idx="35">
                  <c:v>1.27920238684654E-2</c:v>
                </c:pt>
                <c:pt idx="36">
                  <c:v>1.3067939207819399E-2</c:v>
                </c:pt>
                <c:pt idx="37">
                  <c:v>1.33523493337193E-2</c:v>
                </c:pt>
                <c:pt idx="38">
                  <c:v>1.3636497030814199E-2</c:v>
                </c:pt>
                <c:pt idx="39">
                  <c:v>1.3920527165113401E-2</c:v>
                </c:pt>
                <c:pt idx="40">
                  <c:v>1.4204585224927501E-2</c:v>
                </c:pt>
                <c:pt idx="41">
                  <c:v>1.4488818303300901E-2</c:v>
                </c:pt>
                <c:pt idx="42">
                  <c:v>1.47733760372447E-2</c:v>
                </c:pt>
                <c:pt idx="43">
                  <c:v>1.5058411524580999E-2</c:v>
                </c:pt>
                <c:pt idx="44">
                  <c:v>1.5344082235049499E-2</c:v>
                </c:pt>
                <c:pt idx="45">
                  <c:v>1.5630550931211101E-2</c:v>
                </c:pt>
                <c:pt idx="46">
                  <c:v>1.5917986614512498E-2</c:v>
                </c:pt>
                <c:pt idx="47">
                  <c:v>1.6206565506978E-2</c:v>
                </c:pt>
                <c:pt idx="48">
                  <c:v>1.6496472083446699E-2</c:v>
                </c:pt>
                <c:pt idx="49">
                  <c:v>1.6787900164868599E-2</c:v>
                </c:pt>
                <c:pt idx="50">
                  <c:v>1.70810540848505E-2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6E-4245-9ADF-FE63313F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981240"/>
        <c:axId val="678980584"/>
      </c:scatterChart>
      <c:valAx>
        <c:axId val="67898124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78980584"/>
        <c:crosses val="autoZero"/>
        <c:crossBetween val="midCat"/>
      </c:valAx>
      <c:valAx>
        <c:axId val="678980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7898124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spinel!$AJ$1</c:f>
              <c:strCache>
                <c:ptCount val="1"/>
                <c:pt idx="0">
                  <c:v>chromite</c:v>
                </c:pt>
              </c:strCache>
            </c:strRef>
          </c:tx>
          <c:xVal>
            <c:numRef>
              <c:f>x_axes!$E$2:$E$85</c:f>
              <c:numCache>
                <c:formatCode>General</c:formatCode>
                <c:ptCount val="84"/>
                <c:pt idx="0">
                  <c:v>1215</c:v>
                </c:pt>
                <c:pt idx="1">
                  <c:v>1210</c:v>
                </c:pt>
                <c:pt idx="2">
                  <c:v>1205</c:v>
                </c:pt>
                <c:pt idx="3">
                  <c:v>1200</c:v>
                </c:pt>
                <c:pt idx="4">
                  <c:v>1195</c:v>
                </c:pt>
                <c:pt idx="5">
                  <c:v>1190</c:v>
                </c:pt>
                <c:pt idx="6">
                  <c:v>1185</c:v>
                </c:pt>
                <c:pt idx="7">
                  <c:v>1180</c:v>
                </c:pt>
                <c:pt idx="8">
                  <c:v>1175</c:v>
                </c:pt>
                <c:pt idx="9">
                  <c:v>1170</c:v>
                </c:pt>
                <c:pt idx="10">
                  <c:v>1165</c:v>
                </c:pt>
                <c:pt idx="11">
                  <c:v>1160</c:v>
                </c:pt>
                <c:pt idx="12">
                  <c:v>1155</c:v>
                </c:pt>
                <c:pt idx="13">
                  <c:v>1150</c:v>
                </c:pt>
                <c:pt idx="14">
                  <c:v>1145</c:v>
                </c:pt>
                <c:pt idx="15">
                  <c:v>1140</c:v>
                </c:pt>
                <c:pt idx="16">
                  <c:v>1135</c:v>
                </c:pt>
                <c:pt idx="17">
                  <c:v>1130</c:v>
                </c:pt>
                <c:pt idx="18">
                  <c:v>1125</c:v>
                </c:pt>
                <c:pt idx="19">
                  <c:v>1120</c:v>
                </c:pt>
                <c:pt idx="20">
                  <c:v>1115</c:v>
                </c:pt>
                <c:pt idx="21">
                  <c:v>1110</c:v>
                </c:pt>
                <c:pt idx="22">
                  <c:v>1105</c:v>
                </c:pt>
                <c:pt idx="23">
                  <c:v>1100</c:v>
                </c:pt>
                <c:pt idx="24">
                  <c:v>1095</c:v>
                </c:pt>
                <c:pt idx="25">
                  <c:v>1095</c:v>
                </c:pt>
                <c:pt idx="26">
                  <c:v>1090</c:v>
                </c:pt>
                <c:pt idx="27">
                  <c:v>1090</c:v>
                </c:pt>
                <c:pt idx="28">
                  <c:v>1085</c:v>
                </c:pt>
                <c:pt idx="29">
                  <c:v>1085</c:v>
                </c:pt>
                <c:pt idx="30">
                  <c:v>1080</c:v>
                </c:pt>
                <c:pt idx="31">
                  <c:v>1080</c:v>
                </c:pt>
                <c:pt idx="32">
                  <c:v>1075</c:v>
                </c:pt>
                <c:pt idx="33">
                  <c:v>1075</c:v>
                </c:pt>
                <c:pt idx="34">
                  <c:v>1070</c:v>
                </c:pt>
                <c:pt idx="35">
                  <c:v>1070</c:v>
                </c:pt>
                <c:pt idx="36">
                  <c:v>1065</c:v>
                </c:pt>
                <c:pt idx="37">
                  <c:v>1065</c:v>
                </c:pt>
                <c:pt idx="38">
                  <c:v>1060</c:v>
                </c:pt>
                <c:pt idx="39">
                  <c:v>1060</c:v>
                </c:pt>
                <c:pt idx="40">
                  <c:v>1055</c:v>
                </c:pt>
                <c:pt idx="41">
                  <c:v>1055</c:v>
                </c:pt>
                <c:pt idx="42">
                  <c:v>1050</c:v>
                </c:pt>
                <c:pt idx="43">
                  <c:v>1050</c:v>
                </c:pt>
                <c:pt idx="44">
                  <c:v>1045</c:v>
                </c:pt>
                <c:pt idx="45">
                  <c:v>1045</c:v>
                </c:pt>
                <c:pt idx="46">
                  <c:v>1040</c:v>
                </c:pt>
                <c:pt idx="47">
                  <c:v>1040</c:v>
                </c:pt>
                <c:pt idx="48">
                  <c:v>1035</c:v>
                </c:pt>
                <c:pt idx="49">
                  <c:v>1035</c:v>
                </c:pt>
                <c:pt idx="50">
                  <c:v>1030</c:v>
                </c:pt>
                <c:pt idx="51">
                  <c:v>1030</c:v>
                </c:pt>
                <c:pt idx="52">
                  <c:v>1025</c:v>
                </c:pt>
                <c:pt idx="53">
                  <c:v>1025</c:v>
                </c:pt>
                <c:pt idx="54">
                  <c:v>1020</c:v>
                </c:pt>
                <c:pt idx="55">
                  <c:v>1020</c:v>
                </c:pt>
                <c:pt idx="56">
                  <c:v>1015</c:v>
                </c:pt>
                <c:pt idx="57">
                  <c:v>1015</c:v>
                </c:pt>
                <c:pt idx="58">
                  <c:v>1010</c:v>
                </c:pt>
                <c:pt idx="59">
                  <c:v>1010</c:v>
                </c:pt>
                <c:pt idx="60">
                  <c:v>1005</c:v>
                </c:pt>
                <c:pt idx="61">
                  <c:v>1005</c:v>
                </c:pt>
                <c:pt idx="62">
                  <c:v>1000</c:v>
                </c:pt>
                <c:pt idx="63">
                  <c:v>1000</c:v>
                </c:pt>
                <c:pt idx="64">
                  <c:v>995</c:v>
                </c:pt>
                <c:pt idx="65">
                  <c:v>995</c:v>
                </c:pt>
                <c:pt idx="66">
                  <c:v>990</c:v>
                </c:pt>
                <c:pt idx="67">
                  <c:v>990</c:v>
                </c:pt>
                <c:pt idx="68">
                  <c:v>985</c:v>
                </c:pt>
                <c:pt idx="69">
                  <c:v>985</c:v>
                </c:pt>
                <c:pt idx="70">
                  <c:v>980</c:v>
                </c:pt>
                <c:pt idx="71">
                  <c:v>980</c:v>
                </c:pt>
                <c:pt idx="72">
                  <c:v>975</c:v>
                </c:pt>
                <c:pt idx="73">
                  <c:v>975</c:v>
                </c:pt>
                <c:pt idx="74">
                  <c:v>970</c:v>
                </c:pt>
                <c:pt idx="75">
                  <c:v>970</c:v>
                </c:pt>
                <c:pt idx="76">
                  <c:v>965</c:v>
                </c:pt>
                <c:pt idx="77">
                  <c:v>965</c:v>
                </c:pt>
                <c:pt idx="78">
                  <c:v>960</c:v>
                </c:pt>
                <c:pt idx="79">
                  <c:v>960</c:v>
                </c:pt>
                <c:pt idx="80">
                  <c:v>955</c:v>
                </c:pt>
                <c:pt idx="81">
                  <c:v>955</c:v>
                </c:pt>
                <c:pt idx="82">
                  <c:v>950</c:v>
                </c:pt>
                <c:pt idx="83">
                  <c:v>950</c:v>
                </c:pt>
              </c:numCache>
            </c:numRef>
          </c:xVal>
          <c:yVal>
            <c:numRef>
              <c:f>spinel!$AJ$2:$AJ$85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E-44E2-AC4A-EB2E7678F92E}"/>
            </c:ext>
          </c:extLst>
        </c:ser>
        <c:ser>
          <c:idx val="1"/>
          <c:order val="1"/>
          <c:tx>
            <c:strRef>
              <c:f>spinel!$AK$1</c:f>
              <c:strCache>
                <c:ptCount val="1"/>
                <c:pt idx="0">
                  <c:v>hercynite</c:v>
                </c:pt>
              </c:strCache>
            </c:strRef>
          </c:tx>
          <c:xVal>
            <c:numRef>
              <c:f>x_axes!$E$2:$E$85</c:f>
              <c:numCache>
                <c:formatCode>General</c:formatCode>
                <c:ptCount val="84"/>
                <c:pt idx="0">
                  <c:v>1215</c:v>
                </c:pt>
                <c:pt idx="1">
                  <c:v>1210</c:v>
                </c:pt>
                <c:pt idx="2">
                  <c:v>1205</c:v>
                </c:pt>
                <c:pt idx="3">
                  <c:v>1200</c:v>
                </c:pt>
                <c:pt idx="4">
                  <c:v>1195</c:v>
                </c:pt>
                <c:pt idx="5">
                  <c:v>1190</c:v>
                </c:pt>
                <c:pt idx="6">
                  <c:v>1185</c:v>
                </c:pt>
                <c:pt idx="7">
                  <c:v>1180</c:v>
                </c:pt>
                <c:pt idx="8">
                  <c:v>1175</c:v>
                </c:pt>
                <c:pt idx="9">
                  <c:v>1170</c:v>
                </c:pt>
                <c:pt idx="10">
                  <c:v>1165</c:v>
                </c:pt>
                <c:pt idx="11">
                  <c:v>1160</c:v>
                </c:pt>
                <c:pt idx="12">
                  <c:v>1155</c:v>
                </c:pt>
                <c:pt idx="13">
                  <c:v>1150</c:v>
                </c:pt>
                <c:pt idx="14">
                  <c:v>1145</c:v>
                </c:pt>
                <c:pt idx="15">
                  <c:v>1140</c:v>
                </c:pt>
                <c:pt idx="16">
                  <c:v>1135</c:v>
                </c:pt>
                <c:pt idx="17">
                  <c:v>1130</c:v>
                </c:pt>
                <c:pt idx="18">
                  <c:v>1125</c:v>
                </c:pt>
                <c:pt idx="19">
                  <c:v>1120</c:v>
                </c:pt>
                <c:pt idx="20">
                  <c:v>1115</c:v>
                </c:pt>
                <c:pt idx="21">
                  <c:v>1110</c:v>
                </c:pt>
                <c:pt idx="22">
                  <c:v>1105</c:v>
                </c:pt>
                <c:pt idx="23">
                  <c:v>1100</c:v>
                </c:pt>
                <c:pt idx="24">
                  <c:v>1095</c:v>
                </c:pt>
                <c:pt idx="25">
                  <c:v>1095</c:v>
                </c:pt>
                <c:pt idx="26">
                  <c:v>1090</c:v>
                </c:pt>
                <c:pt idx="27">
                  <c:v>1090</c:v>
                </c:pt>
                <c:pt idx="28">
                  <c:v>1085</c:v>
                </c:pt>
                <c:pt idx="29">
                  <c:v>1085</c:v>
                </c:pt>
                <c:pt idx="30">
                  <c:v>1080</c:v>
                </c:pt>
                <c:pt idx="31">
                  <c:v>1080</c:v>
                </c:pt>
                <c:pt idx="32">
                  <c:v>1075</c:v>
                </c:pt>
                <c:pt idx="33">
                  <c:v>1075</c:v>
                </c:pt>
                <c:pt idx="34">
                  <c:v>1070</c:v>
                </c:pt>
                <c:pt idx="35">
                  <c:v>1070</c:v>
                </c:pt>
                <c:pt idx="36">
                  <c:v>1065</c:v>
                </c:pt>
                <c:pt idx="37">
                  <c:v>1065</c:v>
                </c:pt>
                <c:pt idx="38">
                  <c:v>1060</c:v>
                </c:pt>
                <c:pt idx="39">
                  <c:v>1060</c:v>
                </c:pt>
                <c:pt idx="40">
                  <c:v>1055</c:v>
                </c:pt>
                <c:pt idx="41">
                  <c:v>1055</c:v>
                </c:pt>
                <c:pt idx="42">
                  <c:v>1050</c:v>
                </c:pt>
                <c:pt idx="43">
                  <c:v>1050</c:v>
                </c:pt>
                <c:pt idx="44">
                  <c:v>1045</c:v>
                </c:pt>
                <c:pt idx="45">
                  <c:v>1045</c:v>
                </c:pt>
                <c:pt idx="46">
                  <c:v>1040</c:v>
                </c:pt>
                <c:pt idx="47">
                  <c:v>1040</c:v>
                </c:pt>
                <c:pt idx="48">
                  <c:v>1035</c:v>
                </c:pt>
                <c:pt idx="49">
                  <c:v>1035</c:v>
                </c:pt>
                <c:pt idx="50">
                  <c:v>1030</c:v>
                </c:pt>
                <c:pt idx="51">
                  <c:v>1030</c:v>
                </c:pt>
                <c:pt idx="52">
                  <c:v>1025</c:v>
                </c:pt>
                <c:pt idx="53">
                  <c:v>1025</c:v>
                </c:pt>
                <c:pt idx="54">
                  <c:v>1020</c:v>
                </c:pt>
                <c:pt idx="55">
                  <c:v>1020</c:v>
                </c:pt>
                <c:pt idx="56">
                  <c:v>1015</c:v>
                </c:pt>
                <c:pt idx="57">
                  <c:v>1015</c:v>
                </c:pt>
                <c:pt idx="58">
                  <c:v>1010</c:v>
                </c:pt>
                <c:pt idx="59">
                  <c:v>1010</c:v>
                </c:pt>
                <c:pt idx="60">
                  <c:v>1005</c:v>
                </c:pt>
                <c:pt idx="61">
                  <c:v>1005</c:v>
                </c:pt>
                <c:pt idx="62">
                  <c:v>1000</c:v>
                </c:pt>
                <c:pt idx="63">
                  <c:v>1000</c:v>
                </c:pt>
                <c:pt idx="64">
                  <c:v>995</c:v>
                </c:pt>
                <c:pt idx="65">
                  <c:v>995</c:v>
                </c:pt>
                <c:pt idx="66">
                  <c:v>990</c:v>
                </c:pt>
                <c:pt idx="67">
                  <c:v>990</c:v>
                </c:pt>
                <c:pt idx="68">
                  <c:v>985</c:v>
                </c:pt>
                <c:pt idx="69">
                  <c:v>985</c:v>
                </c:pt>
                <c:pt idx="70">
                  <c:v>980</c:v>
                </c:pt>
                <c:pt idx="71">
                  <c:v>980</c:v>
                </c:pt>
                <c:pt idx="72">
                  <c:v>975</c:v>
                </c:pt>
                <c:pt idx="73">
                  <c:v>975</c:v>
                </c:pt>
                <c:pt idx="74">
                  <c:v>970</c:v>
                </c:pt>
                <c:pt idx="75">
                  <c:v>970</c:v>
                </c:pt>
                <c:pt idx="76">
                  <c:v>965</c:v>
                </c:pt>
                <c:pt idx="77">
                  <c:v>965</c:v>
                </c:pt>
                <c:pt idx="78">
                  <c:v>960</c:v>
                </c:pt>
                <c:pt idx="79">
                  <c:v>960</c:v>
                </c:pt>
                <c:pt idx="80">
                  <c:v>955</c:v>
                </c:pt>
                <c:pt idx="81">
                  <c:v>955</c:v>
                </c:pt>
                <c:pt idx="82">
                  <c:v>950</c:v>
                </c:pt>
                <c:pt idx="83">
                  <c:v>950</c:v>
                </c:pt>
              </c:numCache>
            </c:numRef>
          </c:xVal>
          <c:yVal>
            <c:numRef>
              <c:f>spinel!$AK$2:$AK$85</c:f>
              <c:numCache>
                <c:formatCode>General</c:formatCode>
                <c:ptCount val="84"/>
                <c:pt idx="0">
                  <c:v>0.113901609959307</c:v>
                </c:pt>
                <c:pt idx="1">
                  <c:v>0.116572300376948</c:v>
                </c:pt>
                <c:pt idx="2">
                  <c:v>0.12168737264915</c:v>
                </c:pt>
                <c:pt idx="3">
                  <c:v>0.125102055171845</c:v>
                </c:pt>
                <c:pt idx="4">
                  <c:v>0.127743377942102</c:v>
                </c:pt>
                <c:pt idx="5">
                  <c:v>0.13028720306486</c:v>
                </c:pt>
                <c:pt idx="6">
                  <c:v>0.13272952600314</c:v>
                </c:pt>
                <c:pt idx="7">
                  <c:v>0.13506557470487601</c:v>
                </c:pt>
                <c:pt idx="8">
                  <c:v>0.13729008651261701</c:v>
                </c:pt>
                <c:pt idx="9">
                  <c:v>0.13939767399387501</c:v>
                </c:pt>
                <c:pt idx="10">
                  <c:v>0.141383303905009</c:v>
                </c:pt>
                <c:pt idx="11">
                  <c:v>0.14324289286988001</c:v>
                </c:pt>
                <c:pt idx="12">
                  <c:v>0.144974053723851</c:v>
                </c:pt>
                <c:pt idx="13">
                  <c:v>0.146576916194877</c:v>
                </c:pt>
                <c:pt idx="14">
                  <c:v>0.14805494102695901</c:v>
                </c:pt>
                <c:pt idx="15">
                  <c:v>0.14941565597607201</c:v>
                </c:pt>
                <c:pt idx="16">
                  <c:v>0.150671146037405</c:v>
                </c:pt>
                <c:pt idx="17">
                  <c:v>0.15183817025806401</c:v>
                </c:pt>
                <c:pt idx="18">
                  <c:v>0.15293781395547101</c:v>
                </c:pt>
                <c:pt idx="19">
                  <c:v>0.15399466150225299</c:v>
                </c:pt>
                <c:pt idx="20">
                  <c:v>0.155035565473917</c:v>
                </c:pt>
                <c:pt idx="21">
                  <c:v>0.15608816591008101</c:v>
                </c:pt>
                <c:pt idx="22">
                  <c:v>0.15786640290239801</c:v>
                </c:pt>
                <c:pt idx="23">
                  <c:v>0.16105939265224201</c:v>
                </c:pt>
                <c:pt idx="24">
                  <c:v>0.16442909332945799</c:v>
                </c:pt>
                <c:pt idx="25">
                  <c:v>-9.0023838891987396E-2</c:v>
                </c:pt>
                <c:pt idx="26">
                  <c:v>0.17094458172150201</c:v>
                </c:pt>
                <c:pt idx="27">
                  <c:v>-7.8668228804943799E-2</c:v>
                </c:pt>
                <c:pt idx="28">
                  <c:v>0.17395977064958301</c:v>
                </c:pt>
                <c:pt idx="29">
                  <c:v>-7.6863942395801799E-2</c:v>
                </c:pt>
                <c:pt idx="30">
                  <c:v>0.1768985277025</c:v>
                </c:pt>
                <c:pt idx="31">
                  <c:v>-7.5158736302506399E-2</c:v>
                </c:pt>
                <c:pt idx="32">
                  <c:v>0.17976627484417301</c:v>
                </c:pt>
                <c:pt idx="33">
                  <c:v>-7.3531213259726502E-2</c:v>
                </c:pt>
                <c:pt idx="34">
                  <c:v>0.18256792643540501</c:v>
                </c:pt>
                <c:pt idx="35">
                  <c:v>-7.1963014050449206E-2</c:v>
                </c:pt>
                <c:pt idx="36">
                  <c:v>0.18530795667790501</c:v>
                </c:pt>
                <c:pt idx="37">
                  <c:v>-7.0438415807745403E-2</c:v>
                </c:pt>
                <c:pt idx="38">
                  <c:v>0.18799045189949101</c:v>
                </c:pt>
                <c:pt idx="39">
                  <c:v>-6.8943990309249206E-2</c:v>
                </c:pt>
                <c:pt idx="40">
                  <c:v>0.19061915152188599</c:v>
                </c:pt>
                <c:pt idx="41">
                  <c:v>-6.7468312967761304E-2</c:v>
                </c:pt>
                <c:pt idx="42">
                  <c:v>0.193197480508322</c:v>
                </c:pt>
                <c:pt idx="43">
                  <c:v>-6.6001714554847199E-2</c:v>
                </c:pt>
                <c:pt idx="44">
                  <c:v>0.195866932777918</c:v>
                </c:pt>
                <c:pt idx="45">
                  <c:v>-6.4521459440943701E-2</c:v>
                </c:pt>
                <c:pt idx="46">
                  <c:v>0.19857266104949001</c:v>
                </c:pt>
                <c:pt idx="47">
                  <c:v>-6.3017341974621097E-2</c:v>
                </c:pt>
                <c:pt idx="48">
                  <c:v>0.20124070511629299</c:v>
                </c:pt>
                <c:pt idx="49">
                  <c:v>-6.15064529339878E-2</c:v>
                </c:pt>
                <c:pt idx="50">
                  <c:v>0.20386200114488101</c:v>
                </c:pt>
                <c:pt idx="51">
                  <c:v>-5.9959305454218903E-2</c:v>
                </c:pt>
                <c:pt idx="52">
                  <c:v>0.206441858711847</c:v>
                </c:pt>
                <c:pt idx="53">
                  <c:v>-5.8377783287525097E-2</c:v>
                </c:pt>
                <c:pt idx="54">
                  <c:v>0.20938926822508699</c:v>
                </c:pt>
                <c:pt idx="55">
                  <c:v>-5.57148618675559E-2</c:v>
                </c:pt>
                <c:pt idx="56">
                  <c:v>0.212737884153268</c:v>
                </c:pt>
                <c:pt idx="57">
                  <c:v>-5.1935978701718698E-2</c:v>
                </c:pt>
                <c:pt idx="58">
                  <c:v>0.216019729489973</c:v>
                </c:pt>
                <c:pt idx="59">
                  <c:v>-4.8260415374805701E-2</c:v>
                </c:pt>
                <c:pt idx="60">
                  <c:v>0.21923422236954701</c:v>
                </c:pt>
                <c:pt idx="61">
                  <c:v>-4.4687280634277203E-2</c:v>
                </c:pt>
                <c:pt idx="62">
                  <c:v>0.22238077830260899</c:v>
                </c:pt>
                <c:pt idx="63">
                  <c:v>-4.1215562841405901E-2</c:v>
                </c:pt>
                <c:pt idx="64">
                  <c:v>0.22545882717521501</c:v>
                </c:pt>
                <c:pt idx="65">
                  <c:v>-3.7844127190787502E-2</c:v>
                </c:pt>
                <c:pt idx="66">
                  <c:v>0.228467828222396</c:v>
                </c:pt>
                <c:pt idx="67">
                  <c:v>-3.4571716299894299E-2</c:v>
                </c:pt>
                <c:pt idx="68">
                  <c:v>0.23140728318392001</c:v>
                </c:pt>
                <c:pt idx="69">
                  <c:v>-3.1396953569757302E-2</c:v>
                </c:pt>
                <c:pt idx="70">
                  <c:v>0.234276747827981</c:v>
                </c:pt>
                <c:pt idx="71">
                  <c:v>-2.83183487415225E-2</c:v>
                </c:pt>
                <c:pt idx="72">
                  <c:v>0.237075841957576</c:v>
                </c:pt>
                <c:pt idx="73">
                  <c:v>-2.5334305214212802E-2</c:v>
                </c:pt>
                <c:pt idx="74">
                  <c:v>0.23980425801963401</c:v>
                </c:pt>
                <c:pt idx="75">
                  <c:v>-2.24431286953247E-2</c:v>
                </c:pt>
                <c:pt idx="76">
                  <c:v>0.24246176838507599</c:v>
                </c:pt>
                <c:pt idx="77">
                  <c:v>-1.96430368447498E-2</c:v>
                </c:pt>
                <c:pt idx="78">
                  <c:v>0.245048231394282</c:v>
                </c:pt>
                <c:pt idx="79">
                  <c:v>-1.6932169576891701E-2</c:v>
                </c:pt>
                <c:pt idx="80">
                  <c:v>0.247563596213319</c:v>
                </c:pt>
                <c:pt idx="81">
                  <c:v>-1.4308599771017399E-2</c:v>
                </c:pt>
                <c:pt idx="82">
                  <c:v>0.25000790655808403</c:v>
                </c:pt>
                <c:pt idx="83">
                  <c:v>-1.17703441556519E-2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BE-44E2-AC4A-EB2E7678F92E}"/>
            </c:ext>
          </c:extLst>
        </c:ser>
        <c:ser>
          <c:idx val="2"/>
          <c:order val="2"/>
          <c:tx>
            <c:strRef>
              <c:f>spinel!$AL$1</c:f>
              <c:strCache>
                <c:ptCount val="1"/>
                <c:pt idx="0">
                  <c:v>magnetite</c:v>
                </c:pt>
              </c:strCache>
            </c:strRef>
          </c:tx>
          <c:xVal>
            <c:numRef>
              <c:f>x_axes!$E$2:$E$85</c:f>
              <c:numCache>
                <c:formatCode>General</c:formatCode>
                <c:ptCount val="84"/>
                <c:pt idx="0">
                  <c:v>1215</c:v>
                </c:pt>
                <c:pt idx="1">
                  <c:v>1210</c:v>
                </c:pt>
                <c:pt idx="2">
                  <c:v>1205</c:v>
                </c:pt>
                <c:pt idx="3">
                  <c:v>1200</c:v>
                </c:pt>
                <c:pt idx="4">
                  <c:v>1195</c:v>
                </c:pt>
                <c:pt idx="5">
                  <c:v>1190</c:v>
                </c:pt>
                <c:pt idx="6">
                  <c:v>1185</c:v>
                </c:pt>
                <c:pt idx="7">
                  <c:v>1180</c:v>
                </c:pt>
                <c:pt idx="8">
                  <c:v>1175</c:v>
                </c:pt>
                <c:pt idx="9">
                  <c:v>1170</c:v>
                </c:pt>
                <c:pt idx="10">
                  <c:v>1165</c:v>
                </c:pt>
                <c:pt idx="11">
                  <c:v>1160</c:v>
                </c:pt>
                <c:pt idx="12">
                  <c:v>1155</c:v>
                </c:pt>
                <c:pt idx="13">
                  <c:v>1150</c:v>
                </c:pt>
                <c:pt idx="14">
                  <c:v>1145</c:v>
                </c:pt>
                <c:pt idx="15">
                  <c:v>1140</c:v>
                </c:pt>
                <c:pt idx="16">
                  <c:v>1135</c:v>
                </c:pt>
                <c:pt idx="17">
                  <c:v>1130</c:v>
                </c:pt>
                <c:pt idx="18">
                  <c:v>1125</c:v>
                </c:pt>
                <c:pt idx="19">
                  <c:v>1120</c:v>
                </c:pt>
                <c:pt idx="20">
                  <c:v>1115</c:v>
                </c:pt>
                <c:pt idx="21">
                  <c:v>1110</c:v>
                </c:pt>
                <c:pt idx="22">
                  <c:v>1105</c:v>
                </c:pt>
                <c:pt idx="23">
                  <c:v>1100</c:v>
                </c:pt>
                <c:pt idx="24">
                  <c:v>1095</c:v>
                </c:pt>
                <c:pt idx="25">
                  <c:v>1095</c:v>
                </c:pt>
                <c:pt idx="26">
                  <c:v>1090</c:v>
                </c:pt>
                <c:pt idx="27">
                  <c:v>1090</c:v>
                </c:pt>
                <c:pt idx="28">
                  <c:v>1085</c:v>
                </c:pt>
                <c:pt idx="29">
                  <c:v>1085</c:v>
                </c:pt>
                <c:pt idx="30">
                  <c:v>1080</c:v>
                </c:pt>
                <c:pt idx="31">
                  <c:v>1080</c:v>
                </c:pt>
                <c:pt idx="32">
                  <c:v>1075</c:v>
                </c:pt>
                <c:pt idx="33">
                  <c:v>1075</c:v>
                </c:pt>
                <c:pt idx="34">
                  <c:v>1070</c:v>
                </c:pt>
                <c:pt idx="35">
                  <c:v>1070</c:v>
                </c:pt>
                <c:pt idx="36">
                  <c:v>1065</c:v>
                </c:pt>
                <c:pt idx="37">
                  <c:v>1065</c:v>
                </c:pt>
                <c:pt idx="38">
                  <c:v>1060</c:v>
                </c:pt>
                <c:pt idx="39">
                  <c:v>1060</c:v>
                </c:pt>
                <c:pt idx="40">
                  <c:v>1055</c:v>
                </c:pt>
                <c:pt idx="41">
                  <c:v>1055</c:v>
                </c:pt>
                <c:pt idx="42">
                  <c:v>1050</c:v>
                </c:pt>
                <c:pt idx="43">
                  <c:v>1050</c:v>
                </c:pt>
                <c:pt idx="44">
                  <c:v>1045</c:v>
                </c:pt>
                <c:pt idx="45">
                  <c:v>1045</c:v>
                </c:pt>
                <c:pt idx="46">
                  <c:v>1040</c:v>
                </c:pt>
                <c:pt idx="47">
                  <c:v>1040</c:v>
                </c:pt>
                <c:pt idx="48">
                  <c:v>1035</c:v>
                </c:pt>
                <c:pt idx="49">
                  <c:v>1035</c:v>
                </c:pt>
                <c:pt idx="50">
                  <c:v>1030</c:v>
                </c:pt>
                <c:pt idx="51">
                  <c:v>1030</c:v>
                </c:pt>
                <c:pt idx="52">
                  <c:v>1025</c:v>
                </c:pt>
                <c:pt idx="53">
                  <c:v>1025</c:v>
                </c:pt>
                <c:pt idx="54">
                  <c:v>1020</c:v>
                </c:pt>
                <c:pt idx="55">
                  <c:v>1020</c:v>
                </c:pt>
                <c:pt idx="56">
                  <c:v>1015</c:v>
                </c:pt>
                <c:pt idx="57">
                  <c:v>1015</c:v>
                </c:pt>
                <c:pt idx="58">
                  <c:v>1010</c:v>
                </c:pt>
                <c:pt idx="59">
                  <c:v>1010</c:v>
                </c:pt>
                <c:pt idx="60">
                  <c:v>1005</c:v>
                </c:pt>
                <c:pt idx="61">
                  <c:v>1005</c:v>
                </c:pt>
                <c:pt idx="62">
                  <c:v>1000</c:v>
                </c:pt>
                <c:pt idx="63">
                  <c:v>1000</c:v>
                </c:pt>
                <c:pt idx="64">
                  <c:v>995</c:v>
                </c:pt>
                <c:pt idx="65">
                  <c:v>995</c:v>
                </c:pt>
                <c:pt idx="66">
                  <c:v>990</c:v>
                </c:pt>
                <c:pt idx="67">
                  <c:v>990</c:v>
                </c:pt>
                <c:pt idx="68">
                  <c:v>985</c:v>
                </c:pt>
                <c:pt idx="69">
                  <c:v>985</c:v>
                </c:pt>
                <c:pt idx="70">
                  <c:v>980</c:v>
                </c:pt>
                <c:pt idx="71">
                  <c:v>980</c:v>
                </c:pt>
                <c:pt idx="72">
                  <c:v>975</c:v>
                </c:pt>
                <c:pt idx="73">
                  <c:v>975</c:v>
                </c:pt>
                <c:pt idx="74">
                  <c:v>970</c:v>
                </c:pt>
                <c:pt idx="75">
                  <c:v>970</c:v>
                </c:pt>
                <c:pt idx="76">
                  <c:v>965</c:v>
                </c:pt>
                <c:pt idx="77">
                  <c:v>965</c:v>
                </c:pt>
                <c:pt idx="78">
                  <c:v>960</c:v>
                </c:pt>
                <c:pt idx="79">
                  <c:v>960</c:v>
                </c:pt>
                <c:pt idx="80">
                  <c:v>955</c:v>
                </c:pt>
                <c:pt idx="81">
                  <c:v>955</c:v>
                </c:pt>
                <c:pt idx="82">
                  <c:v>950</c:v>
                </c:pt>
                <c:pt idx="83">
                  <c:v>950</c:v>
                </c:pt>
              </c:numCache>
            </c:numRef>
          </c:xVal>
          <c:yVal>
            <c:numRef>
              <c:f>spinel!$AL$2:$AL$85</c:f>
              <c:numCache>
                <c:formatCode>General</c:formatCode>
                <c:ptCount val="84"/>
                <c:pt idx="0">
                  <c:v>8.3258510508058797E-2</c:v>
                </c:pt>
                <c:pt idx="1">
                  <c:v>8.5467163894443601E-2</c:v>
                </c:pt>
                <c:pt idx="2">
                  <c:v>8.7337602952961196E-2</c:v>
                </c:pt>
                <c:pt idx="3">
                  <c:v>9.0115482723524903E-2</c:v>
                </c:pt>
                <c:pt idx="4">
                  <c:v>9.3331219241062094E-2</c:v>
                </c:pt>
                <c:pt idx="5">
                  <c:v>9.6627935879984E-2</c:v>
                </c:pt>
                <c:pt idx="6">
                  <c:v>0.100013092235228</c:v>
                </c:pt>
                <c:pt idx="7">
                  <c:v>0.10349291762476701</c:v>
                </c:pt>
                <c:pt idx="8">
                  <c:v>0.107071894529721</c:v>
                </c:pt>
                <c:pt idx="9">
                  <c:v>0.11075208601179901</c:v>
                </c:pt>
                <c:pt idx="10">
                  <c:v>0.11453232084229301</c:v>
                </c:pt>
                <c:pt idx="11">
                  <c:v>0.118407292320814</c:v>
                </c:pt>
                <c:pt idx="12">
                  <c:v>0.122366649260558</c:v>
                </c:pt>
                <c:pt idx="13">
                  <c:v>0.126394255157114</c:v>
                </c:pt>
                <c:pt idx="14">
                  <c:v>0.13046781462672499</c:v>
                </c:pt>
                <c:pt idx="15">
                  <c:v>0.13455903553086301</c:v>
                </c:pt>
                <c:pt idx="16">
                  <c:v>0.138634469631367</c:v>
                </c:pt>
                <c:pt idx="17">
                  <c:v>0.14265702693955201</c:v>
                </c:pt>
                <c:pt idx="18">
                  <c:v>0.14658800620405699</c:v>
                </c:pt>
                <c:pt idx="19">
                  <c:v>0.15038935654232</c:v>
                </c:pt>
                <c:pt idx="20">
                  <c:v>0.15402583604638401</c:v>
                </c:pt>
                <c:pt idx="21">
                  <c:v>0.157466776610515</c:v>
                </c:pt>
                <c:pt idx="22">
                  <c:v>0.16229536423999599</c:v>
                </c:pt>
                <c:pt idx="23">
                  <c:v>0.171553199333252</c:v>
                </c:pt>
                <c:pt idx="24">
                  <c:v>0.18186243450130499</c:v>
                </c:pt>
                <c:pt idx="25">
                  <c:v>0.3852279508682</c:v>
                </c:pt>
                <c:pt idx="26">
                  <c:v>0.18493708333814099</c:v>
                </c:pt>
                <c:pt idx="27">
                  <c:v>0.394230218631412</c:v>
                </c:pt>
                <c:pt idx="28">
                  <c:v>0.18410840202232201</c:v>
                </c:pt>
                <c:pt idx="29">
                  <c:v>0.398851806879082</c:v>
                </c:pt>
                <c:pt idx="30">
                  <c:v>0.183193452851519</c:v>
                </c:pt>
                <c:pt idx="31">
                  <c:v>0.40344902612475803</c:v>
                </c:pt>
                <c:pt idx="32">
                  <c:v>0.182202597612248</c:v>
                </c:pt>
                <c:pt idx="33">
                  <c:v>0.40802830549740099</c:v>
                </c:pt>
                <c:pt idx="34">
                  <c:v>0.18114507119051701</c:v>
                </c:pt>
                <c:pt idx="35">
                  <c:v>0.41259552522211701</c:v>
                </c:pt>
                <c:pt idx="36">
                  <c:v>0.180029093506512</c:v>
                </c:pt>
                <c:pt idx="37">
                  <c:v>0.417156090350217</c:v>
                </c:pt>
                <c:pt idx="38">
                  <c:v>0.17886197234905199</c:v>
                </c:pt>
                <c:pt idx="39">
                  <c:v>0.42171498711975097</c:v>
                </c:pt>
                <c:pt idx="40">
                  <c:v>0.17765019690803499</c:v>
                </c:pt>
                <c:pt idx="41">
                  <c:v>0.42627682554545898</c:v>
                </c:pt>
                <c:pt idx="42">
                  <c:v>0.176399522193633</c:v>
                </c:pt>
                <c:pt idx="43">
                  <c:v>0.43084587089627902</c:v>
                </c:pt>
                <c:pt idx="44">
                  <c:v>0.175053049653008</c:v>
                </c:pt>
                <c:pt idx="45">
                  <c:v>0.435286794721296</c:v>
                </c:pt>
                <c:pt idx="46">
                  <c:v>0.173650945616355</c:v>
                </c:pt>
                <c:pt idx="47">
                  <c:v>0.43966586612705799</c:v>
                </c:pt>
                <c:pt idx="48">
                  <c:v>0.172223349111394</c:v>
                </c:pt>
                <c:pt idx="49">
                  <c:v>0.44404670495311399</c:v>
                </c:pt>
                <c:pt idx="50">
                  <c:v>0.17079526010596999</c:v>
                </c:pt>
                <c:pt idx="51">
                  <c:v>0.44847545829753099</c:v>
                </c:pt>
                <c:pt idx="52">
                  <c:v>0.16936456871699801</c:v>
                </c:pt>
                <c:pt idx="53">
                  <c:v>0.45294765218245803</c:v>
                </c:pt>
                <c:pt idx="54">
                  <c:v>0.168398168287936</c:v>
                </c:pt>
                <c:pt idx="55">
                  <c:v>0.458282651386624</c:v>
                </c:pt>
                <c:pt idx="56">
                  <c:v>0.16791674810329699</c:v>
                </c:pt>
                <c:pt idx="57">
                  <c:v>0.46456952259808498</c:v>
                </c:pt>
                <c:pt idx="58">
                  <c:v>0.167379080895418</c:v>
                </c:pt>
                <c:pt idx="59">
                  <c:v>0.47087453679168501</c:v>
                </c:pt>
                <c:pt idx="60">
                  <c:v>0.16678527002426699</c:v>
                </c:pt>
                <c:pt idx="61">
                  <c:v>0.47719379714743398</c:v>
                </c:pt>
                <c:pt idx="62">
                  <c:v>0.16613555391887799</c:v>
                </c:pt>
                <c:pt idx="63">
                  <c:v>0.48352338563456798</c:v>
                </c:pt>
                <c:pt idx="64">
                  <c:v>0.16543030681344301</c:v>
                </c:pt>
                <c:pt idx="65">
                  <c:v>0.489859386771552</c:v>
                </c:pt>
                <c:pt idx="66">
                  <c:v>0.164670038225492</c:v>
                </c:pt>
                <c:pt idx="67">
                  <c:v>0.49619791036166699</c:v>
                </c:pt>
                <c:pt idx="68">
                  <c:v>0.16385539122641599</c:v>
                </c:pt>
                <c:pt idx="69">
                  <c:v>0.50253511295028797</c:v>
                </c:pt>
                <c:pt idx="70">
                  <c:v>0.16298713960109301</c:v>
                </c:pt>
                <c:pt idx="71">
                  <c:v>0.508867217817776</c:v>
                </c:pt>
                <c:pt idx="72">
                  <c:v>0.16206618396024799</c:v>
                </c:pt>
                <c:pt idx="73">
                  <c:v>0.51519053330442399</c:v>
                </c:pt>
                <c:pt idx="74">
                  <c:v>0.161093546904757</c:v>
                </c:pt>
                <c:pt idx="75">
                  <c:v>0.52150146932563901</c:v>
                </c:pt>
                <c:pt idx="76">
                  <c:v>0.16007036732771299</c:v>
                </c:pt>
                <c:pt idx="77">
                  <c:v>0.52779655197254605</c:v>
                </c:pt>
                <c:pt idx="78">
                  <c:v>0.158997893968852</c:v>
                </c:pt>
                <c:pt idx="79">
                  <c:v>0.53407243614248801</c:v>
                </c:pt>
                <c:pt idx="80">
                  <c:v>0.15787747829999499</c:v>
                </c:pt>
                <c:pt idx="81">
                  <c:v>0.54032591615994197</c:v>
                </c:pt>
                <c:pt idx="82">
                  <c:v>0.15671056686583601</c:v>
                </c:pt>
                <c:pt idx="83">
                  <c:v>0.54655393442324096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BE-44E2-AC4A-EB2E7678F92E}"/>
            </c:ext>
          </c:extLst>
        </c:ser>
        <c:ser>
          <c:idx val="3"/>
          <c:order val="3"/>
          <c:tx>
            <c:strRef>
              <c:f>spinel!$AM$1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x_axes!$E$2:$E$85</c:f>
              <c:numCache>
                <c:formatCode>General</c:formatCode>
                <c:ptCount val="84"/>
                <c:pt idx="0">
                  <c:v>1215</c:v>
                </c:pt>
                <c:pt idx="1">
                  <c:v>1210</c:v>
                </c:pt>
                <c:pt idx="2">
                  <c:v>1205</c:v>
                </c:pt>
                <c:pt idx="3">
                  <c:v>1200</c:v>
                </c:pt>
                <c:pt idx="4">
                  <c:v>1195</c:v>
                </c:pt>
                <c:pt idx="5">
                  <c:v>1190</c:v>
                </c:pt>
                <c:pt idx="6">
                  <c:v>1185</c:v>
                </c:pt>
                <c:pt idx="7">
                  <c:v>1180</c:v>
                </c:pt>
                <c:pt idx="8">
                  <c:v>1175</c:v>
                </c:pt>
                <c:pt idx="9">
                  <c:v>1170</c:v>
                </c:pt>
                <c:pt idx="10">
                  <c:v>1165</c:v>
                </c:pt>
                <c:pt idx="11">
                  <c:v>1160</c:v>
                </c:pt>
                <c:pt idx="12">
                  <c:v>1155</c:v>
                </c:pt>
                <c:pt idx="13">
                  <c:v>1150</c:v>
                </c:pt>
                <c:pt idx="14">
                  <c:v>1145</c:v>
                </c:pt>
                <c:pt idx="15">
                  <c:v>1140</c:v>
                </c:pt>
                <c:pt idx="16">
                  <c:v>1135</c:v>
                </c:pt>
                <c:pt idx="17">
                  <c:v>1130</c:v>
                </c:pt>
                <c:pt idx="18">
                  <c:v>1125</c:v>
                </c:pt>
                <c:pt idx="19">
                  <c:v>1120</c:v>
                </c:pt>
                <c:pt idx="20">
                  <c:v>1115</c:v>
                </c:pt>
                <c:pt idx="21">
                  <c:v>1110</c:v>
                </c:pt>
                <c:pt idx="22">
                  <c:v>1105</c:v>
                </c:pt>
                <c:pt idx="23">
                  <c:v>1100</c:v>
                </c:pt>
                <c:pt idx="24">
                  <c:v>1095</c:v>
                </c:pt>
                <c:pt idx="25">
                  <c:v>1095</c:v>
                </c:pt>
                <c:pt idx="26">
                  <c:v>1090</c:v>
                </c:pt>
                <c:pt idx="27">
                  <c:v>1090</c:v>
                </c:pt>
                <c:pt idx="28">
                  <c:v>1085</c:v>
                </c:pt>
                <c:pt idx="29">
                  <c:v>1085</c:v>
                </c:pt>
                <c:pt idx="30">
                  <c:v>1080</c:v>
                </c:pt>
                <c:pt idx="31">
                  <c:v>1080</c:v>
                </c:pt>
                <c:pt idx="32">
                  <c:v>1075</c:v>
                </c:pt>
                <c:pt idx="33">
                  <c:v>1075</c:v>
                </c:pt>
                <c:pt idx="34">
                  <c:v>1070</c:v>
                </c:pt>
                <c:pt idx="35">
                  <c:v>1070</c:v>
                </c:pt>
                <c:pt idx="36">
                  <c:v>1065</c:v>
                </c:pt>
                <c:pt idx="37">
                  <c:v>1065</c:v>
                </c:pt>
                <c:pt idx="38">
                  <c:v>1060</c:v>
                </c:pt>
                <c:pt idx="39">
                  <c:v>1060</c:v>
                </c:pt>
                <c:pt idx="40">
                  <c:v>1055</c:v>
                </c:pt>
                <c:pt idx="41">
                  <c:v>1055</c:v>
                </c:pt>
                <c:pt idx="42">
                  <c:v>1050</c:v>
                </c:pt>
                <c:pt idx="43">
                  <c:v>1050</c:v>
                </c:pt>
                <c:pt idx="44">
                  <c:v>1045</c:v>
                </c:pt>
                <c:pt idx="45">
                  <c:v>1045</c:v>
                </c:pt>
                <c:pt idx="46">
                  <c:v>1040</c:v>
                </c:pt>
                <c:pt idx="47">
                  <c:v>1040</c:v>
                </c:pt>
                <c:pt idx="48">
                  <c:v>1035</c:v>
                </c:pt>
                <c:pt idx="49">
                  <c:v>1035</c:v>
                </c:pt>
                <c:pt idx="50">
                  <c:v>1030</c:v>
                </c:pt>
                <c:pt idx="51">
                  <c:v>1030</c:v>
                </c:pt>
                <c:pt idx="52">
                  <c:v>1025</c:v>
                </c:pt>
                <c:pt idx="53">
                  <c:v>1025</c:v>
                </c:pt>
                <c:pt idx="54">
                  <c:v>1020</c:v>
                </c:pt>
                <c:pt idx="55">
                  <c:v>1020</c:v>
                </c:pt>
                <c:pt idx="56">
                  <c:v>1015</c:v>
                </c:pt>
                <c:pt idx="57">
                  <c:v>1015</c:v>
                </c:pt>
                <c:pt idx="58">
                  <c:v>1010</c:v>
                </c:pt>
                <c:pt idx="59">
                  <c:v>1010</c:v>
                </c:pt>
                <c:pt idx="60">
                  <c:v>1005</c:v>
                </c:pt>
                <c:pt idx="61">
                  <c:v>1005</c:v>
                </c:pt>
                <c:pt idx="62">
                  <c:v>1000</c:v>
                </c:pt>
                <c:pt idx="63">
                  <c:v>1000</c:v>
                </c:pt>
                <c:pt idx="64">
                  <c:v>995</c:v>
                </c:pt>
                <c:pt idx="65">
                  <c:v>995</c:v>
                </c:pt>
                <c:pt idx="66">
                  <c:v>990</c:v>
                </c:pt>
                <c:pt idx="67">
                  <c:v>990</c:v>
                </c:pt>
                <c:pt idx="68">
                  <c:v>985</c:v>
                </c:pt>
                <c:pt idx="69">
                  <c:v>985</c:v>
                </c:pt>
                <c:pt idx="70">
                  <c:v>980</c:v>
                </c:pt>
                <c:pt idx="71">
                  <c:v>980</c:v>
                </c:pt>
                <c:pt idx="72">
                  <c:v>975</c:v>
                </c:pt>
                <c:pt idx="73">
                  <c:v>975</c:v>
                </c:pt>
                <c:pt idx="74">
                  <c:v>970</c:v>
                </c:pt>
                <c:pt idx="75">
                  <c:v>970</c:v>
                </c:pt>
                <c:pt idx="76">
                  <c:v>965</c:v>
                </c:pt>
                <c:pt idx="77">
                  <c:v>965</c:v>
                </c:pt>
                <c:pt idx="78">
                  <c:v>960</c:v>
                </c:pt>
                <c:pt idx="79">
                  <c:v>960</c:v>
                </c:pt>
                <c:pt idx="80">
                  <c:v>955</c:v>
                </c:pt>
                <c:pt idx="81">
                  <c:v>955</c:v>
                </c:pt>
                <c:pt idx="82">
                  <c:v>950</c:v>
                </c:pt>
                <c:pt idx="83">
                  <c:v>950</c:v>
                </c:pt>
              </c:numCache>
            </c:numRef>
          </c:xVal>
          <c:yVal>
            <c:numRef>
              <c:f>spinel!$AM$2:$AM$85</c:f>
              <c:numCache>
                <c:formatCode>General</c:formatCode>
                <c:ptCount val="84"/>
                <c:pt idx="0">
                  <c:v>0.79013558217824198</c:v>
                </c:pt>
                <c:pt idx="1">
                  <c:v>0.784172256759742</c:v>
                </c:pt>
                <c:pt idx="2">
                  <c:v>0.77639861346180905</c:v>
                </c:pt>
                <c:pt idx="3">
                  <c:v>0.768928680347577</c:v>
                </c:pt>
                <c:pt idx="4">
                  <c:v>0.76151641216427002</c:v>
                </c:pt>
                <c:pt idx="5">
                  <c:v>0.75402021880923198</c:v>
                </c:pt>
                <c:pt idx="6">
                  <c:v>0.74643320507139399</c:v>
                </c:pt>
                <c:pt idx="7">
                  <c:v>0.73875167420212895</c:v>
                </c:pt>
                <c:pt idx="8">
                  <c:v>0.73097591768376102</c:v>
                </c:pt>
                <c:pt idx="9">
                  <c:v>0.72311118125982699</c:v>
                </c:pt>
                <c:pt idx="10">
                  <c:v>0.71516874179677103</c:v>
                </c:pt>
                <c:pt idx="11">
                  <c:v>0.70716696911225696</c:v>
                </c:pt>
                <c:pt idx="12">
                  <c:v>0.69913217279862705</c:v>
                </c:pt>
                <c:pt idx="13">
                  <c:v>0.69109897922934005</c:v>
                </c:pt>
                <c:pt idx="14">
                  <c:v>0.68310996000909996</c:v>
                </c:pt>
                <c:pt idx="15">
                  <c:v>0.67521430351836398</c:v>
                </c:pt>
                <c:pt idx="16">
                  <c:v>0.66746548938847805</c:v>
                </c:pt>
                <c:pt idx="17">
                  <c:v>0.65991816181322804</c:v>
                </c:pt>
                <c:pt idx="18">
                  <c:v>0.6526246262898</c:v>
                </c:pt>
                <c:pt idx="19">
                  <c:v>0.64563151809295904</c:v>
                </c:pt>
                <c:pt idx="20">
                  <c:v>0.63897715403742605</c:v>
                </c:pt>
                <c:pt idx="21">
                  <c:v>0.632689900099205</c:v>
                </c:pt>
                <c:pt idx="22">
                  <c:v>0.62390470073476101</c:v>
                </c:pt>
                <c:pt idx="23">
                  <c:v>0.60761010986916297</c:v>
                </c:pt>
                <c:pt idx="24">
                  <c:v>0.58994608170798002</c:v>
                </c:pt>
                <c:pt idx="25">
                  <c:v>0.392344294154363</c:v>
                </c:pt>
                <c:pt idx="26">
                  <c:v>0.58212205238144699</c:v>
                </c:pt>
                <c:pt idx="27">
                  <c:v>0.38156082867480001</c:v>
                </c:pt>
                <c:pt idx="28">
                  <c:v>0.58172406617847705</c:v>
                </c:pt>
                <c:pt idx="29">
                  <c:v>0.37628944568036998</c:v>
                </c:pt>
                <c:pt idx="30">
                  <c:v>0.58145332467601696</c:v>
                </c:pt>
                <c:pt idx="31">
                  <c:v>0.37108465136883501</c:v>
                </c:pt>
                <c:pt idx="32">
                  <c:v>0.58129316544554699</c:v>
                </c:pt>
                <c:pt idx="33">
                  <c:v>0.36593657520887901</c:v>
                </c:pt>
                <c:pt idx="34">
                  <c:v>0.58122890273016703</c:v>
                </c:pt>
                <c:pt idx="35">
                  <c:v>0.360836912199474</c:v>
                </c:pt>
                <c:pt idx="36">
                  <c:v>0.58124759087279698</c:v>
                </c:pt>
                <c:pt idx="37">
                  <c:v>0.35577869538113599</c:v>
                </c:pt>
                <c:pt idx="38">
                  <c:v>0.58133781872441304</c:v>
                </c:pt>
                <c:pt idx="39">
                  <c:v>0.35075611110905902</c:v>
                </c:pt>
                <c:pt idx="40">
                  <c:v>0.58148953115619695</c:v>
                </c:pt>
                <c:pt idx="41">
                  <c:v>0.34576434789802102</c:v>
                </c:pt>
                <c:pt idx="42">
                  <c:v>0.58169387423052898</c:v>
                </c:pt>
                <c:pt idx="43">
                  <c:v>0.34079947192202498</c:v>
                </c:pt>
                <c:pt idx="44">
                  <c:v>0.58185820986991399</c:v>
                </c:pt>
                <c:pt idx="45">
                  <c:v>0.33578765420032403</c:v>
                </c:pt>
                <c:pt idx="46">
                  <c:v>0.58200070803847104</c:v>
                </c:pt>
                <c:pt idx="47">
                  <c:v>0.33075583563914501</c:v>
                </c:pt>
                <c:pt idx="48">
                  <c:v>0.58216963326984805</c:v>
                </c:pt>
                <c:pt idx="49">
                  <c:v>0.32574751827388998</c:v>
                </c:pt>
                <c:pt idx="50">
                  <c:v>0.58235229340807004</c:v>
                </c:pt>
                <c:pt idx="51">
                  <c:v>0.32075708193664798</c:v>
                </c:pt>
                <c:pt idx="52">
                  <c:v>0.58254603834563501</c:v>
                </c:pt>
                <c:pt idx="53">
                  <c:v>0.31578402110973602</c:v>
                </c:pt>
                <c:pt idx="54">
                  <c:v>0.58191862521472804</c:v>
                </c:pt>
                <c:pt idx="55">
                  <c:v>0.310261309794017</c:v>
                </c:pt>
                <c:pt idx="56">
                  <c:v>0.58042606033510402</c:v>
                </c:pt>
                <c:pt idx="57">
                  <c:v>0.30418198477735903</c:v>
                </c:pt>
                <c:pt idx="58">
                  <c:v>0.57903045285835097</c:v>
                </c:pt>
                <c:pt idx="59">
                  <c:v>0.29821152486059599</c:v>
                </c:pt>
                <c:pt idx="60">
                  <c:v>0.57773187151640504</c:v>
                </c:pt>
                <c:pt idx="61">
                  <c:v>0.292349955960365</c:v>
                </c:pt>
                <c:pt idx="62">
                  <c:v>0.57653026763530602</c:v>
                </c:pt>
                <c:pt idx="63">
                  <c:v>0.28659717535092399</c:v>
                </c:pt>
                <c:pt idx="64">
                  <c:v>0.57542546285804197</c:v>
                </c:pt>
                <c:pt idx="65">
                  <c:v>0.28095294045328001</c:v>
                </c:pt>
                <c:pt idx="66">
                  <c:v>0.57441713971300401</c:v>
                </c:pt>
                <c:pt idx="67">
                  <c:v>0.27541686151821299</c:v>
                </c:pt>
                <c:pt idx="68">
                  <c:v>0.57350483473888603</c:v>
                </c:pt>
                <c:pt idx="69">
                  <c:v>0.26998839773703298</c:v>
                </c:pt>
                <c:pt idx="70">
                  <c:v>0.57268793385626504</c:v>
                </c:pt>
                <c:pt idx="71">
                  <c:v>0.26466685633121401</c:v>
                </c:pt>
                <c:pt idx="72">
                  <c:v>0.57196566978662999</c:v>
                </c:pt>
                <c:pt idx="73">
                  <c:v>0.25945139425434599</c:v>
                </c:pt>
                <c:pt idx="74">
                  <c:v>0.57133712128335301</c:v>
                </c:pt>
                <c:pt idx="75">
                  <c:v>0.25434102212851101</c:v>
                </c:pt>
                <c:pt idx="76">
                  <c:v>0.57080121401527295</c:v>
                </c:pt>
                <c:pt idx="77">
                  <c:v>0.24933461009395899</c:v>
                </c:pt>
                <c:pt idx="78">
                  <c:v>0.57035672289218098</c:v>
                </c:pt>
                <c:pt idx="79">
                  <c:v>0.24443089523251901</c:v>
                </c:pt>
                <c:pt idx="80">
                  <c:v>0.57000227571853201</c:v>
                </c:pt>
                <c:pt idx="81">
                  <c:v>0.23962849028399399</c:v>
                </c:pt>
                <c:pt idx="82">
                  <c:v>0.569736358005965</c:v>
                </c:pt>
                <c:pt idx="83">
                  <c:v>0.23492589336848499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BE-44E2-AC4A-EB2E7678F92E}"/>
            </c:ext>
          </c:extLst>
        </c:ser>
        <c:ser>
          <c:idx val="4"/>
          <c:order val="4"/>
          <c:tx>
            <c:strRef>
              <c:f>spinel!$AN$1</c:f>
              <c:strCache>
                <c:ptCount val="1"/>
                <c:pt idx="0">
                  <c:v>ulvospinel</c:v>
                </c:pt>
              </c:strCache>
            </c:strRef>
          </c:tx>
          <c:xVal>
            <c:numRef>
              <c:f>x_axes!$E$2:$E$85</c:f>
              <c:numCache>
                <c:formatCode>General</c:formatCode>
                <c:ptCount val="84"/>
                <c:pt idx="0">
                  <c:v>1215</c:v>
                </c:pt>
                <c:pt idx="1">
                  <c:v>1210</c:v>
                </c:pt>
                <c:pt idx="2">
                  <c:v>1205</c:v>
                </c:pt>
                <c:pt idx="3">
                  <c:v>1200</c:v>
                </c:pt>
                <c:pt idx="4">
                  <c:v>1195</c:v>
                </c:pt>
                <c:pt idx="5">
                  <c:v>1190</c:v>
                </c:pt>
                <c:pt idx="6">
                  <c:v>1185</c:v>
                </c:pt>
                <c:pt idx="7">
                  <c:v>1180</c:v>
                </c:pt>
                <c:pt idx="8">
                  <c:v>1175</c:v>
                </c:pt>
                <c:pt idx="9">
                  <c:v>1170</c:v>
                </c:pt>
                <c:pt idx="10">
                  <c:v>1165</c:v>
                </c:pt>
                <c:pt idx="11">
                  <c:v>1160</c:v>
                </c:pt>
                <c:pt idx="12">
                  <c:v>1155</c:v>
                </c:pt>
                <c:pt idx="13">
                  <c:v>1150</c:v>
                </c:pt>
                <c:pt idx="14">
                  <c:v>1145</c:v>
                </c:pt>
                <c:pt idx="15">
                  <c:v>1140</c:v>
                </c:pt>
                <c:pt idx="16">
                  <c:v>1135</c:v>
                </c:pt>
                <c:pt idx="17">
                  <c:v>1130</c:v>
                </c:pt>
                <c:pt idx="18">
                  <c:v>1125</c:v>
                </c:pt>
                <c:pt idx="19">
                  <c:v>1120</c:v>
                </c:pt>
                <c:pt idx="20">
                  <c:v>1115</c:v>
                </c:pt>
                <c:pt idx="21">
                  <c:v>1110</c:v>
                </c:pt>
                <c:pt idx="22">
                  <c:v>1105</c:v>
                </c:pt>
                <c:pt idx="23">
                  <c:v>1100</c:v>
                </c:pt>
                <c:pt idx="24">
                  <c:v>1095</c:v>
                </c:pt>
                <c:pt idx="25">
                  <c:v>1095</c:v>
                </c:pt>
                <c:pt idx="26">
                  <c:v>1090</c:v>
                </c:pt>
                <c:pt idx="27">
                  <c:v>1090</c:v>
                </c:pt>
                <c:pt idx="28">
                  <c:v>1085</c:v>
                </c:pt>
                <c:pt idx="29">
                  <c:v>1085</c:v>
                </c:pt>
                <c:pt idx="30">
                  <c:v>1080</c:v>
                </c:pt>
                <c:pt idx="31">
                  <c:v>1080</c:v>
                </c:pt>
                <c:pt idx="32">
                  <c:v>1075</c:v>
                </c:pt>
                <c:pt idx="33">
                  <c:v>1075</c:v>
                </c:pt>
                <c:pt idx="34">
                  <c:v>1070</c:v>
                </c:pt>
                <c:pt idx="35">
                  <c:v>1070</c:v>
                </c:pt>
                <c:pt idx="36">
                  <c:v>1065</c:v>
                </c:pt>
                <c:pt idx="37">
                  <c:v>1065</c:v>
                </c:pt>
                <c:pt idx="38">
                  <c:v>1060</c:v>
                </c:pt>
                <c:pt idx="39">
                  <c:v>1060</c:v>
                </c:pt>
                <c:pt idx="40">
                  <c:v>1055</c:v>
                </c:pt>
                <c:pt idx="41">
                  <c:v>1055</c:v>
                </c:pt>
                <c:pt idx="42">
                  <c:v>1050</c:v>
                </c:pt>
                <c:pt idx="43">
                  <c:v>1050</c:v>
                </c:pt>
                <c:pt idx="44">
                  <c:v>1045</c:v>
                </c:pt>
                <c:pt idx="45">
                  <c:v>1045</c:v>
                </c:pt>
                <c:pt idx="46">
                  <c:v>1040</c:v>
                </c:pt>
                <c:pt idx="47">
                  <c:v>1040</c:v>
                </c:pt>
                <c:pt idx="48">
                  <c:v>1035</c:v>
                </c:pt>
                <c:pt idx="49">
                  <c:v>1035</c:v>
                </c:pt>
                <c:pt idx="50">
                  <c:v>1030</c:v>
                </c:pt>
                <c:pt idx="51">
                  <c:v>1030</c:v>
                </c:pt>
                <c:pt idx="52">
                  <c:v>1025</c:v>
                </c:pt>
                <c:pt idx="53">
                  <c:v>1025</c:v>
                </c:pt>
                <c:pt idx="54">
                  <c:v>1020</c:v>
                </c:pt>
                <c:pt idx="55">
                  <c:v>1020</c:v>
                </c:pt>
                <c:pt idx="56">
                  <c:v>1015</c:v>
                </c:pt>
                <c:pt idx="57">
                  <c:v>1015</c:v>
                </c:pt>
                <c:pt idx="58">
                  <c:v>1010</c:v>
                </c:pt>
                <c:pt idx="59">
                  <c:v>1010</c:v>
                </c:pt>
                <c:pt idx="60">
                  <c:v>1005</c:v>
                </c:pt>
                <c:pt idx="61">
                  <c:v>1005</c:v>
                </c:pt>
                <c:pt idx="62">
                  <c:v>1000</c:v>
                </c:pt>
                <c:pt idx="63">
                  <c:v>1000</c:v>
                </c:pt>
                <c:pt idx="64">
                  <c:v>995</c:v>
                </c:pt>
                <c:pt idx="65">
                  <c:v>995</c:v>
                </c:pt>
                <c:pt idx="66">
                  <c:v>990</c:v>
                </c:pt>
                <c:pt idx="67">
                  <c:v>990</c:v>
                </c:pt>
                <c:pt idx="68">
                  <c:v>985</c:v>
                </c:pt>
                <c:pt idx="69">
                  <c:v>985</c:v>
                </c:pt>
                <c:pt idx="70">
                  <c:v>980</c:v>
                </c:pt>
                <c:pt idx="71">
                  <c:v>980</c:v>
                </c:pt>
                <c:pt idx="72">
                  <c:v>975</c:v>
                </c:pt>
                <c:pt idx="73">
                  <c:v>975</c:v>
                </c:pt>
                <c:pt idx="74">
                  <c:v>970</c:v>
                </c:pt>
                <c:pt idx="75">
                  <c:v>970</c:v>
                </c:pt>
                <c:pt idx="76">
                  <c:v>965</c:v>
                </c:pt>
                <c:pt idx="77">
                  <c:v>965</c:v>
                </c:pt>
                <c:pt idx="78">
                  <c:v>960</c:v>
                </c:pt>
                <c:pt idx="79">
                  <c:v>960</c:v>
                </c:pt>
                <c:pt idx="80">
                  <c:v>955</c:v>
                </c:pt>
                <c:pt idx="81">
                  <c:v>955</c:v>
                </c:pt>
                <c:pt idx="82">
                  <c:v>950</c:v>
                </c:pt>
                <c:pt idx="83">
                  <c:v>950</c:v>
                </c:pt>
              </c:numCache>
            </c:numRef>
          </c:xVal>
          <c:yVal>
            <c:numRef>
              <c:f>spinel!$AN$2:$AN$85</c:f>
              <c:numCache>
                <c:formatCode>General</c:formatCode>
                <c:ptCount val="84"/>
                <c:pt idx="0">
                  <c:v>1.27042973543914E-2</c:v>
                </c:pt>
                <c:pt idx="1">
                  <c:v>1.37882789688659E-2</c:v>
                </c:pt>
                <c:pt idx="2">
                  <c:v>1.4576410936078799E-2</c:v>
                </c:pt>
                <c:pt idx="3">
                  <c:v>1.5853781757051599E-2</c:v>
                </c:pt>
                <c:pt idx="4">
                  <c:v>1.74089906525648E-2</c:v>
                </c:pt>
                <c:pt idx="5">
                  <c:v>1.9064642245922501E-2</c:v>
                </c:pt>
                <c:pt idx="6">
                  <c:v>2.0824176690236701E-2</c:v>
                </c:pt>
                <c:pt idx="7">
                  <c:v>2.2689833468226599E-2</c:v>
                </c:pt>
                <c:pt idx="8">
                  <c:v>2.4662101273899999E-2</c:v>
                </c:pt>
                <c:pt idx="9">
                  <c:v>2.6739058734497001E-2</c:v>
                </c:pt>
                <c:pt idx="10">
                  <c:v>2.8915633455924902E-2</c:v>
                </c:pt>
                <c:pt idx="11">
                  <c:v>3.1182845697047198E-2</c:v>
                </c:pt>
                <c:pt idx="12">
                  <c:v>3.3527124216961898E-2</c:v>
                </c:pt>
                <c:pt idx="13">
                  <c:v>3.5929849418667399E-2</c:v>
                </c:pt>
                <c:pt idx="14">
                  <c:v>3.83672843372143E-2</c:v>
                </c:pt>
                <c:pt idx="15">
                  <c:v>4.0811004974698702E-2</c:v>
                </c:pt>
                <c:pt idx="16">
                  <c:v>4.3228894942748501E-2</c:v>
                </c:pt>
                <c:pt idx="17">
                  <c:v>4.5586640989154402E-2</c:v>
                </c:pt>
                <c:pt idx="18">
                  <c:v>4.78495535506707E-2</c:v>
                </c:pt>
                <c:pt idx="19">
                  <c:v>4.9984463862466598E-2</c:v>
                </c:pt>
                <c:pt idx="20">
                  <c:v>5.1961444442271097E-2</c:v>
                </c:pt>
                <c:pt idx="21">
                  <c:v>5.3755157380197302E-2</c:v>
                </c:pt>
                <c:pt idx="22">
                  <c:v>5.5933532122843702E-2</c:v>
                </c:pt>
                <c:pt idx="23">
                  <c:v>5.9777298145341898E-2</c:v>
                </c:pt>
                <c:pt idx="24">
                  <c:v>6.3762390461254995E-2</c:v>
                </c:pt>
                <c:pt idx="25">
                  <c:v>0.312451593869424</c:v>
                </c:pt>
                <c:pt idx="26">
                  <c:v>6.1996282558907802E-2</c:v>
                </c:pt>
                <c:pt idx="27">
                  <c:v>0.30287718149873</c:v>
                </c:pt>
                <c:pt idx="28">
                  <c:v>6.02077611496162E-2</c:v>
                </c:pt>
                <c:pt idx="29">
                  <c:v>0.30172268983634898</c:v>
                </c:pt>
                <c:pt idx="30">
                  <c:v>5.8454694769961797E-2</c:v>
                </c:pt>
                <c:pt idx="31">
                  <c:v>0.30062505880891199</c:v>
                </c:pt>
                <c:pt idx="32">
                  <c:v>5.6737962098030302E-2</c:v>
                </c:pt>
                <c:pt idx="33">
                  <c:v>0.299566332553444</c:v>
                </c:pt>
                <c:pt idx="34">
                  <c:v>5.5058099643909099E-2</c:v>
                </c:pt>
                <c:pt idx="35">
                  <c:v>0.29853057662885701</c:v>
                </c:pt>
                <c:pt idx="36">
                  <c:v>5.3415358942784402E-2</c:v>
                </c:pt>
                <c:pt idx="37">
                  <c:v>0.29750363007639102</c:v>
                </c:pt>
                <c:pt idx="38">
                  <c:v>5.1809757027042602E-2</c:v>
                </c:pt>
                <c:pt idx="39">
                  <c:v>0.29647289208043798</c:v>
                </c:pt>
                <c:pt idx="40">
                  <c:v>5.0241120413879202E-2</c:v>
                </c:pt>
                <c:pt idx="41">
                  <c:v>0.29542713952428001</c:v>
                </c:pt>
                <c:pt idx="42">
                  <c:v>4.8709123067513502E-2</c:v>
                </c:pt>
                <c:pt idx="43">
                  <c:v>0.294356371736542</c:v>
                </c:pt>
                <c:pt idx="44">
                  <c:v>4.7221807699158201E-2</c:v>
                </c:pt>
                <c:pt idx="45">
                  <c:v>0.29344701051932298</c:v>
                </c:pt>
                <c:pt idx="46">
                  <c:v>4.5775685295682697E-2</c:v>
                </c:pt>
                <c:pt idx="47">
                  <c:v>0.292595640208417</c:v>
                </c:pt>
                <c:pt idx="48">
                  <c:v>4.4366312502464103E-2</c:v>
                </c:pt>
                <c:pt idx="49">
                  <c:v>0.29171222970698202</c:v>
                </c:pt>
                <c:pt idx="50">
                  <c:v>4.2990445341078098E-2</c:v>
                </c:pt>
                <c:pt idx="51">
                  <c:v>0.29072676522003699</c:v>
                </c:pt>
                <c:pt idx="52">
                  <c:v>4.1647534225518298E-2</c:v>
                </c:pt>
                <c:pt idx="53">
                  <c:v>0.28964610999533003</c:v>
                </c:pt>
                <c:pt idx="54">
                  <c:v>4.0293938272248003E-2</c:v>
                </c:pt>
                <c:pt idx="55">
                  <c:v>0.28717090068691398</c:v>
                </c:pt>
                <c:pt idx="56">
                  <c:v>3.8919307408329697E-2</c:v>
                </c:pt>
                <c:pt idx="57">
                  <c:v>0.283184471326274</c:v>
                </c:pt>
                <c:pt idx="58">
                  <c:v>3.7570736756256301E-2</c:v>
                </c:pt>
                <c:pt idx="59">
                  <c:v>0.27917435372252303</c:v>
                </c:pt>
                <c:pt idx="60">
                  <c:v>3.62486360897789E-2</c:v>
                </c:pt>
                <c:pt idx="61">
                  <c:v>0.27514352752647703</c:v>
                </c:pt>
                <c:pt idx="62">
                  <c:v>3.4953400143205797E-2</c:v>
                </c:pt>
                <c:pt idx="63">
                  <c:v>0.27109500185591201</c:v>
                </c:pt>
                <c:pt idx="64">
                  <c:v>3.36854031532983E-2</c:v>
                </c:pt>
                <c:pt idx="65">
                  <c:v>0.267031799965954</c:v>
                </c:pt>
                <c:pt idx="66">
                  <c:v>3.2444993839105103E-2</c:v>
                </c:pt>
                <c:pt idx="67">
                  <c:v>0.26295694442001299</c:v>
                </c:pt>
                <c:pt idx="68">
                  <c:v>3.12324908507765E-2</c:v>
                </c:pt>
                <c:pt idx="69">
                  <c:v>0.25887344288243502</c:v>
                </c:pt>
                <c:pt idx="70">
                  <c:v>3.0048178714659299E-2</c:v>
                </c:pt>
                <c:pt idx="71">
                  <c:v>0.254784274592531</c:v>
                </c:pt>
                <c:pt idx="72">
                  <c:v>2.8892304295544E-2</c:v>
                </c:pt>
                <c:pt idx="73">
                  <c:v>0.250692377655442</c:v>
                </c:pt>
                <c:pt idx="74">
                  <c:v>2.7765073792254801E-2</c:v>
                </c:pt>
                <c:pt idx="75">
                  <c:v>0.24660063724117301</c:v>
                </c:pt>
                <c:pt idx="76">
                  <c:v>2.66666502719352E-2</c:v>
                </c:pt>
                <c:pt idx="77">
                  <c:v>0.24251187477824299</c:v>
                </c:pt>
                <c:pt idx="78">
                  <c:v>2.55971517446834E-2</c:v>
                </c:pt>
                <c:pt idx="79">
                  <c:v>0.23842883820188299</c:v>
                </c:pt>
                <c:pt idx="80">
                  <c:v>2.45566497681519E-2</c:v>
                </c:pt>
                <c:pt idx="81">
                  <c:v>0.23435419332707999</c:v>
                </c:pt>
                <c:pt idx="82">
                  <c:v>2.3545168570112601E-2</c:v>
                </c:pt>
                <c:pt idx="83">
                  <c:v>0.230290516363924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BE-44E2-AC4A-EB2E7678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994688"/>
        <c:axId val="678995672"/>
      </c:scatterChart>
      <c:valAx>
        <c:axId val="67899468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78995672"/>
        <c:crosses val="autoZero"/>
        <c:crossBetween val="midCat"/>
      </c:valAx>
      <c:valAx>
        <c:axId val="678995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7899468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clinopyroxene!$AJ$1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clinopyroxene!$AJ$2:$AJ$96</c:f>
              <c:numCache>
                <c:formatCode>General</c:formatCode>
                <c:ptCount val="95"/>
                <c:pt idx="0">
                  <c:v>-0.19677592263408</c:v>
                </c:pt>
                <c:pt idx="1">
                  <c:v>-0.18637580798112199</c:v>
                </c:pt>
                <c:pt idx="2">
                  <c:v>0.27643055606536598</c:v>
                </c:pt>
                <c:pt idx="3">
                  <c:v>-0.19738451503066901</c:v>
                </c:pt>
                <c:pt idx="4">
                  <c:v>0.27370744353906201</c:v>
                </c:pt>
                <c:pt idx="5">
                  <c:v>-0.21012861775164701</c:v>
                </c:pt>
                <c:pt idx="6">
                  <c:v>0.267956000914085</c:v>
                </c:pt>
                <c:pt idx="7">
                  <c:v>-0.22240167342445699</c:v>
                </c:pt>
                <c:pt idx="8">
                  <c:v>0.26426311474520697</c:v>
                </c:pt>
                <c:pt idx="9">
                  <c:v>-0.23453569962448501</c:v>
                </c:pt>
                <c:pt idx="10">
                  <c:v>0.26159447942571801</c:v>
                </c:pt>
                <c:pt idx="11">
                  <c:v>-0.246719851632207</c:v>
                </c:pt>
                <c:pt idx="12">
                  <c:v>0.25924557223011502</c:v>
                </c:pt>
                <c:pt idx="13">
                  <c:v>-0.25891427400042999</c:v>
                </c:pt>
                <c:pt idx="14">
                  <c:v>0.25719366269372401</c:v>
                </c:pt>
                <c:pt idx="15">
                  <c:v>-0.27107319497169802</c:v>
                </c:pt>
                <c:pt idx="16">
                  <c:v>0.25541878133157803</c:v>
                </c:pt>
                <c:pt idx="17">
                  <c:v>-0.28314473158859399</c:v>
                </c:pt>
                <c:pt idx="18">
                  <c:v>0.25390349742595902</c:v>
                </c:pt>
                <c:pt idx="19">
                  <c:v>-0.295071033888338</c:v>
                </c:pt>
                <c:pt idx="20">
                  <c:v>0.25263276562918802</c:v>
                </c:pt>
                <c:pt idx="21">
                  <c:v>-0.306788971057534</c:v>
                </c:pt>
                <c:pt idx="22">
                  <c:v>0.25159382522337898</c:v>
                </c:pt>
                <c:pt idx="23">
                  <c:v>-0.31823156745537601</c:v>
                </c:pt>
                <c:pt idx="24">
                  <c:v>0.25077613367191998</c:v>
                </c:pt>
                <c:pt idx="25">
                  <c:v>-0.32933035426764601</c:v>
                </c:pt>
                <c:pt idx="26">
                  <c:v>0.250171265512107</c:v>
                </c:pt>
                <c:pt idx="27">
                  <c:v>-0.34001865657480501</c:v>
                </c:pt>
                <c:pt idx="28">
                  <c:v>0.249772748713147</c:v>
                </c:pt>
                <c:pt idx="29">
                  <c:v>-0.35023562132625402</c:v>
                </c:pt>
                <c:pt idx="30">
                  <c:v>0.24957576829976899</c:v>
                </c:pt>
                <c:pt idx="31">
                  <c:v>-0.35993052784241197</c:v>
                </c:pt>
                <c:pt idx="32">
                  <c:v>0.249576651199205</c:v>
                </c:pt>
                <c:pt idx="33">
                  <c:v>-0.36906668997090197</c:v>
                </c:pt>
                <c:pt idx="34">
                  <c:v>0.24977213566346901</c:v>
                </c:pt>
                <c:pt idx="35">
                  <c:v>-0.37762420646772699</c:v>
                </c:pt>
                <c:pt idx="36">
                  <c:v>0.25015847625156701</c:v>
                </c:pt>
                <c:pt idx="37">
                  <c:v>-0.38560099399245401</c:v>
                </c:pt>
                <c:pt idx="38">
                  <c:v>0.25073051729338802</c:v>
                </c:pt>
                <c:pt idx="39">
                  <c:v>-0.393011916529792</c:v>
                </c:pt>
                <c:pt idx="40">
                  <c:v>0.25148091379291698</c:v>
                </c:pt>
                <c:pt idx="41">
                  <c:v>-0.39988626319286302</c:v>
                </c:pt>
                <c:pt idx="42">
                  <c:v>0.25239966503949302</c:v>
                </c:pt>
                <c:pt idx="43">
                  <c:v>-0.40626415356381002</c:v>
                </c:pt>
                <c:pt idx="44">
                  <c:v>0.25347405354185598</c:v>
                </c:pt>
                <c:pt idx="45">
                  <c:v>-0.413123832145951</c:v>
                </c:pt>
                <c:pt idx="46">
                  <c:v>0.25381701458780798</c:v>
                </c:pt>
                <c:pt idx="47">
                  <c:v>-0.42179436357412597</c:v>
                </c:pt>
                <c:pt idx="48">
                  <c:v>0.252328307754218</c:v>
                </c:pt>
                <c:pt idx="49">
                  <c:v>-0.42984236339116</c:v>
                </c:pt>
                <c:pt idx="50">
                  <c:v>0.25114993732770302</c:v>
                </c:pt>
                <c:pt idx="51">
                  <c:v>0.25292381799063901</c:v>
                </c:pt>
                <c:pt idx="52">
                  <c:v>0.25767977983825302</c:v>
                </c:pt>
                <c:pt idx="53">
                  <c:v>0.26226710048282398</c:v>
                </c:pt>
                <c:pt idx="54">
                  <c:v>0.26668974603892198</c:v>
                </c:pt>
                <c:pt idx="55">
                  <c:v>0.27095215111119197</c:v>
                </c:pt>
                <c:pt idx="56">
                  <c:v>0.27505901540995298</c:v>
                </c:pt>
                <c:pt idx="57">
                  <c:v>0.27901516605604398</c:v>
                </c:pt>
                <c:pt idx="58">
                  <c:v>0.28282546579433399</c:v>
                </c:pt>
                <c:pt idx="59">
                  <c:v>0.28649475348733799</c:v>
                </c:pt>
                <c:pt idx="60">
                  <c:v>0.28988395615291002</c:v>
                </c:pt>
                <c:pt idx="61">
                  <c:v>0.29304532688531298</c:v>
                </c:pt>
                <c:pt idx="62">
                  <c:v>0.29605235455996698</c:v>
                </c:pt>
                <c:pt idx="63">
                  <c:v>0.29893380230921901</c:v>
                </c:pt>
                <c:pt idx="64">
                  <c:v>0.301690505621099</c:v>
                </c:pt>
                <c:pt idx="65">
                  <c:v>0.30460387591105198</c:v>
                </c:pt>
                <c:pt idx="66">
                  <c:v>2.8870763709630601E-2</c:v>
                </c:pt>
                <c:pt idx="67">
                  <c:v>0.30780078893923701</c:v>
                </c:pt>
                <c:pt idx="68">
                  <c:v>2.7086907925814301E-2</c:v>
                </c:pt>
                <c:pt idx="69">
                  <c:v>0.311000544197989</c:v>
                </c:pt>
                <c:pt idx="70">
                  <c:v>2.5304493363851901E-2</c:v>
                </c:pt>
                <c:pt idx="71">
                  <c:v>0.31420295981103902</c:v>
                </c:pt>
                <c:pt idx="72">
                  <c:v>2.3523792775620399E-2</c:v>
                </c:pt>
                <c:pt idx="73">
                  <c:v>0.31740784332530703</c:v>
                </c:pt>
                <c:pt idx="74">
                  <c:v>2.1745074266443301E-2</c:v>
                </c:pt>
                <c:pt idx="75">
                  <c:v>0.32061498695197699</c:v>
                </c:pt>
                <c:pt idx="76">
                  <c:v>1.9968597474563799E-2</c:v>
                </c:pt>
                <c:pt idx="77">
                  <c:v>0.323824163911412</c:v>
                </c:pt>
                <c:pt idx="78">
                  <c:v>1.81946106432373E-2</c:v>
                </c:pt>
                <c:pt idx="79">
                  <c:v>0.32703512570246002</c:v>
                </c:pt>
                <c:pt idx="80">
                  <c:v>1.64233483049426E-2</c:v>
                </c:pt>
                <c:pt idx="81">
                  <c:v>0.33024760015544402</c:v>
                </c:pt>
                <c:pt idx="82">
                  <c:v>1.4655029598949199E-2</c:v>
                </c:pt>
                <c:pt idx="83">
                  <c:v>0.33346129015624398</c:v>
                </c:pt>
                <c:pt idx="84">
                  <c:v>1.28898570094502E-2</c:v>
                </c:pt>
                <c:pt idx="85">
                  <c:v>0.336675872938831</c:v>
                </c:pt>
                <c:pt idx="86">
                  <c:v>1.1128015496229699E-2</c:v>
                </c:pt>
                <c:pt idx="87">
                  <c:v>0.339890999875058</c:v>
                </c:pt>
                <c:pt idx="88">
                  <c:v>9.3696719404710305E-3</c:v>
                </c:pt>
                <c:pt idx="89">
                  <c:v>0.34310629669238402</c:v>
                </c:pt>
                <c:pt idx="90">
                  <c:v>7.6149748638361303E-3</c:v>
                </c:pt>
                <c:pt idx="91">
                  <c:v>0.34632136406144898</c:v>
                </c:pt>
                <c:pt idx="92">
                  <c:v>5.8640543868462101E-3</c:v>
                </c:pt>
                <c:pt idx="93">
                  <c:v>0.34953577851059398</c:v>
                </c:pt>
                <c:pt idx="94">
                  <c:v>4.1170223597692002E-3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2-491C-892B-E9125FC42739}"/>
            </c:ext>
          </c:extLst>
        </c:ser>
        <c:ser>
          <c:idx val="1"/>
          <c:order val="1"/>
          <c:tx>
            <c:strRef>
              <c:f>clinopyroxene!$AK$1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clinopyroxene!$AK$2:$AK$96</c:f>
              <c:numCache>
                <c:formatCode>General</c:formatCode>
                <c:ptCount val="95"/>
                <c:pt idx="0">
                  <c:v>0.73194485673571996</c:v>
                </c:pt>
                <c:pt idx="1">
                  <c:v>0.71551695446253205</c:v>
                </c:pt>
                <c:pt idx="2">
                  <c:v>0.320986612975734</c:v>
                </c:pt>
                <c:pt idx="3">
                  <c:v>0.71737408665761004</c:v>
                </c:pt>
                <c:pt idx="4">
                  <c:v>0.31669541158883302</c:v>
                </c:pt>
                <c:pt idx="5">
                  <c:v>0.71814467484154298</c:v>
                </c:pt>
                <c:pt idx="6">
                  <c:v>0.31319329212723501</c:v>
                </c:pt>
                <c:pt idx="7">
                  <c:v>0.719815866356465</c:v>
                </c:pt>
                <c:pt idx="8">
                  <c:v>0.30877065607027099</c:v>
                </c:pt>
                <c:pt idx="9">
                  <c:v>0.721981434040607</c:v>
                </c:pt>
                <c:pt idx="10">
                  <c:v>0.30381981099245597</c:v>
                </c:pt>
                <c:pt idx="11">
                  <c:v>0.72434940558786898</c:v>
                </c:pt>
                <c:pt idx="12">
                  <c:v>0.29864170992060701</c:v>
                </c:pt>
                <c:pt idx="13">
                  <c:v>0.72689694759360202</c:v>
                </c:pt>
                <c:pt idx="14">
                  <c:v>0.29325656081012402</c:v>
                </c:pt>
                <c:pt idx="15">
                  <c:v>0.72960104274577897</c:v>
                </c:pt>
                <c:pt idx="16">
                  <c:v>0.28768629383949701</c:v>
                </c:pt>
                <c:pt idx="17">
                  <c:v>0.73243819080623396</c:v>
                </c:pt>
                <c:pt idx="18">
                  <c:v>0.28195541047623701</c:v>
                </c:pt>
                <c:pt idx="19">
                  <c:v>0.73538421633553097</c:v>
                </c:pt>
                <c:pt idx="20">
                  <c:v>0.27609179629131703</c:v>
                </c:pt>
                <c:pt idx="21">
                  <c:v>0.73841423637667503</c:v>
                </c:pt>
                <c:pt idx="22">
                  <c:v>0.270127383318994</c:v>
                </c:pt>
                <c:pt idx="23">
                  <c:v>0.74150285059749099</c:v>
                </c:pt>
                <c:pt idx="24">
                  <c:v>0.26409849304046601</c:v>
                </c:pt>
                <c:pt idx="25">
                  <c:v>0.74462458823202105</c:v>
                </c:pt>
                <c:pt idx="26">
                  <c:v>0.25804568095306901</c:v>
                </c:pt>
                <c:pt idx="27">
                  <c:v>0.74775463850978496</c:v>
                </c:pt>
                <c:pt idx="28">
                  <c:v>0.252012877793928</c:v>
                </c:pt>
                <c:pt idx="29">
                  <c:v>0.75086981417760301</c:v>
                </c:pt>
                <c:pt idx="30">
                  <c:v>0.24604572276915701</c:v>
                </c:pt>
                <c:pt idx="31">
                  <c:v>0.75394960561438495</c:v>
                </c:pt>
                <c:pt idx="32">
                  <c:v>0.24018917443334301</c:v>
                </c:pt>
                <c:pt idx="33">
                  <c:v>0.75697714314781805</c:v>
                </c:pt>
                <c:pt idx="34">
                  <c:v>0.234484670761644</c:v>
                </c:pt>
                <c:pt idx="35">
                  <c:v>0.75993985922144403</c:v>
                </c:pt>
                <c:pt idx="36">
                  <c:v>0.228967316999837</c:v>
                </c:pt>
                <c:pt idx="37">
                  <c:v>0.76282970035950803</c:v>
                </c:pt>
                <c:pt idx="38">
                  <c:v>0.22366364374964301</c:v>
                </c:pt>
                <c:pt idx="39">
                  <c:v>0.76564285139341903</c:v>
                </c:pt>
                <c:pt idx="40">
                  <c:v>0.218590367850311</c:v>
                </c:pt>
                <c:pt idx="41">
                  <c:v>0.76837905817917695</c:v>
                </c:pt>
                <c:pt idx="42">
                  <c:v>0.21375433507671901</c:v>
                </c:pt>
                <c:pt idx="43">
                  <c:v>0.771040719174511</c:v>
                </c:pt>
                <c:pt idx="44">
                  <c:v>0.20915353191786401</c:v>
                </c:pt>
                <c:pt idx="45">
                  <c:v>0.77317947887808802</c:v>
                </c:pt>
                <c:pt idx="46">
                  <c:v>0.20540169722617899</c:v>
                </c:pt>
                <c:pt idx="47">
                  <c:v>0.77417266553744502</c:v>
                </c:pt>
                <c:pt idx="48">
                  <c:v>0.203517144278657</c:v>
                </c:pt>
                <c:pt idx="49">
                  <c:v>0.77482654945308704</c:v>
                </c:pt>
                <c:pt idx="50">
                  <c:v>0.202850722565041</c:v>
                </c:pt>
                <c:pt idx="51">
                  <c:v>0.20390519787577599</c:v>
                </c:pt>
                <c:pt idx="52">
                  <c:v>0.199655109491265</c:v>
                </c:pt>
                <c:pt idx="53">
                  <c:v>0.19551385917063799</c:v>
                </c:pt>
                <c:pt idx="54">
                  <c:v>0.19147812831751501</c:v>
                </c:pt>
                <c:pt idx="55">
                  <c:v>0.18754427911089899</c:v>
                </c:pt>
                <c:pt idx="56">
                  <c:v>0.183708536441405</c:v>
                </c:pt>
                <c:pt idx="57">
                  <c:v>0.17996711039074401</c:v>
                </c:pt>
                <c:pt idx="58">
                  <c:v>0.17631627784710799</c:v>
                </c:pt>
                <c:pt idx="59">
                  <c:v>0.17275243587697101</c:v>
                </c:pt>
                <c:pt idx="60">
                  <c:v>0.169169312847468</c:v>
                </c:pt>
                <c:pt idx="61">
                  <c:v>0.16560746836635501</c:v>
                </c:pt>
                <c:pt idx="62">
                  <c:v>0.162103510306841</c:v>
                </c:pt>
                <c:pt idx="63">
                  <c:v>0.15868957738096001</c:v>
                </c:pt>
                <c:pt idx="64">
                  <c:v>0.15535586106395999</c:v>
                </c:pt>
                <c:pt idx="65">
                  <c:v>0.152854685781557</c:v>
                </c:pt>
                <c:pt idx="66">
                  <c:v>5.8679892065088397E-2</c:v>
                </c:pt>
                <c:pt idx="67">
                  <c:v>0.15123646602856</c:v>
                </c:pt>
                <c:pt idx="68">
                  <c:v>5.7400814710505399E-2</c:v>
                </c:pt>
                <c:pt idx="69">
                  <c:v>0.14962962290960799</c:v>
                </c:pt>
                <c:pt idx="70">
                  <c:v>5.6146654434855198E-2</c:v>
                </c:pt>
                <c:pt idx="71">
                  <c:v>0.148033926553751</c:v>
                </c:pt>
                <c:pt idx="72">
                  <c:v>5.4916881414427597E-2</c:v>
                </c:pt>
                <c:pt idx="73">
                  <c:v>0.14644915582740201</c:v>
                </c:pt>
                <c:pt idx="74">
                  <c:v>5.37109825240146E-2</c:v>
                </c:pt>
                <c:pt idx="75">
                  <c:v>0.144875099354176</c:v>
                </c:pt>
                <c:pt idx="76">
                  <c:v>5.2528460304230001E-2</c:v>
                </c:pt>
                <c:pt idx="77">
                  <c:v>0.14331155609510299</c:v>
                </c:pt>
                <c:pt idx="78">
                  <c:v>5.1368832051943598E-2</c:v>
                </c:pt>
                <c:pt idx="79">
                  <c:v>0.14175833559200399</c:v>
                </c:pt>
                <c:pt idx="80">
                  <c:v>5.0231628968668403E-2</c:v>
                </c:pt>
                <c:pt idx="81">
                  <c:v>0.140215257974077</c:v>
                </c:pt>
                <c:pt idx="82">
                  <c:v>4.9116395422484499E-2</c:v>
                </c:pt>
                <c:pt idx="83">
                  <c:v>0.13868215377576301</c:v>
                </c:pt>
                <c:pt idx="84">
                  <c:v>4.8022688255668897E-2</c:v>
                </c:pt>
                <c:pt idx="85">
                  <c:v>0.13715886362524601</c:v>
                </c:pt>
                <c:pt idx="86">
                  <c:v>4.6950076162326597E-2</c:v>
                </c:pt>
                <c:pt idx="87">
                  <c:v>0.135645237836131</c:v>
                </c:pt>
                <c:pt idx="88">
                  <c:v>4.5898139114942803E-2</c:v>
                </c:pt>
                <c:pt idx="89">
                  <c:v>0.13414113593336499</c:v>
                </c:pt>
                <c:pt idx="90">
                  <c:v>4.4866467844027903E-2</c:v>
                </c:pt>
                <c:pt idx="91">
                  <c:v>0.132646426134479</c:v>
                </c:pt>
                <c:pt idx="92">
                  <c:v>4.3854663363081699E-2</c:v>
                </c:pt>
                <c:pt idx="93">
                  <c:v>0.13116098480105001</c:v>
                </c:pt>
                <c:pt idx="94">
                  <c:v>4.2862336527606501E-2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F2-491C-892B-E9125FC42739}"/>
            </c:ext>
          </c:extLst>
        </c:ser>
        <c:ser>
          <c:idx val="2"/>
          <c:order val="2"/>
          <c:tx>
            <c:strRef>
              <c:f>clinopyroxene!$AL$1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clinopyroxene!$AL$2:$AL$96</c:f>
              <c:numCache>
                <c:formatCode>General</c:formatCode>
                <c:ptCount val="95"/>
                <c:pt idx="0">
                  <c:v>0.30944719345711003</c:v>
                </c:pt>
                <c:pt idx="1">
                  <c:v>0.31077236692256299</c:v>
                </c:pt>
                <c:pt idx="2">
                  <c:v>0.19592578105960001</c:v>
                </c:pt>
                <c:pt idx="3">
                  <c:v>0.31801823598200002</c:v>
                </c:pt>
                <c:pt idx="4">
                  <c:v>0.198594902697627</c:v>
                </c:pt>
                <c:pt idx="5">
                  <c:v>0.32712261698879702</c:v>
                </c:pt>
                <c:pt idx="6">
                  <c:v>0.20273545709215901</c:v>
                </c:pt>
                <c:pt idx="7">
                  <c:v>0.33556341415894703</c:v>
                </c:pt>
                <c:pt idx="8">
                  <c:v>0.205954017196954</c:v>
                </c:pt>
                <c:pt idx="9">
                  <c:v>0.34370645221287099</c:v>
                </c:pt>
                <c:pt idx="10">
                  <c:v>0.20864420680420001</c:v>
                </c:pt>
                <c:pt idx="11">
                  <c:v>0.35178923873051698</c:v>
                </c:pt>
                <c:pt idx="12">
                  <c:v>0.211085029942393</c:v>
                </c:pt>
                <c:pt idx="13">
                  <c:v>0.35980428330975101</c:v>
                </c:pt>
                <c:pt idx="14">
                  <c:v>0.213278552157351</c:v>
                </c:pt>
                <c:pt idx="15">
                  <c:v>0.367739908421017</c:v>
                </c:pt>
                <c:pt idx="16">
                  <c:v>0.21522646192525999</c:v>
                </c:pt>
                <c:pt idx="17">
                  <c:v>0.375580150491929</c:v>
                </c:pt>
                <c:pt idx="18">
                  <c:v>0.21693055870522199</c:v>
                </c:pt>
                <c:pt idx="19">
                  <c:v>0.38330474627308098</c:v>
                </c:pt>
                <c:pt idx="20">
                  <c:v>0.218393303623168</c:v>
                </c:pt>
                <c:pt idx="21">
                  <c:v>0.390889313454231</c:v>
                </c:pt>
                <c:pt idx="22">
                  <c:v>0.219618419492568</c:v>
                </c:pt>
                <c:pt idx="23">
                  <c:v>0.39830584963187099</c:v>
                </c:pt>
                <c:pt idx="24">
                  <c:v>0.22061149603566901</c:v>
                </c:pt>
                <c:pt idx="25">
                  <c:v>0.40552368381792397</c:v>
                </c:pt>
                <c:pt idx="26">
                  <c:v>0.22138054440412</c:v>
                </c:pt>
                <c:pt idx="27">
                  <c:v>0.41251095018453998</c:v>
                </c:pt>
                <c:pt idx="28">
                  <c:v>0.22193638794206799</c:v>
                </c:pt>
                <c:pt idx="29">
                  <c:v>0.41923657085639199</c:v>
                </c:pt>
                <c:pt idx="30">
                  <c:v>0.22229278343686301</c:v>
                </c:pt>
                <c:pt idx="31">
                  <c:v>0.42567260493794101</c:v>
                </c:pt>
                <c:pt idx="32">
                  <c:v>0.22246621045178799</c:v>
                </c:pt>
                <c:pt idx="33">
                  <c:v>0.43179665365643999</c:v>
                </c:pt>
                <c:pt idx="34">
                  <c:v>0.222475303227196</c:v>
                </c:pt>
                <c:pt idx="35">
                  <c:v>0.43759392426066801</c:v>
                </c:pt>
                <c:pt idx="36">
                  <c:v>0.222339999144572</c:v>
                </c:pt>
                <c:pt idx="37">
                  <c:v>0.44305856798561599</c:v>
                </c:pt>
                <c:pt idx="38">
                  <c:v>0.22208055090144299</c:v>
                </c:pt>
                <c:pt idx="39">
                  <c:v>0.44819404752707798</c:v>
                </c:pt>
                <c:pt idx="40">
                  <c:v>0.221716580396463</c:v>
                </c:pt>
                <c:pt idx="41">
                  <c:v>0.45301250890436201</c:v>
                </c:pt>
                <c:pt idx="42">
                  <c:v>0.22126632477567801</c:v>
                </c:pt>
                <c:pt idx="43">
                  <c:v>0.45753334628801001</c:v>
                </c:pt>
                <c:pt idx="44">
                  <c:v>0.22074615527595001</c:v>
                </c:pt>
                <c:pt idx="45">
                  <c:v>0.463027069715442</c:v>
                </c:pt>
                <c:pt idx="46">
                  <c:v>0.221184769061914</c:v>
                </c:pt>
                <c:pt idx="47">
                  <c:v>0.47126320040417902</c:v>
                </c:pt>
                <c:pt idx="48">
                  <c:v>0.224096643924173</c:v>
                </c:pt>
                <c:pt idx="49">
                  <c:v>0.47939062741253702</c:v>
                </c:pt>
                <c:pt idx="50">
                  <c:v>0.22760536768401499</c:v>
                </c:pt>
                <c:pt idx="51">
                  <c:v>0.230685684887526</c:v>
                </c:pt>
                <c:pt idx="52">
                  <c:v>0.22922572782147399</c:v>
                </c:pt>
                <c:pt idx="53">
                  <c:v>0.227782296479524</c:v>
                </c:pt>
                <c:pt idx="54">
                  <c:v>0.22635860933035601</c:v>
                </c:pt>
                <c:pt idx="55">
                  <c:v>0.22495710006741801</c:v>
                </c:pt>
                <c:pt idx="56">
                  <c:v>0.22357959425398199</c:v>
                </c:pt>
                <c:pt idx="57">
                  <c:v>0.22222744330065999</c:v>
                </c:pt>
                <c:pt idx="58">
                  <c:v>0.220901626983247</c:v>
                </c:pt>
                <c:pt idx="59">
                  <c:v>0.21960283248013901</c:v>
                </c:pt>
                <c:pt idx="60">
                  <c:v>0.21833299310093901</c:v>
                </c:pt>
                <c:pt idx="61">
                  <c:v>0.21709248068685499</c:v>
                </c:pt>
                <c:pt idx="62">
                  <c:v>0.21587132811960399</c:v>
                </c:pt>
                <c:pt idx="63">
                  <c:v>0.214683656809631</c:v>
                </c:pt>
                <c:pt idx="64">
                  <c:v>0.213526743520392</c:v>
                </c:pt>
                <c:pt idx="65">
                  <c:v>0.21297596092926799</c:v>
                </c:pt>
                <c:pt idx="66">
                  <c:v>0.16220886889945199</c:v>
                </c:pt>
                <c:pt idx="67">
                  <c:v>0.213067645476121</c:v>
                </c:pt>
                <c:pt idx="68">
                  <c:v>0.16239924137058101</c:v>
                </c:pt>
                <c:pt idx="69">
                  <c:v>0.21313655524031899</c:v>
                </c:pt>
                <c:pt idx="70">
                  <c:v>0.162584883957097</c:v>
                </c:pt>
                <c:pt idx="71">
                  <c:v>0.21318276507110601</c:v>
                </c:pt>
                <c:pt idx="72">
                  <c:v>0.16276587007620999</c:v>
                </c:pt>
                <c:pt idx="73">
                  <c:v>0.213206353615644</c:v>
                </c:pt>
                <c:pt idx="74">
                  <c:v>0.16294227743471801</c:v>
                </c:pt>
                <c:pt idx="75">
                  <c:v>0.213207407833478</c:v>
                </c:pt>
                <c:pt idx="76">
                  <c:v>0.163114190633562</c:v>
                </c:pt>
                <c:pt idx="77">
                  <c:v>0.21318602651285501</c:v>
                </c:pt>
                <c:pt idx="78">
                  <c:v>0.163281703220752</c:v>
                </c:pt>
                <c:pt idx="79">
                  <c:v>0.213142322947072</c:v>
                </c:pt>
                <c:pt idx="80">
                  <c:v>0.163444919254571</c:v>
                </c:pt>
                <c:pt idx="81">
                  <c:v>0.21307642692270301</c:v>
                </c:pt>
                <c:pt idx="82">
                  <c:v>0.16360395447652501</c:v>
                </c:pt>
                <c:pt idx="83">
                  <c:v>0.212988486109599</c:v>
                </c:pt>
                <c:pt idx="84">
                  <c:v>0.16375893712821901</c:v>
                </c:pt>
                <c:pt idx="85">
                  <c:v>0.21287866695339799</c:v>
                </c:pt>
                <c:pt idx="86">
                  <c:v>0.163910008473684</c:v>
                </c:pt>
                <c:pt idx="87">
                  <c:v>0.21274715513437401</c:v>
                </c:pt>
                <c:pt idx="88">
                  <c:v>0.16405732305934101</c:v>
                </c:pt>
                <c:pt idx="89">
                  <c:v>0.21259415565633</c:v>
                </c:pt>
                <c:pt idx="90">
                  <c:v>0.16420104875198299</c:v>
                </c:pt>
                <c:pt idx="91">
                  <c:v>0.212419892614262</c:v>
                </c:pt>
                <c:pt idx="92">
                  <c:v>0.16434136658065701</c:v>
                </c:pt>
                <c:pt idx="93">
                  <c:v>0.21222460868034301</c:v>
                </c:pt>
                <c:pt idx="94">
                  <c:v>0.164478470404257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F2-491C-892B-E9125FC42739}"/>
            </c:ext>
          </c:extLst>
        </c:ser>
        <c:ser>
          <c:idx val="3"/>
          <c:order val="3"/>
          <c:tx>
            <c:strRef>
              <c:f>clinopyroxene!$AM$1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clinopyroxene!$AM$2:$AM$96</c:f>
              <c:numCache>
                <c:formatCode>General</c:formatCode>
                <c:ptCount val="95"/>
                <c:pt idx="0">
                  <c:v>0.107207176913007</c:v>
                </c:pt>
                <c:pt idx="1">
                  <c:v>0.109876660027768</c:v>
                </c:pt>
                <c:pt idx="2">
                  <c:v>0.13401969185337401</c:v>
                </c:pt>
                <c:pt idx="3">
                  <c:v>0.110685567291801</c:v>
                </c:pt>
                <c:pt idx="4">
                  <c:v>0.13605962153429599</c:v>
                </c:pt>
                <c:pt idx="5">
                  <c:v>0.11227014755194099</c:v>
                </c:pt>
                <c:pt idx="6">
                  <c:v>0.138770058604191</c:v>
                </c:pt>
                <c:pt idx="7">
                  <c:v>0.113198627255953</c:v>
                </c:pt>
                <c:pt idx="8">
                  <c:v>0.14114767799320899</c:v>
                </c:pt>
                <c:pt idx="9">
                  <c:v>0.113846865392772</c:v>
                </c:pt>
                <c:pt idx="10">
                  <c:v>0.14350115575296599</c:v>
                </c:pt>
                <c:pt idx="11">
                  <c:v>0.11445884195686</c:v>
                </c:pt>
                <c:pt idx="12">
                  <c:v>0.14600184973001401</c:v>
                </c:pt>
                <c:pt idx="13">
                  <c:v>0.115027368766283</c:v>
                </c:pt>
                <c:pt idx="14">
                  <c:v>0.148653400059722</c:v>
                </c:pt>
                <c:pt idx="15">
                  <c:v>0.115544323586988</c:v>
                </c:pt>
                <c:pt idx="16">
                  <c:v>0.15145714374344199</c:v>
                </c:pt>
                <c:pt idx="17">
                  <c:v>0.116000792297903</c:v>
                </c:pt>
                <c:pt idx="18">
                  <c:v>0.15441118429721701</c:v>
                </c:pt>
                <c:pt idx="19">
                  <c:v>0.116387321770633</c:v>
                </c:pt>
                <c:pt idx="20">
                  <c:v>0.157509335260898</c:v>
                </c:pt>
                <c:pt idx="21">
                  <c:v>0.11669430956683401</c:v>
                </c:pt>
                <c:pt idx="22">
                  <c:v>0.16074002844059501</c:v>
                </c:pt>
                <c:pt idx="23">
                  <c:v>0.11691254022125599</c:v>
                </c:pt>
                <c:pt idx="24">
                  <c:v>0.16408535059446799</c:v>
                </c:pt>
                <c:pt idx="25">
                  <c:v>0.11703385986174</c:v>
                </c:pt>
                <c:pt idx="26">
                  <c:v>0.16752044182678399</c:v>
                </c:pt>
                <c:pt idx="27">
                  <c:v>0.117051922713346</c:v>
                </c:pt>
                <c:pt idx="28">
                  <c:v>0.17101354069111599</c:v>
                </c:pt>
                <c:pt idx="29">
                  <c:v>0.116962906617572</c:v>
                </c:pt>
                <c:pt idx="30">
                  <c:v>0.174526940382668</c:v>
                </c:pt>
                <c:pt idx="31">
                  <c:v>0.11676606948306199</c:v>
                </c:pt>
                <c:pt idx="32">
                  <c:v>0.17801897564199801</c:v>
                </c:pt>
                <c:pt idx="33">
                  <c:v>0.116464007166258</c:v>
                </c:pt>
                <c:pt idx="34">
                  <c:v>0.18144692780542401</c:v>
                </c:pt>
                <c:pt idx="35">
                  <c:v>0.116062529523559</c:v>
                </c:pt>
                <c:pt idx="36">
                  <c:v>0.18477044644790899</c:v>
                </c:pt>
                <c:pt idx="37">
                  <c:v>0.115570157410816</c:v>
                </c:pt>
                <c:pt idx="38">
                  <c:v>0.18795487604359701</c:v>
                </c:pt>
                <c:pt idx="39">
                  <c:v>0.114997336956619</c:v>
                </c:pt>
                <c:pt idx="40">
                  <c:v>0.190973849862662</c:v>
                </c:pt>
                <c:pt idx="41">
                  <c:v>0.11435552877254</c:v>
                </c:pt>
                <c:pt idx="42">
                  <c:v>0.193810699363966</c:v>
                </c:pt>
                <c:pt idx="43">
                  <c:v>0.113656336986902</c:v>
                </c:pt>
                <c:pt idx="44">
                  <c:v>0.19645854671875501</c:v>
                </c:pt>
                <c:pt idx="45">
                  <c:v>0.11284242820990199</c:v>
                </c:pt>
                <c:pt idx="46">
                  <c:v>0.19800441923706699</c:v>
                </c:pt>
                <c:pt idx="47">
                  <c:v>0.11181847340760501</c:v>
                </c:pt>
                <c:pt idx="48">
                  <c:v>0.196863328338438</c:v>
                </c:pt>
                <c:pt idx="49">
                  <c:v>0.110674972249844</c:v>
                </c:pt>
                <c:pt idx="50">
                  <c:v>0.193973120983567</c:v>
                </c:pt>
                <c:pt idx="51">
                  <c:v>0.18800488766121101</c:v>
                </c:pt>
                <c:pt idx="52">
                  <c:v>0.18839539151907</c:v>
                </c:pt>
                <c:pt idx="53">
                  <c:v>0.18885213873256601</c:v>
                </c:pt>
                <c:pt idx="54">
                  <c:v>0.18937018705992401</c:v>
                </c:pt>
                <c:pt idx="55">
                  <c:v>0.18994526769214201</c:v>
                </c:pt>
                <c:pt idx="56">
                  <c:v>0.19057364531338999</c:v>
                </c:pt>
                <c:pt idx="57">
                  <c:v>0.191252008223942</c:v>
                </c:pt>
                <c:pt idx="58">
                  <c:v>0.19197738065327699</c:v>
                </c:pt>
                <c:pt idx="59">
                  <c:v>0.19274705173132001</c:v>
                </c:pt>
                <c:pt idx="60">
                  <c:v>0.19383864257484801</c:v>
                </c:pt>
                <c:pt idx="61">
                  <c:v>0.19514129644904599</c:v>
                </c:pt>
                <c:pt idx="62">
                  <c:v>0.196536748450516</c:v>
                </c:pt>
                <c:pt idx="63">
                  <c:v>0.197943209429428</c:v>
                </c:pt>
                <c:pt idx="64">
                  <c:v>0.19937369358797</c:v>
                </c:pt>
                <c:pt idx="65">
                  <c:v>0.199291425351143</c:v>
                </c:pt>
                <c:pt idx="66">
                  <c:v>0.62645369257180805</c:v>
                </c:pt>
                <c:pt idx="67">
                  <c:v>0.19749025237227999</c:v>
                </c:pt>
                <c:pt idx="68">
                  <c:v>0.62977150263641102</c:v>
                </c:pt>
                <c:pt idx="69">
                  <c:v>0.195704902347246</c:v>
                </c:pt>
                <c:pt idx="70">
                  <c:v>0.63308419518683001</c:v>
                </c:pt>
                <c:pt idx="71">
                  <c:v>0.193935582431392</c:v>
                </c:pt>
                <c:pt idx="72">
                  <c:v>0.63639164731490105</c:v>
                </c:pt>
                <c:pt idx="73">
                  <c:v>0.19218248149519199</c:v>
                </c:pt>
                <c:pt idx="74">
                  <c:v>0.63969370297379302</c:v>
                </c:pt>
                <c:pt idx="75">
                  <c:v>0.19044577126703799</c:v>
                </c:pt>
                <c:pt idx="76">
                  <c:v>0.64299017723812601</c:v>
                </c:pt>
                <c:pt idx="77">
                  <c:v>0.18872560751658299</c:v>
                </c:pt>
                <c:pt idx="78">
                  <c:v>0.64628085985579298</c:v>
                </c:pt>
                <c:pt idx="79">
                  <c:v>0.187022131257681</c:v>
                </c:pt>
                <c:pt idx="80">
                  <c:v>0.64956551845368005</c:v>
                </c:pt>
                <c:pt idx="81">
                  <c:v>0.185335469907491</c:v>
                </c:pt>
                <c:pt idx="82">
                  <c:v>0.65284390121600799</c:v>
                </c:pt>
                <c:pt idx="83">
                  <c:v>0.18366573841411599</c:v>
                </c:pt>
                <c:pt idx="84">
                  <c:v>0.65611573934537604</c:v>
                </c:pt>
                <c:pt idx="85">
                  <c:v>0.18201304032089</c:v>
                </c:pt>
                <c:pt idx="86">
                  <c:v>0.65938074924814805</c:v>
                </c:pt>
                <c:pt idx="87">
                  <c:v>0.18037746876503499</c:v>
                </c:pt>
                <c:pt idx="88">
                  <c:v>0.66263863453620298</c:v>
                </c:pt>
                <c:pt idx="89">
                  <c:v>0.178759107402675</c:v>
                </c:pt>
                <c:pt idx="90">
                  <c:v>0.66588908784845802</c:v>
                </c:pt>
                <c:pt idx="91">
                  <c:v>0.17715803125794799</c:v>
                </c:pt>
                <c:pt idx="92">
                  <c:v>0.66913179251492705</c:v>
                </c:pt>
                <c:pt idx="93">
                  <c:v>0.17557430749719899</c:v>
                </c:pt>
                <c:pt idx="94">
                  <c:v>0.67236642413493597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F2-491C-892B-E9125FC42739}"/>
            </c:ext>
          </c:extLst>
        </c:ser>
        <c:ser>
          <c:idx val="4"/>
          <c:order val="4"/>
          <c:tx>
            <c:strRef>
              <c:f>clinopyroxene!$AN$1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clinopyroxene!$AN$2:$AN$96</c:f>
              <c:numCache>
                <c:formatCode>General</c:formatCode>
                <c:ptCount val="95"/>
                <c:pt idx="0">
                  <c:v>-9.2019057003078802E-2</c:v>
                </c:pt>
                <c:pt idx="1">
                  <c:v>-9.3304328153651001E-2</c:v>
                </c:pt>
                <c:pt idx="2">
                  <c:v>-0.10343046943574701</c:v>
                </c:pt>
                <c:pt idx="3">
                  <c:v>-9.29885203926714E-2</c:v>
                </c:pt>
                <c:pt idx="4">
                  <c:v>-0.10261577409442001</c:v>
                </c:pt>
                <c:pt idx="5">
                  <c:v>-9.3666520121109098E-2</c:v>
                </c:pt>
                <c:pt idx="6">
                  <c:v>-0.10282321630324801</c:v>
                </c:pt>
                <c:pt idx="7">
                  <c:v>-9.3417906309361406E-2</c:v>
                </c:pt>
                <c:pt idx="8">
                  <c:v>-0.10189645076541599</c:v>
                </c:pt>
                <c:pt idx="9">
                  <c:v>-9.2780177171372893E-2</c:v>
                </c:pt>
                <c:pt idx="10">
                  <c:v>-0.100444390513522</c:v>
                </c:pt>
                <c:pt idx="11">
                  <c:v>-9.2119224066186597E-2</c:v>
                </c:pt>
                <c:pt idx="12">
                  <c:v>-9.8890329764931506E-2</c:v>
                </c:pt>
                <c:pt idx="13">
                  <c:v>-9.1438292254939602E-2</c:v>
                </c:pt>
                <c:pt idx="14">
                  <c:v>-9.7230982954470302E-2</c:v>
                </c:pt>
                <c:pt idx="15">
                  <c:v>-9.0740935138978004E-2</c:v>
                </c:pt>
                <c:pt idx="16">
                  <c:v>-9.5464596817525296E-2</c:v>
                </c:pt>
                <c:pt idx="17">
                  <c:v>-9.0031039281474004E-2</c:v>
                </c:pt>
                <c:pt idx="18">
                  <c:v>-9.35914829221767E-2</c:v>
                </c:pt>
                <c:pt idx="19">
                  <c:v>-8.9312820094058804E-2</c:v>
                </c:pt>
                <c:pt idx="20">
                  <c:v>-9.1614614192789101E-2</c:v>
                </c:pt>
                <c:pt idx="21">
                  <c:v>-8.8590777898264098E-2</c:v>
                </c:pt>
                <c:pt idx="22">
                  <c:v>-8.9540233477968703E-2</c:v>
                </c:pt>
                <c:pt idx="23">
                  <c:v>-8.7869601573671297E-2</c:v>
                </c:pt>
                <c:pt idx="24">
                  <c:v>-8.7378378643218901E-2</c:v>
                </c:pt>
                <c:pt idx="25">
                  <c:v>-8.7154029888609499E-2</c:v>
                </c:pt>
                <c:pt idx="26">
                  <c:v>-8.5143214524600899E-2</c:v>
                </c:pt>
                <c:pt idx="27">
                  <c:v>-8.6448659840097794E-2</c:v>
                </c:pt>
                <c:pt idx="28">
                  <c:v>-8.2852998433792194E-2</c:v>
                </c:pt>
                <c:pt idx="29">
                  <c:v>-8.5757720103406904E-2</c:v>
                </c:pt>
                <c:pt idx="30">
                  <c:v>-8.0529540808009697E-2</c:v>
                </c:pt>
                <c:pt idx="31">
                  <c:v>-8.5084854337993496E-2</c:v>
                </c:pt>
                <c:pt idx="32">
                  <c:v>-7.8197117429612897E-2</c:v>
                </c:pt>
                <c:pt idx="33">
                  <c:v>-8.4432941547462503E-2</c:v>
                </c:pt>
                <c:pt idx="34">
                  <c:v>-7.5880883751693301E-2</c:v>
                </c:pt>
                <c:pt idx="35">
                  <c:v>-8.3803989081140701E-2</c:v>
                </c:pt>
                <c:pt idx="36">
                  <c:v>-7.3605008322832399E-2</c:v>
                </c:pt>
                <c:pt idx="37">
                  <c:v>-8.3199116047631194E-2</c:v>
                </c:pt>
                <c:pt idx="38">
                  <c:v>-7.1390847395070595E-2</c:v>
                </c:pt>
                <c:pt idx="39">
                  <c:v>-8.2618623474766298E-2</c:v>
                </c:pt>
                <c:pt idx="40">
                  <c:v>-6.9255494984649404E-2</c:v>
                </c:pt>
                <c:pt idx="41">
                  <c:v>-8.2062128812323498E-2</c:v>
                </c:pt>
                <c:pt idx="42">
                  <c:v>-6.7210946100458802E-2</c:v>
                </c:pt>
                <c:pt idx="43">
                  <c:v>-8.1528733098286302E-2</c:v>
                </c:pt>
                <c:pt idx="44">
                  <c:v>-6.5263946918486498E-2</c:v>
                </c:pt>
                <c:pt idx="45">
                  <c:v>-8.1096975832246398E-2</c:v>
                </c:pt>
                <c:pt idx="46">
                  <c:v>-6.3659507214719996E-2</c:v>
                </c:pt>
                <c:pt idx="47">
                  <c:v>-8.0878979016430097E-2</c:v>
                </c:pt>
                <c:pt idx="48">
                  <c:v>-6.2851372529469193E-2</c:v>
                </c:pt>
                <c:pt idx="49">
                  <c:v>-8.0757111462181994E-2</c:v>
                </c:pt>
                <c:pt idx="50">
                  <c:v>-6.2761090410738393E-2</c:v>
                </c:pt>
                <c:pt idx="51">
                  <c:v>-6.4339063545875097E-2</c:v>
                </c:pt>
                <c:pt idx="52">
                  <c:v>-6.3748341729793698E-2</c:v>
                </c:pt>
                <c:pt idx="53">
                  <c:v>-6.3148408623657004E-2</c:v>
                </c:pt>
                <c:pt idx="54">
                  <c:v>-6.25404590504747E-2</c:v>
                </c:pt>
                <c:pt idx="55">
                  <c:v>-6.1925478756524703E-2</c:v>
                </c:pt>
                <c:pt idx="56">
                  <c:v>-6.1304293957136401E-2</c:v>
                </c:pt>
                <c:pt idx="57">
                  <c:v>-6.0677609891153998E-2</c:v>
                </c:pt>
                <c:pt idx="58">
                  <c:v>-6.0046041256421302E-2</c:v>
                </c:pt>
                <c:pt idx="59">
                  <c:v>-5.9410136555446698E-2</c:v>
                </c:pt>
                <c:pt idx="60">
                  <c:v>-5.8754300860239597E-2</c:v>
                </c:pt>
                <c:pt idx="61">
                  <c:v>-5.8080263561281403E-2</c:v>
                </c:pt>
                <c:pt idx="62">
                  <c:v>-5.7388378347712599E-2</c:v>
                </c:pt>
                <c:pt idx="63">
                  <c:v>-5.6691846142012697E-2</c:v>
                </c:pt>
                <c:pt idx="64">
                  <c:v>-5.59892648464854E-2</c:v>
                </c:pt>
                <c:pt idx="65">
                  <c:v>-5.5764438004438997E-2</c:v>
                </c:pt>
                <c:pt idx="66">
                  <c:v>3.7726259513837797E-2</c:v>
                </c:pt>
                <c:pt idx="67">
                  <c:v>-5.6086366122546701E-2</c:v>
                </c:pt>
                <c:pt idx="68">
                  <c:v>3.8134939789852697E-2</c:v>
                </c:pt>
                <c:pt idx="69">
                  <c:v>-5.6410588721526198E-2</c:v>
                </c:pt>
                <c:pt idx="70">
                  <c:v>3.8527179038805502E-2</c:v>
                </c:pt>
                <c:pt idx="71">
                  <c:v>-5.6737065312817102E-2</c:v>
                </c:pt>
                <c:pt idx="72">
                  <c:v>3.8903179490773002E-2</c:v>
                </c:pt>
                <c:pt idx="73">
                  <c:v>-5.7065742246293599E-2</c:v>
                </c:pt>
                <c:pt idx="74">
                  <c:v>3.9263159509944599E-2</c:v>
                </c:pt>
                <c:pt idx="75">
                  <c:v>-5.7396555425841003E-2</c:v>
                </c:pt>
                <c:pt idx="76">
                  <c:v>3.9607351376626097E-2</c:v>
                </c:pt>
                <c:pt idx="77">
                  <c:v>-5.7729432540053402E-2</c:v>
                </c:pt>
                <c:pt idx="78">
                  <c:v>3.9935999337665999E-2</c:v>
                </c:pt>
                <c:pt idx="79">
                  <c:v>-5.8064294903177702E-2</c:v>
                </c:pt>
                <c:pt idx="80">
                  <c:v>4.0249357896773502E-2</c:v>
                </c:pt>
                <c:pt idx="81">
                  <c:v>-5.8401058991741202E-2</c:v>
                </c:pt>
                <c:pt idx="82">
                  <c:v>4.0547690282079503E-2</c:v>
                </c:pt>
                <c:pt idx="83">
                  <c:v>-5.8739637728038099E-2</c:v>
                </c:pt>
                <c:pt idx="84">
                  <c:v>4.0831267079704497E-2</c:v>
                </c:pt>
                <c:pt idx="85">
                  <c:v>-5.9079941559664298E-2</c:v>
                </c:pt>
                <c:pt idx="86">
                  <c:v>4.1100365002840498E-2</c:v>
                </c:pt>
                <c:pt idx="87">
                  <c:v>-5.9421879370283003E-2</c:v>
                </c:pt>
                <c:pt idx="88">
                  <c:v>4.1355265779960598E-2</c:v>
                </c:pt>
                <c:pt idx="89">
                  <c:v>-5.9765359248869901E-2</c:v>
                </c:pt>
                <c:pt idx="90">
                  <c:v>4.1596255145539898E-2</c:v>
                </c:pt>
                <c:pt idx="91">
                  <c:v>-6.0110289138104997E-2</c:v>
                </c:pt>
                <c:pt idx="92">
                  <c:v>4.1823621923404899E-2</c:v>
                </c:pt>
                <c:pt idx="93">
                  <c:v>-6.0456577378014902E-2</c:v>
                </c:pt>
                <c:pt idx="94">
                  <c:v>4.2037657196912701E-2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F2-491C-892B-E9125FC42739}"/>
            </c:ext>
          </c:extLst>
        </c:ser>
        <c:ser>
          <c:idx val="5"/>
          <c:order val="5"/>
          <c:tx>
            <c:strRef>
              <c:f>clinopyroxene!$AO$1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clinopyroxene!$AO$2:$AO$96</c:f>
              <c:numCache>
                <c:formatCode>General</c:formatCode>
                <c:ptCount val="95"/>
                <c:pt idx="0">
                  <c:v>0.13051593780843701</c:v>
                </c:pt>
                <c:pt idx="1">
                  <c:v>0.133015922099884</c:v>
                </c:pt>
                <c:pt idx="2">
                  <c:v>0.154860080745229</c:v>
                </c:pt>
                <c:pt idx="3">
                  <c:v>0.13343720882620499</c:v>
                </c:pt>
                <c:pt idx="4">
                  <c:v>0.15537978981145401</c:v>
                </c:pt>
                <c:pt idx="5">
                  <c:v>0.135027745573573</c:v>
                </c:pt>
                <c:pt idx="6">
                  <c:v>0.15706228598168601</c:v>
                </c:pt>
                <c:pt idx="7">
                  <c:v>0.13568906184079799</c:v>
                </c:pt>
                <c:pt idx="8">
                  <c:v>0.15773416249080799</c:v>
                </c:pt>
                <c:pt idx="9">
                  <c:v>0.13593541886867</c:v>
                </c:pt>
                <c:pt idx="10">
                  <c:v>0.157934495400084</c:v>
                </c:pt>
                <c:pt idx="11">
                  <c:v>0.13611504885348499</c:v>
                </c:pt>
                <c:pt idx="12">
                  <c:v>0.158029436921068</c:v>
                </c:pt>
                <c:pt idx="13">
                  <c:v>0.13622881647553001</c:v>
                </c:pt>
                <c:pt idx="14">
                  <c:v>0.15801332798541101</c:v>
                </c:pt>
                <c:pt idx="15">
                  <c:v>0.136277310801144</c:v>
                </c:pt>
                <c:pt idx="16">
                  <c:v>0.157880709952362</c:v>
                </c:pt>
                <c:pt idx="17">
                  <c:v>0.136260913629382</c:v>
                </c:pt>
                <c:pt idx="18">
                  <c:v>0.15762670124063699</c:v>
                </c:pt>
                <c:pt idx="19">
                  <c:v>0.13617987392417</c:v>
                </c:pt>
                <c:pt idx="20">
                  <c:v>0.15724745713419799</c:v>
                </c:pt>
                <c:pt idx="21">
                  <c:v>0.136034393315387</c:v>
                </c:pt>
                <c:pt idx="22">
                  <c:v>0.156740701656817</c:v>
                </c:pt>
                <c:pt idx="23">
                  <c:v>0.135824723210175</c:v>
                </c:pt>
                <c:pt idx="24">
                  <c:v>0.15610629051239899</c:v>
                </c:pt>
                <c:pt idx="25">
                  <c:v>0.13555128978775999</c:v>
                </c:pt>
                <c:pt idx="26">
                  <c:v>0.15534675226149899</c:v>
                </c:pt>
                <c:pt idx="27">
                  <c:v>0.13521482968270099</c:v>
                </c:pt>
                <c:pt idx="28">
                  <c:v>0.154467689355194</c:v>
                </c:pt>
                <c:pt idx="29">
                  <c:v>0.134816528561883</c:v>
                </c:pt>
                <c:pt idx="30">
                  <c:v>0.15347792128412499</c:v>
                </c:pt>
                <c:pt idx="31">
                  <c:v>0.13435816135708101</c:v>
                </c:pt>
                <c:pt idx="32">
                  <c:v>0.152389286773601</c:v>
                </c:pt>
                <c:pt idx="33">
                  <c:v>0.133842202110038</c:v>
                </c:pt>
                <c:pt idx="34">
                  <c:v>0.15121605293392301</c:v>
                </c:pt>
                <c:pt idx="35">
                  <c:v>0.133271881200279</c:v>
                </c:pt>
                <c:pt idx="36">
                  <c:v>0.149973986491925</c:v>
                </c:pt>
                <c:pt idx="37">
                  <c:v>0.13265117024454501</c:v>
                </c:pt>
                <c:pt idx="38">
                  <c:v>0.14867923346935499</c:v>
                </c:pt>
                <c:pt idx="39">
                  <c:v>0.13198468752852099</c:v>
                </c:pt>
                <c:pt idx="40">
                  <c:v>0.147347208111302</c:v>
                </c:pt>
                <c:pt idx="41">
                  <c:v>0.13127753356827601</c:v>
                </c:pt>
                <c:pt idx="42">
                  <c:v>0.14599168174016</c:v>
                </c:pt>
                <c:pt idx="43">
                  <c:v>0.13053508121849899</c:v>
                </c:pt>
                <c:pt idx="44">
                  <c:v>0.144624194450823</c:v>
                </c:pt>
                <c:pt idx="45">
                  <c:v>0.13003442005458701</c:v>
                </c:pt>
                <c:pt idx="46">
                  <c:v>0.14366834247987301</c:v>
                </c:pt>
                <c:pt idx="47">
                  <c:v>0.13014844063927999</c:v>
                </c:pt>
                <c:pt idx="48">
                  <c:v>0.14377208948965001</c:v>
                </c:pt>
                <c:pt idx="49">
                  <c:v>0.13031773967120699</c:v>
                </c:pt>
                <c:pt idx="50">
                  <c:v>0.14430593575018799</c:v>
                </c:pt>
                <c:pt idx="51">
                  <c:v>0.14552505004034899</c:v>
                </c:pt>
                <c:pt idx="52">
                  <c:v>0.14481320519846499</c:v>
                </c:pt>
                <c:pt idx="53">
                  <c:v>0.14407692727871599</c:v>
                </c:pt>
                <c:pt idx="54">
                  <c:v>0.14331849715530601</c:v>
                </c:pt>
                <c:pt idx="55">
                  <c:v>0.14253990110592599</c:v>
                </c:pt>
                <c:pt idx="56">
                  <c:v>0.14174287914869499</c:v>
                </c:pt>
                <c:pt idx="57">
                  <c:v>0.140928965024398</c:v>
                </c:pt>
                <c:pt idx="58">
                  <c:v>0.14009951955691999</c:v>
                </c:pt>
                <c:pt idx="59">
                  <c:v>0.13925575869947099</c:v>
                </c:pt>
                <c:pt idx="60">
                  <c:v>0.138401336784367</c:v>
                </c:pt>
                <c:pt idx="61">
                  <c:v>0.137532273629517</c:v>
                </c:pt>
                <c:pt idx="62">
                  <c:v>0.13664132521271499</c:v>
                </c:pt>
                <c:pt idx="63">
                  <c:v>0.135737583315646</c:v>
                </c:pt>
                <c:pt idx="64">
                  <c:v>0.134820702941117</c:v>
                </c:pt>
                <c:pt idx="65">
                  <c:v>0.13428483668652999</c:v>
                </c:pt>
                <c:pt idx="66">
                  <c:v>4.7282581734248499E-2</c:v>
                </c:pt>
                <c:pt idx="67">
                  <c:v>0.13418427749169401</c:v>
                </c:pt>
                <c:pt idx="68">
                  <c:v>4.6266517758830998E-2</c:v>
                </c:pt>
                <c:pt idx="69">
                  <c:v>0.13407524593002801</c:v>
                </c:pt>
                <c:pt idx="70">
                  <c:v>4.5252841616603097E-2</c:v>
                </c:pt>
                <c:pt idx="71">
                  <c:v>0.13395789731958399</c:v>
                </c:pt>
                <c:pt idx="72">
                  <c:v>4.4241740914642898E-2</c:v>
                </c:pt>
                <c:pt idx="73">
                  <c:v>0.133832379112723</c:v>
                </c:pt>
                <c:pt idx="74">
                  <c:v>4.3233393821576101E-2</c:v>
                </c:pt>
                <c:pt idx="75">
                  <c:v>0.13369883380713901</c:v>
                </c:pt>
                <c:pt idx="76">
                  <c:v>4.2227971276457797E-2</c:v>
                </c:pt>
                <c:pt idx="77">
                  <c:v>0.133557401288419</c:v>
                </c:pt>
                <c:pt idx="78">
                  <c:v>4.1225638815001998E-2</c:v>
                </c:pt>
                <c:pt idx="79">
                  <c:v>0.133408220706179</c:v>
                </c:pt>
                <c:pt idx="80">
                  <c:v>4.0226558035747498E-2</c:v>
                </c:pt>
                <c:pt idx="81">
                  <c:v>0.13325143197427</c:v>
                </c:pt>
                <c:pt idx="82">
                  <c:v>3.9230887817151998E-2</c:v>
                </c:pt>
                <c:pt idx="83">
                  <c:v>0.13308717695135999</c:v>
                </c:pt>
                <c:pt idx="84">
                  <c:v>3.8238785280073698E-2</c:v>
                </c:pt>
                <c:pt idx="85">
                  <c:v>0.132915600359407</c:v>
                </c:pt>
                <c:pt idx="86">
                  <c:v>3.7250406556873998E-2</c:v>
                </c:pt>
                <c:pt idx="87">
                  <c:v>0.13273685047912601</c:v>
                </c:pt>
                <c:pt idx="88">
                  <c:v>3.6265907384228503E-2</c:v>
                </c:pt>
                <c:pt idx="89">
                  <c:v>0.132551079655257</c:v>
                </c:pt>
                <c:pt idx="90">
                  <c:v>3.52854435515755E-2</c:v>
                </c:pt>
                <c:pt idx="91">
                  <c:v>0.13235844464023699</c:v>
                </c:pt>
                <c:pt idx="92">
                  <c:v>3.4309171224192199E-2</c:v>
                </c:pt>
                <c:pt idx="93">
                  <c:v>0.132159106795078</c:v>
                </c:pt>
                <c:pt idx="94">
                  <c:v>3.3337247147695502E-2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F2-491C-892B-E9125FC42739}"/>
            </c:ext>
          </c:extLst>
        </c:ser>
        <c:ser>
          <c:idx val="6"/>
          <c:order val="6"/>
          <c:tx>
            <c:strRef>
              <c:f>clinopyroxene!$AP$1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x_axes!$F$2:$F$96</c:f>
              <c:numCache>
                <c:formatCode>General</c:formatCode>
                <c:ptCount val="95"/>
                <c:pt idx="0">
                  <c:v>1220</c:v>
                </c:pt>
                <c:pt idx="1">
                  <c:v>1215</c:v>
                </c:pt>
                <c:pt idx="2">
                  <c:v>1215</c:v>
                </c:pt>
                <c:pt idx="3">
                  <c:v>1210</c:v>
                </c:pt>
                <c:pt idx="4">
                  <c:v>1210</c:v>
                </c:pt>
                <c:pt idx="5">
                  <c:v>1205</c:v>
                </c:pt>
                <c:pt idx="6">
                  <c:v>1205</c:v>
                </c:pt>
                <c:pt idx="7">
                  <c:v>1200</c:v>
                </c:pt>
                <c:pt idx="8">
                  <c:v>1200</c:v>
                </c:pt>
                <c:pt idx="9">
                  <c:v>1195</c:v>
                </c:pt>
                <c:pt idx="10">
                  <c:v>1195</c:v>
                </c:pt>
                <c:pt idx="11">
                  <c:v>1190</c:v>
                </c:pt>
                <c:pt idx="12">
                  <c:v>1190</c:v>
                </c:pt>
                <c:pt idx="13">
                  <c:v>1185</c:v>
                </c:pt>
                <c:pt idx="14">
                  <c:v>1185</c:v>
                </c:pt>
                <c:pt idx="15">
                  <c:v>1180</c:v>
                </c:pt>
                <c:pt idx="16">
                  <c:v>1180</c:v>
                </c:pt>
                <c:pt idx="17">
                  <c:v>1175</c:v>
                </c:pt>
                <c:pt idx="18">
                  <c:v>1175</c:v>
                </c:pt>
                <c:pt idx="19">
                  <c:v>1170</c:v>
                </c:pt>
                <c:pt idx="20">
                  <c:v>1170</c:v>
                </c:pt>
                <c:pt idx="21">
                  <c:v>1165</c:v>
                </c:pt>
                <c:pt idx="22">
                  <c:v>1165</c:v>
                </c:pt>
                <c:pt idx="23">
                  <c:v>1160</c:v>
                </c:pt>
                <c:pt idx="24">
                  <c:v>1160</c:v>
                </c:pt>
                <c:pt idx="25">
                  <c:v>1155</c:v>
                </c:pt>
                <c:pt idx="26">
                  <c:v>1155</c:v>
                </c:pt>
                <c:pt idx="27">
                  <c:v>1150</c:v>
                </c:pt>
                <c:pt idx="28">
                  <c:v>1150</c:v>
                </c:pt>
                <c:pt idx="29">
                  <c:v>1145</c:v>
                </c:pt>
                <c:pt idx="30">
                  <c:v>1145</c:v>
                </c:pt>
                <c:pt idx="31">
                  <c:v>1140</c:v>
                </c:pt>
                <c:pt idx="32">
                  <c:v>1140</c:v>
                </c:pt>
                <c:pt idx="33">
                  <c:v>1135</c:v>
                </c:pt>
                <c:pt idx="34">
                  <c:v>1135</c:v>
                </c:pt>
                <c:pt idx="35">
                  <c:v>1130</c:v>
                </c:pt>
                <c:pt idx="36">
                  <c:v>1130</c:v>
                </c:pt>
                <c:pt idx="37">
                  <c:v>1125</c:v>
                </c:pt>
                <c:pt idx="38">
                  <c:v>1125</c:v>
                </c:pt>
                <c:pt idx="39">
                  <c:v>1120</c:v>
                </c:pt>
                <c:pt idx="40">
                  <c:v>1120</c:v>
                </c:pt>
                <c:pt idx="41">
                  <c:v>1115</c:v>
                </c:pt>
                <c:pt idx="42">
                  <c:v>1115</c:v>
                </c:pt>
                <c:pt idx="43">
                  <c:v>1110</c:v>
                </c:pt>
                <c:pt idx="44">
                  <c:v>1110</c:v>
                </c:pt>
                <c:pt idx="45">
                  <c:v>1105</c:v>
                </c:pt>
                <c:pt idx="46">
                  <c:v>1105</c:v>
                </c:pt>
                <c:pt idx="47">
                  <c:v>1100</c:v>
                </c:pt>
                <c:pt idx="48">
                  <c:v>1100</c:v>
                </c:pt>
                <c:pt idx="49">
                  <c:v>1095</c:v>
                </c:pt>
                <c:pt idx="50">
                  <c:v>1095</c:v>
                </c:pt>
                <c:pt idx="51">
                  <c:v>1090</c:v>
                </c:pt>
                <c:pt idx="52">
                  <c:v>1085</c:v>
                </c:pt>
                <c:pt idx="53">
                  <c:v>1080</c:v>
                </c:pt>
                <c:pt idx="54">
                  <c:v>1075</c:v>
                </c:pt>
                <c:pt idx="55">
                  <c:v>1070</c:v>
                </c:pt>
                <c:pt idx="56">
                  <c:v>1065</c:v>
                </c:pt>
                <c:pt idx="57">
                  <c:v>1060</c:v>
                </c:pt>
                <c:pt idx="58">
                  <c:v>1055</c:v>
                </c:pt>
                <c:pt idx="59">
                  <c:v>1050</c:v>
                </c:pt>
                <c:pt idx="60">
                  <c:v>1045</c:v>
                </c:pt>
                <c:pt idx="61">
                  <c:v>1040</c:v>
                </c:pt>
                <c:pt idx="62">
                  <c:v>1035</c:v>
                </c:pt>
                <c:pt idx="63">
                  <c:v>1030</c:v>
                </c:pt>
                <c:pt idx="64">
                  <c:v>1025</c:v>
                </c:pt>
                <c:pt idx="65">
                  <c:v>1020</c:v>
                </c:pt>
                <c:pt idx="66">
                  <c:v>1020</c:v>
                </c:pt>
                <c:pt idx="67">
                  <c:v>1015</c:v>
                </c:pt>
                <c:pt idx="68">
                  <c:v>1015</c:v>
                </c:pt>
                <c:pt idx="69">
                  <c:v>1010</c:v>
                </c:pt>
                <c:pt idx="70">
                  <c:v>1010</c:v>
                </c:pt>
                <c:pt idx="71">
                  <c:v>1005</c:v>
                </c:pt>
                <c:pt idx="72">
                  <c:v>1005</c:v>
                </c:pt>
                <c:pt idx="73">
                  <c:v>1000</c:v>
                </c:pt>
                <c:pt idx="74">
                  <c:v>1000</c:v>
                </c:pt>
                <c:pt idx="75">
                  <c:v>995</c:v>
                </c:pt>
                <c:pt idx="76">
                  <c:v>995</c:v>
                </c:pt>
                <c:pt idx="77">
                  <c:v>990</c:v>
                </c:pt>
                <c:pt idx="78">
                  <c:v>990</c:v>
                </c:pt>
                <c:pt idx="79">
                  <c:v>985</c:v>
                </c:pt>
                <c:pt idx="80">
                  <c:v>985</c:v>
                </c:pt>
                <c:pt idx="81">
                  <c:v>980</c:v>
                </c:pt>
                <c:pt idx="82">
                  <c:v>980</c:v>
                </c:pt>
                <c:pt idx="83">
                  <c:v>975</c:v>
                </c:pt>
                <c:pt idx="84">
                  <c:v>975</c:v>
                </c:pt>
                <c:pt idx="85">
                  <c:v>970</c:v>
                </c:pt>
                <c:pt idx="86">
                  <c:v>970</c:v>
                </c:pt>
                <c:pt idx="87">
                  <c:v>965</c:v>
                </c:pt>
                <c:pt idx="88">
                  <c:v>965</c:v>
                </c:pt>
                <c:pt idx="89">
                  <c:v>960</c:v>
                </c:pt>
                <c:pt idx="90">
                  <c:v>960</c:v>
                </c:pt>
                <c:pt idx="91">
                  <c:v>955</c:v>
                </c:pt>
                <c:pt idx="92">
                  <c:v>955</c:v>
                </c:pt>
                <c:pt idx="93">
                  <c:v>950</c:v>
                </c:pt>
                <c:pt idx="94">
                  <c:v>950</c:v>
                </c:pt>
              </c:numCache>
            </c:numRef>
          </c:xVal>
          <c:yVal>
            <c:numRef>
              <c:f>clinopyroxene!$AP$2:$AP$96</c:f>
              <c:numCache>
                <c:formatCode>General</c:formatCode>
                <c:ptCount val="95"/>
                <c:pt idx="0">
                  <c:v>9.6798147228829897E-3</c:v>
                </c:pt>
                <c:pt idx="1">
                  <c:v>1.04982326220251E-2</c:v>
                </c:pt>
                <c:pt idx="2">
                  <c:v>2.1207746736440901E-2</c:v>
                </c:pt>
                <c:pt idx="3">
                  <c:v>1.08579366657239E-2</c:v>
                </c:pt>
                <c:pt idx="4">
                  <c:v>2.2178604923145401E-2</c:v>
                </c:pt>
                <c:pt idx="5">
                  <c:v>1.1229952916900999E-2</c:v>
                </c:pt>
                <c:pt idx="6">
                  <c:v>2.3106121583889801E-2</c:v>
                </c:pt>
                <c:pt idx="7">
                  <c:v>1.1552610121654301E-2</c:v>
                </c:pt>
                <c:pt idx="8">
                  <c:v>2.40268222689663E-2</c:v>
                </c:pt>
                <c:pt idx="9">
                  <c:v>1.18457062809369E-2</c:v>
                </c:pt>
                <c:pt idx="10">
                  <c:v>2.4950242138096199E-2</c:v>
                </c:pt>
                <c:pt idx="11">
                  <c:v>1.21265405696612E-2</c:v>
                </c:pt>
                <c:pt idx="12">
                  <c:v>2.5886731020731499E-2</c:v>
                </c:pt>
                <c:pt idx="13">
                  <c:v>1.23951501102022E-2</c:v>
                </c:pt>
                <c:pt idx="14">
                  <c:v>2.6835479248136201E-2</c:v>
                </c:pt>
                <c:pt idx="15">
                  <c:v>1.2651544555746399E-2</c:v>
                </c:pt>
                <c:pt idx="16">
                  <c:v>2.7795206025384701E-2</c:v>
                </c:pt>
                <c:pt idx="17">
                  <c:v>1.28957236446179E-2</c:v>
                </c:pt>
                <c:pt idx="18">
                  <c:v>2.8764130776902899E-2</c:v>
                </c:pt>
                <c:pt idx="19">
                  <c:v>1.31276956789811E-2</c:v>
                </c:pt>
                <c:pt idx="20">
                  <c:v>2.9739956254017898E-2</c:v>
                </c:pt>
                <c:pt idx="21">
                  <c:v>1.33474962426698E-2</c:v>
                </c:pt>
                <c:pt idx="22">
                  <c:v>3.0719875345612501E-2</c:v>
                </c:pt>
                <c:pt idx="23">
                  <c:v>1.3555205368253401E-2</c:v>
                </c:pt>
                <c:pt idx="24">
                  <c:v>3.1700614788294897E-2</c:v>
                </c:pt>
                <c:pt idx="25">
                  <c:v>1.37509624568101E-2</c:v>
                </c:pt>
                <c:pt idx="26">
                  <c:v>3.2678529567018902E-2</c:v>
                </c:pt>
                <c:pt idx="27">
                  <c:v>1.39349753245304E-2</c:v>
                </c:pt>
                <c:pt idx="28">
                  <c:v>3.3649753938336899E-2</c:v>
                </c:pt>
                <c:pt idx="29">
                  <c:v>1.4107521216209999E-2</c:v>
                </c:pt>
                <c:pt idx="30">
                  <c:v>3.4610404635425203E-2</c:v>
                </c:pt>
                <c:pt idx="31">
                  <c:v>1.42689407879345E-2</c:v>
                </c:pt>
                <c:pt idx="32">
                  <c:v>3.5556818929675098E-2</c:v>
                </c:pt>
                <c:pt idx="33">
                  <c:v>1.44196254378111E-2</c:v>
                </c:pt>
                <c:pt idx="34">
                  <c:v>3.6485793360035802E-2</c:v>
                </c:pt>
                <c:pt idx="35">
                  <c:v>1.4560001342915701E-2</c:v>
                </c:pt>
                <c:pt idx="36">
                  <c:v>3.7394782987020599E-2</c:v>
                </c:pt>
                <c:pt idx="37">
                  <c:v>1.4690514039598E-2</c:v>
                </c:pt>
                <c:pt idx="38">
                  <c:v>3.8282025937642697E-2</c:v>
                </c:pt>
                <c:pt idx="39">
                  <c:v>1.4811616598920401E-2</c:v>
                </c:pt>
                <c:pt idx="40">
                  <c:v>3.9146574970992602E-2</c:v>
                </c:pt>
                <c:pt idx="41">
                  <c:v>1.49237625808296E-2</c:v>
                </c:pt>
                <c:pt idx="42">
                  <c:v>3.9988240104440201E-2</c:v>
                </c:pt>
                <c:pt idx="43">
                  <c:v>1.5027402994172699E-2</c:v>
                </c:pt>
                <c:pt idx="44">
                  <c:v>4.0807465013235601E-2</c:v>
                </c:pt>
                <c:pt idx="45">
                  <c:v>1.5137411120176299E-2</c:v>
                </c:pt>
                <c:pt idx="46">
                  <c:v>4.1583264621877003E-2</c:v>
                </c:pt>
                <c:pt idx="47">
                  <c:v>1.52705626020463E-2</c:v>
                </c:pt>
                <c:pt idx="48">
                  <c:v>4.22738587443314E-2</c:v>
                </c:pt>
                <c:pt idx="49">
                  <c:v>1.5389586066665101E-2</c:v>
                </c:pt>
                <c:pt idx="50">
                  <c:v>4.2876006100222297E-2</c:v>
                </c:pt>
                <c:pt idx="51">
                  <c:v>4.3294425090372401E-2</c:v>
                </c:pt>
                <c:pt idx="52">
                  <c:v>4.3979127861265503E-2</c:v>
                </c:pt>
                <c:pt idx="53">
                  <c:v>4.4656086479386202E-2</c:v>
                </c:pt>
                <c:pt idx="54">
                  <c:v>4.5325291148449902E-2</c:v>
                </c:pt>
                <c:pt idx="55">
                  <c:v>4.59867796689446E-2</c:v>
                </c:pt>
                <c:pt idx="56">
                  <c:v>4.6640623389709299E-2</c:v>
                </c:pt>
                <c:pt idx="57">
                  <c:v>4.7286916895363698E-2</c:v>
                </c:pt>
                <c:pt idx="58">
                  <c:v>4.7925770421533898E-2</c:v>
                </c:pt>
                <c:pt idx="59">
                  <c:v>4.8557304280205903E-2</c:v>
                </c:pt>
                <c:pt idx="60">
                  <c:v>4.9128059399704799E-2</c:v>
                </c:pt>
                <c:pt idx="61">
                  <c:v>4.9661417544191601E-2</c:v>
                </c:pt>
                <c:pt idx="62">
                  <c:v>5.01831116980678E-2</c:v>
                </c:pt>
                <c:pt idx="63">
                  <c:v>5.0704016897126801E-2</c:v>
                </c:pt>
                <c:pt idx="64">
                  <c:v>5.1221758111945598E-2</c:v>
                </c:pt>
                <c:pt idx="65">
                  <c:v>5.1753653344885901E-2</c:v>
                </c:pt>
                <c:pt idx="66">
                  <c:v>3.8777941505933201E-2</c:v>
                </c:pt>
                <c:pt idx="67">
                  <c:v>5.2306935814652303E-2</c:v>
                </c:pt>
                <c:pt idx="68">
                  <c:v>3.8940075808003502E-2</c:v>
                </c:pt>
                <c:pt idx="69">
                  <c:v>5.2863718096333098E-2</c:v>
                </c:pt>
                <c:pt idx="70">
                  <c:v>3.9099752401955699E-2</c:v>
                </c:pt>
                <c:pt idx="71">
                  <c:v>5.3423934125942402E-2</c:v>
                </c:pt>
                <c:pt idx="72">
                  <c:v>3.9256888013423502E-2</c:v>
                </c:pt>
                <c:pt idx="73">
                  <c:v>5.3987528870023803E-2</c:v>
                </c:pt>
                <c:pt idx="74">
                  <c:v>3.9411409469508801E-2</c:v>
                </c:pt>
                <c:pt idx="75">
                  <c:v>5.4554456212030901E-2</c:v>
                </c:pt>
                <c:pt idx="76">
                  <c:v>3.9563251696433301E-2</c:v>
                </c:pt>
                <c:pt idx="77">
                  <c:v>5.5124677215677501E-2</c:v>
                </c:pt>
                <c:pt idx="78">
                  <c:v>3.97123560756047E-2</c:v>
                </c:pt>
                <c:pt idx="79">
                  <c:v>5.5698158697779297E-2</c:v>
                </c:pt>
                <c:pt idx="80">
                  <c:v>3.98586690856155E-2</c:v>
                </c:pt>
                <c:pt idx="81">
                  <c:v>5.6274872057752799E-2</c:v>
                </c:pt>
                <c:pt idx="82">
                  <c:v>4.00021411868004E-2</c:v>
                </c:pt>
                <c:pt idx="83">
                  <c:v>5.6854792320953598E-2</c:v>
                </c:pt>
                <c:pt idx="84">
                  <c:v>4.0142725901505902E-2</c:v>
                </c:pt>
                <c:pt idx="85">
                  <c:v>5.7437897361889E-2</c:v>
                </c:pt>
                <c:pt idx="86">
                  <c:v>4.0280379059895802E-2</c:v>
                </c:pt>
                <c:pt idx="87">
                  <c:v>5.80241672805566E-2</c:v>
                </c:pt>
                <c:pt idx="88">
                  <c:v>4.0415058184852401E-2</c:v>
                </c:pt>
                <c:pt idx="89">
                  <c:v>5.8613583908855099E-2</c:v>
                </c:pt>
                <c:pt idx="90">
                  <c:v>4.0546721994578497E-2</c:v>
                </c:pt>
                <c:pt idx="91">
                  <c:v>5.9206130429726903E-2</c:v>
                </c:pt>
                <c:pt idx="92">
                  <c:v>4.0675330006889499E-2</c:v>
                </c:pt>
                <c:pt idx="93">
                  <c:v>5.98017910937481E-2</c:v>
                </c:pt>
                <c:pt idx="94">
                  <c:v>4.0800842228822201E-2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F2-491C-892B-E9125FC42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989112"/>
        <c:axId val="678988456"/>
      </c:scatterChart>
      <c:valAx>
        <c:axId val="67898911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78988456"/>
        <c:crosses val="autoZero"/>
        <c:crossBetween val="midCat"/>
      </c:valAx>
      <c:valAx>
        <c:axId val="678988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7898911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BD6A7C-8495-4E3A-89C7-D22D7DE8F92A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9C9D0D-416D-452C-A4B0-C73E2407A641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085015-1E04-4E64-A63D-9AC2C85E977A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16E423-6E48-49AC-BA3F-043A67FEF11E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16A6D62-C541-4E06-A801-874FF80C43E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5363F5-535B-4974-8184-DD6F3A17B734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9A7C77-9118-4BEE-B544-365A8CC70997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1D9370-8092-4EA3-81AB-65341D68D3D2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5623F7-99F6-400E-B11C-21D9BF408EC7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3D85C-5814-4CB5-BC01-4B42AFB29271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1DA308-D937-4FF8-857E-C9A32852D3B6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458DC2-7897-43CD-BF3F-42BEA9C149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05C307-CE95-4D99-BA16-797FA4E5C7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F839B1-DC51-462E-8A7B-09E130A3DD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C32C3F-64D2-41FC-8423-7BFBB7F064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5345E-1338-495F-BFDD-02CA25E1A3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41E305-5F2D-4E97-B605-F9A8371377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4C35F-FB84-42BC-B79E-6B2B411A30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8F205-E4D3-4429-9667-4B323B3213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7C289C-5683-499B-9B21-7AAF4FC6D4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742C56-D851-457E-BF32-4BDD678A46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B2EBFC-6B7E-4AEF-8B5C-3BD7642CEE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1616-6200-4858-B84E-412D8415BE81}">
  <dimension ref="A1:AW6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68" sqref="A68:XFD68"/>
    </sheetView>
  </sheetViews>
  <sheetFormatPr defaultRowHeight="14.4" x14ac:dyDescent="0.3"/>
  <cols>
    <col min="1" max="1" width="5.6640625" style="5" bestFit="1" customWidth="1"/>
    <col min="2" max="2" width="5" style="5" bestFit="1" customWidth="1"/>
    <col min="3" max="3" width="4" style="5" bestFit="1" customWidth="1"/>
    <col min="4" max="4" width="9.21875" style="4" bestFit="1" customWidth="1"/>
    <col min="5" max="5" width="8.88671875" style="4"/>
    <col min="6" max="6" width="6.5546875" style="4" bestFit="1" customWidth="1"/>
    <col min="7" max="7" width="6.44140625" style="4" bestFit="1" customWidth="1"/>
    <col min="8" max="8" width="6.109375" style="4" bestFit="1" customWidth="1"/>
    <col min="9" max="9" width="7.44140625" style="4" bestFit="1" customWidth="1"/>
    <col min="10" max="10" width="8.21875" style="4" bestFit="1" customWidth="1"/>
    <col min="11" max="12" width="7.33203125" style="4" bestFit="1" customWidth="1"/>
    <col min="13" max="14" width="13.88671875" style="4" bestFit="1" customWidth="1"/>
    <col min="15" max="16" width="14.5546875" style="4" bestFit="1" customWidth="1"/>
    <col min="17" max="18" width="7.88671875" style="4" bestFit="1" customWidth="1"/>
    <col min="19" max="19" width="6.5546875" style="4" bestFit="1" customWidth="1"/>
    <col min="20" max="20" width="8.88671875" style="4"/>
    <col min="21" max="21" width="6" style="4" bestFit="1" customWidth="1"/>
    <col min="22" max="22" width="6.44140625" style="4" bestFit="1" customWidth="1"/>
    <col min="23" max="23" width="6.109375" style="4" bestFit="1" customWidth="1"/>
    <col min="24" max="24" width="7.44140625" style="4" bestFit="1" customWidth="1"/>
    <col min="25" max="25" width="8.21875" style="4" bestFit="1" customWidth="1"/>
    <col min="26" max="27" width="7.33203125" style="4" bestFit="1" customWidth="1"/>
    <col min="28" max="29" width="13.88671875" style="4" bestFit="1" customWidth="1"/>
    <col min="30" max="31" width="14.5546875" style="4" bestFit="1" customWidth="1"/>
    <col min="32" max="33" width="7.88671875" style="4" bestFit="1" customWidth="1"/>
    <col min="34" max="34" width="5.5546875" style="4" bestFit="1" customWidth="1"/>
    <col min="35" max="35" width="8.88671875" style="4"/>
    <col min="36" max="36" width="6" style="4" bestFit="1" customWidth="1"/>
    <col min="37" max="37" width="6.44140625" style="4" bestFit="1" customWidth="1"/>
    <col min="38" max="38" width="6.109375" style="4" bestFit="1" customWidth="1"/>
    <col min="39" max="39" width="7.44140625" style="4" bestFit="1" customWidth="1"/>
    <col min="40" max="40" width="8.21875" style="4" bestFit="1" customWidth="1"/>
    <col min="41" max="42" width="7.33203125" style="4" bestFit="1" customWidth="1"/>
    <col min="43" max="44" width="13.88671875" style="4" bestFit="1" customWidth="1"/>
    <col min="45" max="46" width="14.5546875" style="4" bestFit="1" customWidth="1"/>
    <col min="47" max="48" width="7.88671875" style="4" bestFit="1" customWidth="1"/>
    <col min="49" max="49" width="5.5546875" style="4" bestFit="1" customWidth="1"/>
    <col min="50" max="16384" width="8.88671875" style="4"/>
  </cols>
  <sheetData>
    <row r="1" spans="1:49" s="2" customFormat="1" x14ac:dyDescent="0.3">
      <c r="A1" s="7" t="s">
        <v>34</v>
      </c>
      <c r="B1" s="7" t="s">
        <v>134</v>
      </c>
      <c r="C1" s="7" t="s">
        <v>136</v>
      </c>
      <c r="D1" s="8" t="s">
        <v>37</v>
      </c>
      <c r="F1" s="6" t="s">
        <v>137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148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 t="s">
        <v>149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9" s="3" customFormat="1" x14ac:dyDescent="0.3">
      <c r="A2" s="7"/>
      <c r="B2" s="7"/>
      <c r="C2" s="7"/>
      <c r="D2" s="8"/>
      <c r="F2" s="3" t="s">
        <v>135</v>
      </c>
      <c r="G2" s="3" t="s">
        <v>102</v>
      </c>
      <c r="H2" s="3" t="s">
        <v>138</v>
      </c>
      <c r="I2" s="3" t="s">
        <v>76</v>
      </c>
      <c r="J2" s="3" t="s">
        <v>83</v>
      </c>
      <c r="K2" s="3" t="s">
        <v>139</v>
      </c>
      <c r="L2" s="3" t="s">
        <v>140</v>
      </c>
      <c r="M2" s="3" t="s">
        <v>141</v>
      </c>
      <c r="N2" s="3" t="s">
        <v>142</v>
      </c>
      <c r="O2" s="3" t="s">
        <v>143</v>
      </c>
      <c r="P2" s="3" t="s">
        <v>144</v>
      </c>
      <c r="Q2" s="3" t="s">
        <v>145</v>
      </c>
      <c r="R2" s="3" t="s">
        <v>146</v>
      </c>
      <c r="S2" s="3" t="s">
        <v>147</v>
      </c>
      <c r="U2" s="3" t="s">
        <v>135</v>
      </c>
      <c r="V2" s="3" t="s">
        <v>102</v>
      </c>
      <c r="W2" s="3" t="s">
        <v>138</v>
      </c>
      <c r="X2" s="3" t="s">
        <v>76</v>
      </c>
      <c r="Y2" s="3" t="s">
        <v>83</v>
      </c>
      <c r="Z2" s="3" t="s">
        <v>139</v>
      </c>
      <c r="AA2" s="3" t="s">
        <v>140</v>
      </c>
      <c r="AB2" s="3" t="s">
        <v>141</v>
      </c>
      <c r="AC2" s="3" t="s">
        <v>142</v>
      </c>
      <c r="AD2" s="3" t="s">
        <v>143</v>
      </c>
      <c r="AE2" s="3" t="s">
        <v>144</v>
      </c>
      <c r="AF2" s="3" t="s">
        <v>145</v>
      </c>
      <c r="AG2" s="3" t="s">
        <v>146</v>
      </c>
      <c r="AH2" s="3" t="s">
        <v>147</v>
      </c>
      <c r="AJ2" s="3" t="s">
        <v>135</v>
      </c>
      <c r="AK2" s="3" t="s">
        <v>102</v>
      </c>
      <c r="AL2" s="3" t="s">
        <v>138</v>
      </c>
      <c r="AM2" s="3" t="s">
        <v>76</v>
      </c>
      <c r="AN2" s="3" t="s">
        <v>83</v>
      </c>
      <c r="AO2" s="3" t="s">
        <v>139</v>
      </c>
      <c r="AP2" s="3" t="s">
        <v>140</v>
      </c>
      <c r="AQ2" s="3" t="s">
        <v>141</v>
      </c>
      <c r="AR2" s="3" t="s">
        <v>142</v>
      </c>
      <c r="AS2" s="3" t="s">
        <v>143</v>
      </c>
      <c r="AT2" s="3" t="s">
        <v>144</v>
      </c>
      <c r="AU2" s="3" t="s">
        <v>145</v>
      </c>
      <c r="AV2" s="3" t="s">
        <v>146</v>
      </c>
      <c r="AW2" s="3" t="s">
        <v>147</v>
      </c>
    </row>
    <row r="3" spans="1:49" x14ac:dyDescent="0.3">
      <c r="A3" s="5">
        <f>system!A2</f>
        <v>1</v>
      </c>
      <c r="B3" s="5">
        <f>INDEX(system!A:Q,ROW()-1,MATCH($B$1&amp; "*",system!$1:$1,0))</f>
        <v>1275</v>
      </c>
      <c r="C3" s="5">
        <f>INDEX(system!A:Q,ROW()-1,MATCH($C$1&amp; "*",system!$1:$1,0))</f>
        <v>500</v>
      </c>
      <c r="D3" s="4">
        <f>INDEX(system!A:Q,ROW()-1,MATCH($D$1&amp; "*",system!$1:$1,0))</f>
        <v>0</v>
      </c>
      <c r="F3" s="4">
        <f>liquid!E2</f>
        <v>100.159099490133</v>
      </c>
      <c r="H3" s="4">
        <f>IF(ISNA(VLOOKUP($A3,tot_solids!$A:$A,1,0)),0,VLOOKUP($A3,tot_solids!$A:$AD,5,0))-IFERROR(G3,0)</f>
        <v>0</v>
      </c>
      <c r="I3" s="4">
        <f>IF(ISNA(VLOOKUP(Combine!$A3,apatite!$A:$A,1,0)),0,VLOOKUP(Combine!$A3,apatite!$A:$AD,5,0))</f>
        <v>0</v>
      </c>
      <c r="J3" s="4">
        <f>IF(ISNA(VLOOKUP(Combine!$A3,feldspar!$A:$A,1,0)),0,VLOOKUP(Combine!$A3,feldspar!$A:$AD,5,0))</f>
        <v>0</v>
      </c>
      <c r="K3" s="4">
        <f>IF(ISNA(VLOOKUP(Combine!$A3,spinel1!$A:$A,1,0)),0,VLOOKUP(Combine!$A3,spinel1!$A:$AD,5,0))</f>
        <v>0</v>
      </c>
      <c r="L3" s="4">
        <f>IF(ISNA(VLOOKUP(Combine!$A3,spinel2!$A:$A,1,0)),0,VLOOKUP(Combine!$A3,spinel2!$A:$AD,5,0))</f>
        <v>0</v>
      </c>
      <c r="M3" s="4">
        <f>IF(ISNA(VLOOKUP(Combine!$A3,clinopyroxene1!$A:$A,1,0)),0,VLOOKUP(Combine!$A3,clinopyroxene1!$A:$AD,5,0))</f>
        <v>0</v>
      </c>
      <c r="N3" s="4">
        <f>IF(ISNA(VLOOKUP(Combine!$A3,clinopyroxene2!$A:$A,1,0)),0,VLOOKUP(Combine!$A3,clinopyroxene2!$A:$AD,5,0))</f>
        <v>0</v>
      </c>
      <c r="O3" s="4">
        <f>IF(ISNA(VLOOKUP(Combine!$A3,orthopyroxene1!$A:$A,1,0)),0,VLOOKUP(Combine!$A3,orthopyroxene1!$A:$AD,5,0))</f>
        <v>0</v>
      </c>
      <c r="P3" s="4">
        <f>IF(ISNA(VLOOKUP(Combine!$A3,orthopyroxene2!$A:$A,1,0)),0,VLOOKUP(Combine!$A3,orthopyroxene2!$A:$AD,5,0))</f>
        <v>0</v>
      </c>
      <c r="Q3" s="4">
        <f>IF(ISNA(VLOOKUP(Combine!$A3,olivine1!$A:$A,1,0)),0,VLOOKUP(Combine!$A3,olivine1!$A:$AD,5,0))</f>
        <v>0</v>
      </c>
      <c r="R3" s="4">
        <f>IF(ISNA(VLOOKUP(Combine!$A3,olivine2!$A:$A,1,0)),0,VLOOKUP(Combine!$A3,olivine2!$A:$AD,5,0))</f>
        <v>0</v>
      </c>
      <c r="S3" s="4">
        <f>SUM(F3:H3)</f>
        <v>100.159099490133</v>
      </c>
      <c r="U3" s="4">
        <f>liquid!F2</f>
        <v>2.73866746329016</v>
      </c>
      <c r="W3" s="4">
        <f>IF(H3=0,0,H3/AL3)</f>
        <v>0</v>
      </c>
      <c r="X3" s="4">
        <f>IF(ISNA(VLOOKUP(Combine!$A3,apatite!$A:$A,1,0)),0,VLOOKUP(Combine!$A3,apatite!$A:$AD,6,0))</f>
        <v>0</v>
      </c>
      <c r="Y3" s="4">
        <f>IF(ISNA(VLOOKUP(Combine!$A3,feldspar!$A:$A,1,0)),0,VLOOKUP(Combine!$A3,feldspar!$A:$AD,6,0))</f>
        <v>0</v>
      </c>
      <c r="Z3" s="4">
        <f>IF(ISNA(VLOOKUP(Combine!$A3,spinel1!$A:$A,1,0)),0,VLOOKUP(Combine!$A3,spinel1!$A:$AD,6,0))</f>
        <v>0</v>
      </c>
      <c r="AA3" s="4">
        <f>IF(ISNA(VLOOKUP(Combine!$A3,spinel2!$A:$A,1,0)),0,VLOOKUP(Combine!$A3,spinel2!$A:$AD,6,0))</f>
        <v>0</v>
      </c>
      <c r="AB3" s="4">
        <f>IF(ISNA(VLOOKUP(Combine!$A3,clinopyroxene1!$A:$A,1,0)),0,VLOOKUP(Combine!$A3,clinopyroxene1!$A:$AD,6,0))</f>
        <v>0</v>
      </c>
      <c r="AC3" s="4">
        <f>IF(ISNA(VLOOKUP(Combine!$A3,clinopyroxene2!$A:$A,1,0)),0,VLOOKUP(Combine!$A3,clinopyroxene2!$A:$AD,6,0))</f>
        <v>0</v>
      </c>
      <c r="AD3" s="4">
        <f>IF(ISNA(VLOOKUP(Combine!$A3,orthopyroxene1!$A:$A,1,0)),0,VLOOKUP(Combine!$A3,orthopyroxene1!$A:$AD,6,0))</f>
        <v>0</v>
      </c>
      <c r="AE3" s="4">
        <f>IF(ISNA(VLOOKUP(Combine!$A3,orthopyroxene2!$A:$A,1,0)),0,VLOOKUP(Combine!$A3,orthopyroxene2!$A:$AD,6,0))</f>
        <v>0</v>
      </c>
      <c r="AF3" s="4">
        <f>IF(ISNA(VLOOKUP(Combine!$A3,olivine1!$A:$A,1,0)),0,VLOOKUP(Combine!$A3,olivine1!$A:$AD,6,0))</f>
        <v>0</v>
      </c>
      <c r="AG3" s="4">
        <f>IF(ISNA(VLOOKUP(Combine!$A3,olivine2!$A:$A,1,0)),0,VLOOKUP(Combine!$A3,olivine2!$A:$AD,6,0))</f>
        <v>0</v>
      </c>
      <c r="AH3" s="4">
        <f>IF(S3=0,0,S3/AW3)</f>
        <v>2.73866746329016</v>
      </c>
      <c r="AJ3" s="4">
        <f>IF(F3=0,0,F3/U3)</f>
        <v>36.572201931301514</v>
      </c>
      <c r="AK3" s="4">
        <f>IF(G3=0,0,G3/V3)</f>
        <v>0</v>
      </c>
      <c r="AL3" s="4">
        <f>SUM(AM3:AV3)</f>
        <v>0</v>
      </c>
      <c r="AM3" s="4">
        <f t="shared" ref="AM3:AU3" si="0">IF(I3=0,0,I3/X3)</f>
        <v>0</v>
      </c>
      <c r="AN3" s="4">
        <f t="shared" si="0"/>
        <v>0</v>
      </c>
      <c r="AO3" s="4">
        <f t="shared" si="0"/>
        <v>0</v>
      </c>
      <c r="AP3" s="4">
        <f t="shared" si="0"/>
        <v>0</v>
      </c>
      <c r="AQ3" s="4">
        <f t="shared" si="0"/>
        <v>0</v>
      </c>
      <c r="AR3" s="4">
        <f t="shared" si="0"/>
        <v>0</v>
      </c>
      <c r="AS3" s="4">
        <f t="shared" si="0"/>
        <v>0</v>
      </c>
      <c r="AT3" s="4">
        <f t="shared" si="0"/>
        <v>0</v>
      </c>
      <c r="AU3" s="4">
        <f t="shared" si="0"/>
        <v>0</v>
      </c>
      <c r="AW3" s="4">
        <f>SUM(AJ3:AL3)</f>
        <v>36.572201931301514</v>
      </c>
    </row>
    <row r="4" spans="1:49" x14ac:dyDescent="0.3">
      <c r="A4" s="5">
        <f>system!A3</f>
        <v>2</v>
      </c>
      <c r="B4" s="5">
        <f>INDEX(system!A:Q,ROW()-1,MATCH($B$1&amp; "*",system!$1:$1,0))</f>
        <v>1270</v>
      </c>
      <c r="C4" s="5">
        <f>INDEX(system!A:Q,ROW()-1,MATCH($C$1&amp; "*",system!$1:$1,0))</f>
        <v>500</v>
      </c>
      <c r="D4" s="4">
        <f>INDEX(system!A:Q,ROW()-1,MATCH($D$1&amp; "*",system!$1:$1,0))</f>
        <v>0</v>
      </c>
      <c r="F4" s="4">
        <f>liquid!E3</f>
        <v>99.659302817785203</v>
      </c>
      <c r="H4" s="4">
        <f>IF(ISNA(VLOOKUP($A4,tot_solids!$A:$A,1,0)),0,VLOOKUP($A4,tot_solids!$A:$AD,5,0))-IFERROR(G4,0)</f>
        <v>0.49928749178618897</v>
      </c>
      <c r="I4" s="4">
        <f>IF(ISNA(VLOOKUP(Combine!$A4,apatite!$A:$A,1,0)),0,VLOOKUP(Combine!$A4,apatite!$A:$AD,5,0))</f>
        <v>0</v>
      </c>
      <c r="J4" s="4">
        <f>IF(ISNA(VLOOKUP(Combine!$A4,feldspar!$A:$A,1,0)),0,VLOOKUP(Combine!$A4,feldspar!$A:$AD,5,0))</f>
        <v>0</v>
      </c>
      <c r="K4" s="4">
        <f>IF(ISNA(VLOOKUP(Combine!$A4,spinel1!$A:$A,1,0)),0,VLOOKUP(Combine!$A4,spinel1!$A:$AD,5,0))</f>
        <v>0</v>
      </c>
      <c r="L4" s="4">
        <f>IF(ISNA(VLOOKUP(Combine!$A4,spinel2!$A:$A,1,0)),0,VLOOKUP(Combine!$A4,spinel2!$A:$AD,5,0))</f>
        <v>0</v>
      </c>
      <c r="M4" s="4">
        <f>IF(ISNA(VLOOKUP(Combine!$A4,clinopyroxene1!$A:$A,1,0)),0,VLOOKUP(Combine!$A4,clinopyroxene1!$A:$AD,5,0))</f>
        <v>0</v>
      </c>
      <c r="N4" s="4">
        <f>IF(ISNA(VLOOKUP(Combine!$A4,clinopyroxene2!$A:$A,1,0)),0,VLOOKUP(Combine!$A4,clinopyroxene2!$A:$AD,5,0))</f>
        <v>0</v>
      </c>
      <c r="O4" s="4">
        <f>IF(ISNA(VLOOKUP(Combine!$A4,orthopyroxene1!$A:$A,1,0)),0,VLOOKUP(Combine!$A4,orthopyroxene1!$A:$AD,5,0))</f>
        <v>0</v>
      </c>
      <c r="P4" s="4">
        <f>IF(ISNA(VLOOKUP(Combine!$A4,orthopyroxene2!$A:$A,1,0)),0,VLOOKUP(Combine!$A4,orthopyroxene2!$A:$AD,5,0))</f>
        <v>0</v>
      </c>
      <c r="Q4" s="4">
        <f>IF(ISNA(VLOOKUP(Combine!$A4,olivine1!$A:$A,1,0)),0,VLOOKUP(Combine!$A4,olivine1!$A:$AD,5,0))</f>
        <v>0.49928749178618897</v>
      </c>
      <c r="R4" s="4">
        <f>IF(ISNA(VLOOKUP(Combine!$A4,olivine2!$A:$A,1,0)),0,VLOOKUP(Combine!$A4,olivine2!$A:$AD,5,0))</f>
        <v>0</v>
      </c>
      <c r="S4" s="4">
        <f t="shared" ref="S4:S67" si="1">SUM(F4:H4)</f>
        <v>100.15859030957139</v>
      </c>
      <c r="U4" s="4">
        <f>liquid!F3</f>
        <v>2.7383837566074298</v>
      </c>
      <c r="W4" s="4">
        <f t="shared" ref="W4:W67" si="2">IF(H4=0,0,H4/AL4)</f>
        <v>3.2480972443499598</v>
      </c>
      <c r="X4" s="4">
        <f>IF(ISNA(VLOOKUP(Combine!$A4,apatite!$A:$A,1,0)),0,VLOOKUP(Combine!$A4,apatite!$A:$AD,6,0))</f>
        <v>0</v>
      </c>
      <c r="Y4" s="4">
        <f>IF(ISNA(VLOOKUP(Combine!$A4,feldspar!$A:$A,1,0)),0,VLOOKUP(Combine!$A4,feldspar!$A:$AD,6,0))</f>
        <v>0</v>
      </c>
      <c r="Z4" s="4">
        <f>IF(ISNA(VLOOKUP(Combine!$A4,spinel1!$A:$A,1,0)),0,VLOOKUP(Combine!$A4,spinel1!$A:$AD,6,0))</f>
        <v>0</v>
      </c>
      <c r="AA4" s="4">
        <f>IF(ISNA(VLOOKUP(Combine!$A4,spinel2!$A:$A,1,0)),0,VLOOKUP(Combine!$A4,spinel2!$A:$AD,6,0))</f>
        <v>0</v>
      </c>
      <c r="AB4" s="4">
        <f>IF(ISNA(VLOOKUP(Combine!$A4,clinopyroxene1!$A:$A,1,0)),0,VLOOKUP(Combine!$A4,clinopyroxene1!$A:$AD,6,0))</f>
        <v>0</v>
      </c>
      <c r="AC4" s="4">
        <f>IF(ISNA(VLOOKUP(Combine!$A4,clinopyroxene2!$A:$A,1,0)),0,VLOOKUP(Combine!$A4,clinopyroxene2!$A:$AD,6,0))</f>
        <v>0</v>
      </c>
      <c r="AD4" s="4">
        <f>IF(ISNA(VLOOKUP(Combine!$A4,orthopyroxene1!$A:$A,1,0)),0,VLOOKUP(Combine!$A4,orthopyroxene1!$A:$AD,6,0))</f>
        <v>0</v>
      </c>
      <c r="AE4" s="4">
        <f>IF(ISNA(VLOOKUP(Combine!$A4,orthopyroxene2!$A:$A,1,0)),0,VLOOKUP(Combine!$A4,orthopyroxene2!$A:$AD,6,0))</f>
        <v>0</v>
      </c>
      <c r="AF4" s="4">
        <f>IF(ISNA(VLOOKUP(Combine!$A4,olivine1!$A:$A,1,0)),0,VLOOKUP(Combine!$A4,olivine1!$A:$AD,6,0))</f>
        <v>3.2480972443499598</v>
      </c>
      <c r="AG4" s="4">
        <f>IF(ISNA(VLOOKUP(Combine!$A4,olivine2!$A:$A,1,0)),0,VLOOKUP(Combine!$A4,olivine2!$A:$AD,6,0))</f>
        <v>0</v>
      </c>
      <c r="AH4" s="4">
        <f t="shared" ref="AH4:AH67" si="3">IF(S4=0,0,S4/AW4)</f>
        <v>2.7405276035013291</v>
      </c>
      <c r="AJ4" s="4">
        <f t="shared" ref="AJ4:AJ67" si="4">IF(F4=0,0,F4/U4)</f>
        <v>36.393475741783035</v>
      </c>
      <c r="AK4" s="4">
        <f t="shared" ref="AK4:AK67" si="5">IF(G4=0,0,G4/V4)</f>
        <v>0</v>
      </c>
      <c r="AL4" s="4">
        <f t="shared" ref="AL4:AL67" si="6">SUM(AM4:AV4)</f>
        <v>0.1537169161590515</v>
      </c>
      <c r="AM4" s="4">
        <f t="shared" ref="AM4:AM67" si="7">IF(I4=0,0,I4/X4)</f>
        <v>0</v>
      </c>
      <c r="AN4" s="4">
        <f t="shared" ref="AN4:AN67" si="8">IF(J4=0,0,J4/Y4)</f>
        <v>0</v>
      </c>
      <c r="AO4" s="4">
        <f t="shared" ref="AO4:AO67" si="9">IF(K4=0,0,K4/Z4)</f>
        <v>0</v>
      </c>
      <c r="AP4" s="4">
        <f t="shared" ref="AP4:AP67" si="10">IF(L4=0,0,L4/AA4)</f>
        <v>0</v>
      </c>
      <c r="AQ4" s="4">
        <f t="shared" ref="AQ4:AQ67" si="11">IF(M4=0,0,M4/AB4)</f>
        <v>0</v>
      </c>
      <c r="AR4" s="4">
        <f t="shared" ref="AR4:AR67" si="12">IF(N4=0,0,N4/AC4)</f>
        <v>0</v>
      </c>
      <c r="AS4" s="4">
        <f t="shared" ref="AS4:AS67" si="13">IF(O4=0,0,O4/AD4)</f>
        <v>0</v>
      </c>
      <c r="AT4" s="4">
        <f t="shared" ref="AT4:AT67" si="14">IF(P4=0,0,P4/AE4)</f>
        <v>0</v>
      </c>
      <c r="AU4" s="4">
        <f t="shared" ref="AU4:AU67" si="15">IF(Q4=0,0,Q4/AF4)</f>
        <v>0.1537169161590515</v>
      </c>
      <c r="AW4" s="4">
        <f t="shared" ref="AW4:AW67" si="16">SUM(AJ4:AL4)</f>
        <v>36.547192657942084</v>
      </c>
    </row>
    <row r="5" spans="1:49" x14ac:dyDescent="0.3">
      <c r="A5" s="5">
        <f>system!A4</f>
        <v>3</v>
      </c>
      <c r="B5" s="5">
        <f>INDEX(system!A:Q,ROW()-1,MATCH($B$1&amp; "*",system!$1:$1,0))</f>
        <v>1265</v>
      </c>
      <c r="C5" s="5">
        <f>INDEX(system!A:Q,ROW()-1,MATCH($C$1&amp; "*",system!$1:$1,0))</f>
        <v>500</v>
      </c>
      <c r="D5" s="4">
        <f>INDEX(system!A:Q,ROW()-1,MATCH($D$1&amp; "*",system!$1:$1,0))</f>
        <v>0</v>
      </c>
      <c r="F5" s="4">
        <f>liquid!E4</f>
        <v>99.159311687358198</v>
      </c>
      <c r="H5" s="4">
        <f>IF(ISNA(VLOOKUP($A5,tot_solids!$A:$A,1,0)),0,VLOOKUP($A5,tot_solids!$A:$AD,5,0))-IFERROR(G5,0)</f>
        <v>0.99874842493363403</v>
      </c>
      <c r="I5" s="4">
        <f>IF(ISNA(VLOOKUP(Combine!$A5,apatite!$A:$A,1,0)),0,VLOOKUP(Combine!$A5,apatite!$A:$AD,5,0))</f>
        <v>0</v>
      </c>
      <c r="J5" s="4">
        <f>IF(ISNA(VLOOKUP(Combine!$A5,feldspar!$A:$A,1,0)),0,VLOOKUP(Combine!$A5,feldspar!$A:$AD,5,0))</f>
        <v>0</v>
      </c>
      <c r="K5" s="4">
        <f>IF(ISNA(VLOOKUP(Combine!$A5,spinel1!$A:$A,1,0)),0,VLOOKUP(Combine!$A5,spinel1!$A:$AD,5,0))</f>
        <v>0</v>
      </c>
      <c r="L5" s="4">
        <f>IF(ISNA(VLOOKUP(Combine!$A5,spinel2!$A:$A,1,0)),0,VLOOKUP(Combine!$A5,spinel2!$A:$AD,5,0))</f>
        <v>0</v>
      </c>
      <c r="M5" s="4">
        <f>IF(ISNA(VLOOKUP(Combine!$A5,clinopyroxene1!$A:$A,1,0)),0,VLOOKUP(Combine!$A5,clinopyroxene1!$A:$AD,5,0))</f>
        <v>0</v>
      </c>
      <c r="N5" s="4">
        <f>IF(ISNA(VLOOKUP(Combine!$A5,clinopyroxene2!$A:$A,1,0)),0,VLOOKUP(Combine!$A5,clinopyroxene2!$A:$AD,5,0))</f>
        <v>0</v>
      </c>
      <c r="O5" s="4">
        <f>IF(ISNA(VLOOKUP(Combine!$A5,orthopyroxene1!$A:$A,1,0)),0,VLOOKUP(Combine!$A5,orthopyroxene1!$A:$AD,5,0))</f>
        <v>0</v>
      </c>
      <c r="P5" s="4">
        <f>IF(ISNA(VLOOKUP(Combine!$A5,orthopyroxene2!$A:$A,1,0)),0,VLOOKUP(Combine!$A5,orthopyroxene2!$A:$AD,5,0))</f>
        <v>0</v>
      </c>
      <c r="Q5" s="4">
        <f>IF(ISNA(VLOOKUP(Combine!$A5,olivine1!$A:$A,1,0)),0,VLOOKUP(Combine!$A5,olivine1!$A:$AD,5,0))</f>
        <v>0.99874842493363403</v>
      </c>
      <c r="R5" s="4">
        <f>IF(ISNA(VLOOKUP(Combine!$A5,olivine2!$A:$A,1,0)),0,VLOOKUP(Combine!$A5,olivine2!$A:$AD,5,0))</f>
        <v>0</v>
      </c>
      <c r="S5" s="4">
        <f t="shared" si="1"/>
        <v>100.15806011229184</v>
      </c>
      <c r="U5" s="4">
        <f>liquid!F4</f>
        <v>2.7380667964579399</v>
      </c>
      <c r="W5" s="4">
        <f t="shared" si="2"/>
        <v>3.2514846001415796</v>
      </c>
      <c r="X5" s="4">
        <f>IF(ISNA(VLOOKUP(Combine!$A5,apatite!$A:$A,1,0)),0,VLOOKUP(Combine!$A5,apatite!$A:$AD,6,0))</f>
        <v>0</v>
      </c>
      <c r="Y5" s="4">
        <f>IF(ISNA(VLOOKUP(Combine!$A5,feldspar!$A:$A,1,0)),0,VLOOKUP(Combine!$A5,feldspar!$A:$AD,6,0))</f>
        <v>0</v>
      </c>
      <c r="Z5" s="4">
        <f>IF(ISNA(VLOOKUP(Combine!$A5,spinel1!$A:$A,1,0)),0,VLOOKUP(Combine!$A5,spinel1!$A:$AD,6,0))</f>
        <v>0</v>
      </c>
      <c r="AA5" s="4">
        <f>IF(ISNA(VLOOKUP(Combine!$A5,spinel2!$A:$A,1,0)),0,VLOOKUP(Combine!$A5,spinel2!$A:$AD,6,0))</f>
        <v>0</v>
      </c>
      <c r="AB5" s="4">
        <f>IF(ISNA(VLOOKUP(Combine!$A5,clinopyroxene1!$A:$A,1,0)),0,VLOOKUP(Combine!$A5,clinopyroxene1!$A:$AD,6,0))</f>
        <v>0</v>
      </c>
      <c r="AC5" s="4">
        <f>IF(ISNA(VLOOKUP(Combine!$A5,clinopyroxene2!$A:$A,1,0)),0,VLOOKUP(Combine!$A5,clinopyroxene2!$A:$AD,6,0))</f>
        <v>0</v>
      </c>
      <c r="AD5" s="4">
        <f>IF(ISNA(VLOOKUP(Combine!$A5,orthopyroxene1!$A:$A,1,0)),0,VLOOKUP(Combine!$A5,orthopyroxene1!$A:$AD,6,0))</f>
        <v>0</v>
      </c>
      <c r="AE5" s="4">
        <f>IF(ISNA(VLOOKUP(Combine!$A5,orthopyroxene2!$A:$A,1,0)),0,VLOOKUP(Combine!$A5,orthopyroxene2!$A:$AD,6,0))</f>
        <v>0</v>
      </c>
      <c r="AF5" s="4">
        <f>IF(ISNA(VLOOKUP(Combine!$A5,olivine1!$A:$A,1,0)),0,VLOOKUP(Combine!$A5,olivine1!$A:$AD,6,0))</f>
        <v>3.25148460014158</v>
      </c>
      <c r="AG5" s="4">
        <f>IF(ISNA(VLOOKUP(Combine!$A5,olivine2!$A:$A,1,0)),0,VLOOKUP(Combine!$A5,olivine2!$A:$AD,6,0))</f>
        <v>0</v>
      </c>
      <c r="AH5" s="4">
        <f t="shared" si="3"/>
        <v>2.7423848480487463</v>
      </c>
      <c r="AJ5" s="4">
        <f t="shared" si="4"/>
        <v>36.215081317824016</v>
      </c>
      <c r="AK5" s="4">
        <f t="shared" si="5"/>
        <v>0</v>
      </c>
      <c r="AL5" s="4">
        <f t="shared" si="6"/>
        <v>0.30716689382140866</v>
      </c>
      <c r="AM5" s="4">
        <f t="shared" si="7"/>
        <v>0</v>
      </c>
      <c r="AN5" s="4">
        <f t="shared" si="8"/>
        <v>0</v>
      </c>
      <c r="AO5" s="4">
        <f t="shared" si="9"/>
        <v>0</v>
      </c>
      <c r="AP5" s="4">
        <f t="shared" si="10"/>
        <v>0</v>
      </c>
      <c r="AQ5" s="4">
        <f t="shared" si="11"/>
        <v>0</v>
      </c>
      <c r="AR5" s="4">
        <f t="shared" si="12"/>
        <v>0</v>
      </c>
      <c r="AS5" s="4">
        <f t="shared" si="13"/>
        <v>0</v>
      </c>
      <c r="AT5" s="4">
        <f t="shared" si="14"/>
        <v>0</v>
      </c>
      <c r="AU5" s="4">
        <f t="shared" si="15"/>
        <v>0.30716689382140866</v>
      </c>
      <c r="AW5" s="4">
        <f t="shared" si="16"/>
        <v>36.522248211645426</v>
      </c>
    </row>
    <row r="6" spans="1:49" x14ac:dyDescent="0.3">
      <c r="A6" s="5">
        <f>system!A5</f>
        <v>4</v>
      </c>
      <c r="B6" s="5">
        <f>INDEX(system!A:Q,ROW()-1,MATCH($B$1&amp; "*",system!$1:$1,0))</f>
        <v>1260</v>
      </c>
      <c r="C6" s="5">
        <f>INDEX(system!A:Q,ROW()-1,MATCH($C$1&amp; "*",system!$1:$1,0))</f>
        <v>500</v>
      </c>
      <c r="D6" s="4">
        <f>INDEX(system!A:Q,ROW()-1,MATCH($D$1&amp; "*",system!$1:$1,0))</f>
        <v>0</v>
      </c>
      <c r="F6" s="4">
        <f>liquid!E5</f>
        <v>98.665781263799204</v>
      </c>
      <c r="H6" s="4">
        <f>IF(ISNA(VLOOKUP($A6,tot_solids!$A:$A,1,0)),0,VLOOKUP($A6,tot_solids!$A:$AD,5,0))-IFERROR(G6,0)</f>
        <v>1.49173760794187</v>
      </c>
      <c r="I6" s="4">
        <f>IF(ISNA(VLOOKUP(Combine!$A6,apatite!$A:$A,1,0)),0,VLOOKUP(Combine!$A6,apatite!$A:$AD,5,0))</f>
        <v>0</v>
      </c>
      <c r="J6" s="4">
        <f>IF(ISNA(VLOOKUP(Combine!$A6,feldspar!$A:$A,1,0)),0,VLOOKUP(Combine!$A6,feldspar!$A:$AD,5,0))</f>
        <v>0</v>
      </c>
      <c r="K6" s="4">
        <f>IF(ISNA(VLOOKUP(Combine!$A6,spinel1!$A:$A,1,0)),0,VLOOKUP(Combine!$A6,spinel1!$A:$AD,5,0))</f>
        <v>0</v>
      </c>
      <c r="L6" s="4">
        <f>IF(ISNA(VLOOKUP(Combine!$A6,spinel2!$A:$A,1,0)),0,VLOOKUP(Combine!$A6,spinel2!$A:$AD,5,0))</f>
        <v>0</v>
      </c>
      <c r="M6" s="4">
        <f>IF(ISNA(VLOOKUP(Combine!$A6,clinopyroxene1!$A:$A,1,0)),0,VLOOKUP(Combine!$A6,clinopyroxene1!$A:$AD,5,0))</f>
        <v>0</v>
      </c>
      <c r="N6" s="4">
        <f>IF(ISNA(VLOOKUP(Combine!$A6,clinopyroxene2!$A:$A,1,0)),0,VLOOKUP(Combine!$A6,clinopyroxene2!$A:$AD,5,0))</f>
        <v>0</v>
      </c>
      <c r="O6" s="4">
        <f>IF(ISNA(VLOOKUP(Combine!$A6,orthopyroxene1!$A:$A,1,0)),0,VLOOKUP(Combine!$A6,orthopyroxene1!$A:$AD,5,0))</f>
        <v>0</v>
      </c>
      <c r="P6" s="4">
        <f>IF(ISNA(VLOOKUP(Combine!$A6,orthopyroxene2!$A:$A,1,0)),0,VLOOKUP(Combine!$A6,orthopyroxene2!$A:$AD,5,0))</f>
        <v>0</v>
      </c>
      <c r="Q6" s="4">
        <f>IF(ISNA(VLOOKUP(Combine!$A6,olivine1!$A:$A,1,0)),0,VLOOKUP(Combine!$A6,olivine1!$A:$AD,5,0))</f>
        <v>1.49173760794187</v>
      </c>
      <c r="R6" s="4">
        <f>IF(ISNA(VLOOKUP(Combine!$A6,olivine2!$A:$A,1,0)),0,VLOOKUP(Combine!$A6,olivine2!$A:$AD,5,0))</f>
        <v>0</v>
      </c>
      <c r="S6" s="4">
        <f t="shared" si="1"/>
        <v>100.15751887174108</v>
      </c>
      <c r="U6" s="4">
        <f>liquid!F5</f>
        <v>2.7377346829184099</v>
      </c>
      <c r="W6" s="4">
        <f t="shared" si="2"/>
        <v>3.25490830094793</v>
      </c>
      <c r="X6" s="4">
        <f>IF(ISNA(VLOOKUP(Combine!$A6,apatite!$A:$A,1,0)),0,VLOOKUP(Combine!$A6,apatite!$A:$AD,6,0))</f>
        <v>0</v>
      </c>
      <c r="Y6" s="4">
        <f>IF(ISNA(VLOOKUP(Combine!$A6,feldspar!$A:$A,1,0)),0,VLOOKUP(Combine!$A6,feldspar!$A:$AD,6,0))</f>
        <v>0</v>
      </c>
      <c r="Z6" s="4">
        <f>IF(ISNA(VLOOKUP(Combine!$A6,spinel1!$A:$A,1,0)),0,VLOOKUP(Combine!$A6,spinel1!$A:$AD,6,0))</f>
        <v>0</v>
      </c>
      <c r="AA6" s="4">
        <f>IF(ISNA(VLOOKUP(Combine!$A6,spinel2!$A:$A,1,0)),0,VLOOKUP(Combine!$A6,spinel2!$A:$AD,6,0))</f>
        <v>0</v>
      </c>
      <c r="AB6" s="4">
        <f>IF(ISNA(VLOOKUP(Combine!$A6,clinopyroxene1!$A:$A,1,0)),0,VLOOKUP(Combine!$A6,clinopyroxene1!$A:$AD,6,0))</f>
        <v>0</v>
      </c>
      <c r="AC6" s="4">
        <f>IF(ISNA(VLOOKUP(Combine!$A6,clinopyroxene2!$A:$A,1,0)),0,VLOOKUP(Combine!$A6,clinopyroxene2!$A:$AD,6,0))</f>
        <v>0</v>
      </c>
      <c r="AD6" s="4">
        <f>IF(ISNA(VLOOKUP(Combine!$A6,orthopyroxene1!$A:$A,1,0)),0,VLOOKUP(Combine!$A6,orthopyroxene1!$A:$AD,6,0))</f>
        <v>0</v>
      </c>
      <c r="AE6" s="4">
        <f>IF(ISNA(VLOOKUP(Combine!$A6,orthopyroxene2!$A:$A,1,0)),0,VLOOKUP(Combine!$A6,orthopyroxene2!$A:$AD,6,0))</f>
        <v>0</v>
      </c>
      <c r="AF6" s="4">
        <f>IF(ISNA(VLOOKUP(Combine!$A6,olivine1!$A:$A,1,0)),0,VLOOKUP(Combine!$A6,olivine1!$A:$AD,6,0))</f>
        <v>3.25490830094793</v>
      </c>
      <c r="AG6" s="4">
        <f>IF(ISNA(VLOOKUP(Combine!$A6,olivine2!$A:$A,1,0)),0,VLOOKUP(Combine!$A6,olivine2!$A:$AD,6,0))</f>
        <v>0</v>
      </c>
      <c r="AH6" s="4">
        <f t="shared" si="3"/>
        <v>2.7442289002694613</v>
      </c>
      <c r="AJ6" s="4">
        <f t="shared" si="4"/>
        <v>36.039204923474188</v>
      </c>
      <c r="AK6" s="4">
        <f t="shared" si="5"/>
        <v>0</v>
      </c>
      <c r="AL6" s="4">
        <f t="shared" si="6"/>
        <v>0.45830403501918315</v>
      </c>
      <c r="AM6" s="4">
        <f t="shared" si="7"/>
        <v>0</v>
      </c>
      <c r="AN6" s="4">
        <f t="shared" si="8"/>
        <v>0</v>
      </c>
      <c r="AO6" s="4">
        <f t="shared" si="9"/>
        <v>0</v>
      </c>
      <c r="AP6" s="4">
        <f t="shared" si="10"/>
        <v>0</v>
      </c>
      <c r="AQ6" s="4">
        <f t="shared" si="11"/>
        <v>0</v>
      </c>
      <c r="AR6" s="4">
        <f t="shared" si="12"/>
        <v>0</v>
      </c>
      <c r="AS6" s="4">
        <f t="shared" si="13"/>
        <v>0</v>
      </c>
      <c r="AT6" s="4">
        <f t="shared" si="14"/>
        <v>0</v>
      </c>
      <c r="AU6" s="4">
        <f t="shared" si="15"/>
        <v>0.45830403501918315</v>
      </c>
      <c r="AW6" s="4">
        <f t="shared" si="16"/>
        <v>36.49750895849337</v>
      </c>
    </row>
    <row r="7" spans="1:49" x14ac:dyDescent="0.3">
      <c r="A7" s="5">
        <f>system!A6</f>
        <v>5</v>
      </c>
      <c r="B7" s="5">
        <f>INDEX(system!A:Q,ROW()-1,MATCH($B$1&amp; "*",system!$1:$1,0))</f>
        <v>1255</v>
      </c>
      <c r="C7" s="5">
        <f>INDEX(system!A:Q,ROW()-1,MATCH($C$1&amp; "*",system!$1:$1,0))</f>
        <v>500</v>
      </c>
      <c r="D7" s="4">
        <f>INDEX(system!A:Q,ROW()-1,MATCH($D$1&amp; "*",system!$1:$1,0))</f>
        <v>0</v>
      </c>
      <c r="F7" s="4">
        <f>liquid!E6</f>
        <v>98.178507195282606</v>
      </c>
      <c r="H7" s="4">
        <f>IF(ISNA(VLOOKUP($A7,tot_solids!$A:$A,1,0)),0,VLOOKUP($A7,tot_solids!$A:$AD,5,0))-IFERROR(G7,0)</f>
        <v>1.9784588669369401</v>
      </c>
      <c r="I7" s="4">
        <f>IF(ISNA(VLOOKUP(Combine!$A7,apatite!$A:$A,1,0)),0,VLOOKUP(Combine!$A7,apatite!$A:$AD,5,0))</f>
        <v>0</v>
      </c>
      <c r="J7" s="4">
        <f>IF(ISNA(VLOOKUP(Combine!$A7,feldspar!$A:$A,1,0)),0,VLOOKUP(Combine!$A7,feldspar!$A:$AD,5,0))</f>
        <v>0</v>
      </c>
      <c r="K7" s="4">
        <f>IF(ISNA(VLOOKUP(Combine!$A7,spinel1!$A:$A,1,0)),0,VLOOKUP(Combine!$A7,spinel1!$A:$AD,5,0))</f>
        <v>0</v>
      </c>
      <c r="L7" s="4">
        <f>IF(ISNA(VLOOKUP(Combine!$A7,spinel2!$A:$A,1,0)),0,VLOOKUP(Combine!$A7,spinel2!$A:$AD,5,0))</f>
        <v>0</v>
      </c>
      <c r="M7" s="4">
        <f>IF(ISNA(VLOOKUP(Combine!$A7,clinopyroxene1!$A:$A,1,0)),0,VLOOKUP(Combine!$A7,clinopyroxene1!$A:$AD,5,0))</f>
        <v>0</v>
      </c>
      <c r="N7" s="4">
        <f>IF(ISNA(VLOOKUP(Combine!$A7,clinopyroxene2!$A:$A,1,0)),0,VLOOKUP(Combine!$A7,clinopyroxene2!$A:$AD,5,0))</f>
        <v>0</v>
      </c>
      <c r="O7" s="4">
        <f>IF(ISNA(VLOOKUP(Combine!$A7,orthopyroxene1!$A:$A,1,0)),0,VLOOKUP(Combine!$A7,orthopyroxene1!$A:$AD,5,0))</f>
        <v>0</v>
      </c>
      <c r="P7" s="4">
        <f>IF(ISNA(VLOOKUP(Combine!$A7,orthopyroxene2!$A:$A,1,0)),0,VLOOKUP(Combine!$A7,orthopyroxene2!$A:$AD,5,0))</f>
        <v>0</v>
      </c>
      <c r="Q7" s="4">
        <f>IF(ISNA(VLOOKUP(Combine!$A7,olivine1!$A:$A,1,0)),0,VLOOKUP(Combine!$A7,olivine1!$A:$AD,5,0))</f>
        <v>1.9784588669369401</v>
      </c>
      <c r="R7" s="4">
        <f>IF(ISNA(VLOOKUP(Combine!$A7,olivine2!$A:$A,1,0)),0,VLOOKUP(Combine!$A7,olivine2!$A:$AD,5,0))</f>
        <v>0</v>
      </c>
      <c r="S7" s="4">
        <f t="shared" si="1"/>
        <v>100.15696606221955</v>
      </c>
      <c r="U7" s="4">
        <f>liquid!F6</f>
        <v>2.73738696081517</v>
      </c>
      <c r="W7" s="4">
        <f t="shared" si="2"/>
        <v>3.2583687767338696</v>
      </c>
      <c r="X7" s="4">
        <f>IF(ISNA(VLOOKUP(Combine!$A7,apatite!$A:$A,1,0)),0,VLOOKUP(Combine!$A7,apatite!$A:$AD,6,0))</f>
        <v>0</v>
      </c>
      <c r="Y7" s="4">
        <f>IF(ISNA(VLOOKUP(Combine!$A7,feldspar!$A:$A,1,0)),0,VLOOKUP(Combine!$A7,feldspar!$A:$AD,6,0))</f>
        <v>0</v>
      </c>
      <c r="Z7" s="4">
        <f>IF(ISNA(VLOOKUP(Combine!$A7,spinel1!$A:$A,1,0)),0,VLOOKUP(Combine!$A7,spinel1!$A:$AD,6,0))</f>
        <v>0</v>
      </c>
      <c r="AA7" s="4">
        <f>IF(ISNA(VLOOKUP(Combine!$A7,spinel2!$A:$A,1,0)),0,VLOOKUP(Combine!$A7,spinel2!$A:$AD,6,0))</f>
        <v>0</v>
      </c>
      <c r="AB7" s="4">
        <f>IF(ISNA(VLOOKUP(Combine!$A7,clinopyroxene1!$A:$A,1,0)),0,VLOOKUP(Combine!$A7,clinopyroxene1!$A:$AD,6,0))</f>
        <v>0</v>
      </c>
      <c r="AC7" s="4">
        <f>IF(ISNA(VLOOKUP(Combine!$A7,clinopyroxene2!$A:$A,1,0)),0,VLOOKUP(Combine!$A7,clinopyroxene2!$A:$AD,6,0))</f>
        <v>0</v>
      </c>
      <c r="AD7" s="4">
        <f>IF(ISNA(VLOOKUP(Combine!$A7,orthopyroxene1!$A:$A,1,0)),0,VLOOKUP(Combine!$A7,orthopyroxene1!$A:$AD,6,0))</f>
        <v>0</v>
      </c>
      <c r="AE7" s="4">
        <f>IF(ISNA(VLOOKUP(Combine!$A7,orthopyroxene2!$A:$A,1,0)),0,VLOOKUP(Combine!$A7,orthopyroxene2!$A:$AD,6,0))</f>
        <v>0</v>
      </c>
      <c r="AF7" s="4">
        <f>IF(ISNA(VLOOKUP(Combine!$A7,olivine1!$A:$A,1,0)),0,VLOOKUP(Combine!$A7,olivine1!$A:$AD,6,0))</f>
        <v>3.25836877673387</v>
      </c>
      <c r="AG7" s="4">
        <f>IF(ISNA(VLOOKUP(Combine!$A7,olivine2!$A:$A,1,0)),0,VLOOKUP(Combine!$A7,olivine2!$A:$AD,6,0))</f>
        <v>0</v>
      </c>
      <c r="AH7" s="4">
        <f t="shared" si="3"/>
        <v>2.7460601383997223</v>
      </c>
      <c r="AJ7" s="4">
        <f t="shared" si="4"/>
        <v>35.865775866063856</v>
      </c>
      <c r="AK7" s="4">
        <f t="shared" si="5"/>
        <v>0</v>
      </c>
      <c r="AL7" s="4">
        <f t="shared" si="6"/>
        <v>0.60719304735055546</v>
      </c>
      <c r="AM7" s="4">
        <f t="shared" si="7"/>
        <v>0</v>
      </c>
      <c r="AN7" s="4">
        <f t="shared" si="8"/>
        <v>0</v>
      </c>
      <c r="AO7" s="4">
        <f t="shared" si="9"/>
        <v>0</v>
      </c>
      <c r="AP7" s="4">
        <f t="shared" si="10"/>
        <v>0</v>
      </c>
      <c r="AQ7" s="4">
        <f t="shared" si="11"/>
        <v>0</v>
      </c>
      <c r="AR7" s="4">
        <f t="shared" si="12"/>
        <v>0</v>
      </c>
      <c r="AS7" s="4">
        <f t="shared" si="13"/>
        <v>0</v>
      </c>
      <c r="AT7" s="4">
        <f t="shared" si="14"/>
        <v>0</v>
      </c>
      <c r="AU7" s="4">
        <f t="shared" si="15"/>
        <v>0.60719304735055546</v>
      </c>
      <c r="AW7" s="4">
        <f t="shared" si="16"/>
        <v>36.472968913414412</v>
      </c>
    </row>
    <row r="8" spans="1:49" x14ac:dyDescent="0.3">
      <c r="A8" s="5">
        <f>system!A7</f>
        <v>6</v>
      </c>
      <c r="B8" s="5">
        <f>INDEX(system!A:Q,ROW()-1,MATCH($B$1&amp; "*",system!$1:$1,0))</f>
        <v>1250</v>
      </c>
      <c r="C8" s="5">
        <f>INDEX(system!A:Q,ROW()-1,MATCH($C$1&amp; "*",system!$1:$1,0))</f>
        <v>500</v>
      </c>
      <c r="D8" s="4">
        <f>INDEX(system!A:Q,ROW()-1,MATCH($D$1&amp; "*",system!$1:$1,0))</f>
        <v>0</v>
      </c>
      <c r="F8" s="4">
        <f>liquid!E7</f>
        <v>97.697289340638406</v>
      </c>
      <c r="H8" s="4">
        <f>IF(ISNA(VLOOKUP($A8,tot_solids!$A:$A,1,0)),0,VLOOKUP($A8,tot_solids!$A:$AD,5,0))-IFERROR(G8,0)</f>
        <v>2.4591117984108801</v>
      </c>
      <c r="I8" s="4">
        <f>IF(ISNA(VLOOKUP(Combine!$A8,apatite!$A:$A,1,0)),0,VLOOKUP(Combine!$A8,apatite!$A:$AD,5,0))</f>
        <v>0</v>
      </c>
      <c r="J8" s="4">
        <f>IF(ISNA(VLOOKUP(Combine!$A8,feldspar!$A:$A,1,0)),0,VLOOKUP(Combine!$A8,feldspar!$A:$AD,5,0))</f>
        <v>0</v>
      </c>
      <c r="K8" s="4">
        <f>IF(ISNA(VLOOKUP(Combine!$A8,spinel1!$A:$A,1,0)),0,VLOOKUP(Combine!$A8,spinel1!$A:$AD,5,0))</f>
        <v>0</v>
      </c>
      <c r="L8" s="4">
        <f>IF(ISNA(VLOOKUP(Combine!$A8,spinel2!$A:$A,1,0)),0,VLOOKUP(Combine!$A8,spinel2!$A:$AD,5,0))</f>
        <v>0</v>
      </c>
      <c r="M8" s="4">
        <f>IF(ISNA(VLOOKUP(Combine!$A8,clinopyroxene1!$A:$A,1,0)),0,VLOOKUP(Combine!$A8,clinopyroxene1!$A:$AD,5,0))</f>
        <v>0</v>
      </c>
      <c r="N8" s="4">
        <f>IF(ISNA(VLOOKUP(Combine!$A8,clinopyroxene2!$A:$A,1,0)),0,VLOOKUP(Combine!$A8,clinopyroxene2!$A:$AD,5,0))</f>
        <v>0</v>
      </c>
      <c r="O8" s="4">
        <f>IF(ISNA(VLOOKUP(Combine!$A8,orthopyroxene1!$A:$A,1,0)),0,VLOOKUP(Combine!$A8,orthopyroxene1!$A:$AD,5,0))</f>
        <v>0</v>
      </c>
      <c r="P8" s="4">
        <f>IF(ISNA(VLOOKUP(Combine!$A8,orthopyroxene2!$A:$A,1,0)),0,VLOOKUP(Combine!$A8,orthopyroxene2!$A:$AD,5,0))</f>
        <v>0</v>
      </c>
      <c r="Q8" s="4">
        <f>IF(ISNA(VLOOKUP(Combine!$A8,olivine1!$A:$A,1,0)),0,VLOOKUP(Combine!$A8,olivine1!$A:$AD,5,0))</f>
        <v>2.4591117984108801</v>
      </c>
      <c r="R8" s="4">
        <f>IF(ISNA(VLOOKUP(Combine!$A8,olivine2!$A:$A,1,0)),0,VLOOKUP(Combine!$A8,olivine2!$A:$AD,5,0))</f>
        <v>0</v>
      </c>
      <c r="S8" s="4">
        <f t="shared" si="1"/>
        <v>100.15640113904928</v>
      </c>
      <c r="U8" s="4">
        <f>liquid!F7</f>
        <v>2.7370231629593298</v>
      </c>
      <c r="W8" s="4">
        <f t="shared" si="2"/>
        <v>3.2618664404387201</v>
      </c>
      <c r="X8" s="4">
        <f>IF(ISNA(VLOOKUP(Combine!$A8,apatite!$A:$A,1,0)),0,VLOOKUP(Combine!$A8,apatite!$A:$AD,6,0))</f>
        <v>0</v>
      </c>
      <c r="Y8" s="4">
        <f>IF(ISNA(VLOOKUP(Combine!$A8,feldspar!$A:$A,1,0)),0,VLOOKUP(Combine!$A8,feldspar!$A:$AD,6,0))</f>
        <v>0</v>
      </c>
      <c r="Z8" s="4">
        <f>IF(ISNA(VLOOKUP(Combine!$A8,spinel1!$A:$A,1,0)),0,VLOOKUP(Combine!$A8,spinel1!$A:$AD,6,0))</f>
        <v>0</v>
      </c>
      <c r="AA8" s="4">
        <f>IF(ISNA(VLOOKUP(Combine!$A8,spinel2!$A:$A,1,0)),0,VLOOKUP(Combine!$A8,spinel2!$A:$AD,6,0))</f>
        <v>0</v>
      </c>
      <c r="AB8" s="4">
        <f>IF(ISNA(VLOOKUP(Combine!$A8,clinopyroxene1!$A:$A,1,0)),0,VLOOKUP(Combine!$A8,clinopyroxene1!$A:$AD,6,0))</f>
        <v>0</v>
      </c>
      <c r="AC8" s="4">
        <f>IF(ISNA(VLOOKUP(Combine!$A8,clinopyroxene2!$A:$A,1,0)),0,VLOOKUP(Combine!$A8,clinopyroxene2!$A:$AD,6,0))</f>
        <v>0</v>
      </c>
      <c r="AD8" s="4">
        <f>IF(ISNA(VLOOKUP(Combine!$A8,orthopyroxene1!$A:$A,1,0)),0,VLOOKUP(Combine!$A8,orthopyroxene1!$A:$AD,6,0))</f>
        <v>0</v>
      </c>
      <c r="AE8" s="4">
        <f>IF(ISNA(VLOOKUP(Combine!$A8,orthopyroxene2!$A:$A,1,0)),0,VLOOKUP(Combine!$A8,orthopyroxene2!$A:$AD,6,0))</f>
        <v>0</v>
      </c>
      <c r="AF8" s="4">
        <f>IF(ISNA(VLOOKUP(Combine!$A8,olivine1!$A:$A,1,0)),0,VLOOKUP(Combine!$A8,olivine1!$A:$AD,6,0))</f>
        <v>3.2618664404387201</v>
      </c>
      <c r="AG8" s="4">
        <f>IF(ISNA(VLOOKUP(Combine!$A8,olivine2!$A:$A,1,0)),0,VLOOKUP(Combine!$A8,olivine2!$A:$AD,6,0))</f>
        <v>0</v>
      </c>
      <c r="AH8" s="4">
        <f t="shared" si="3"/>
        <v>2.7478789326580517</v>
      </c>
      <c r="AJ8" s="4">
        <f t="shared" si="4"/>
        <v>35.694725080443213</v>
      </c>
      <c r="AK8" s="4">
        <f t="shared" si="5"/>
        <v>0</v>
      </c>
      <c r="AL8" s="4">
        <f t="shared" si="6"/>
        <v>0.75389714548831444</v>
      </c>
      <c r="AM8" s="4">
        <f t="shared" si="7"/>
        <v>0</v>
      </c>
      <c r="AN8" s="4">
        <f t="shared" si="8"/>
        <v>0</v>
      </c>
      <c r="AO8" s="4">
        <f t="shared" si="9"/>
        <v>0</v>
      </c>
      <c r="AP8" s="4">
        <f t="shared" si="10"/>
        <v>0</v>
      </c>
      <c r="AQ8" s="4">
        <f t="shared" si="11"/>
        <v>0</v>
      </c>
      <c r="AR8" s="4">
        <f t="shared" si="12"/>
        <v>0</v>
      </c>
      <c r="AS8" s="4">
        <f t="shared" si="13"/>
        <v>0</v>
      </c>
      <c r="AT8" s="4">
        <f t="shared" si="14"/>
        <v>0</v>
      </c>
      <c r="AU8" s="4">
        <f t="shared" si="15"/>
        <v>0.75389714548831444</v>
      </c>
      <c r="AW8" s="4">
        <f t="shared" si="16"/>
        <v>36.44862222593153</v>
      </c>
    </row>
    <row r="9" spans="1:49" x14ac:dyDescent="0.3">
      <c r="A9" s="5">
        <f>system!A8</f>
        <v>7</v>
      </c>
      <c r="B9" s="5">
        <f>INDEX(system!A:Q,ROW()-1,MATCH($B$1&amp; "*",system!$1:$1,0))</f>
        <v>1245</v>
      </c>
      <c r="C9" s="5">
        <f>INDEX(system!A:Q,ROW()-1,MATCH($C$1&amp; "*",system!$1:$1,0))</f>
        <v>500</v>
      </c>
      <c r="D9" s="4">
        <f>INDEX(system!A:Q,ROW()-1,MATCH($D$1&amp; "*",system!$1:$1,0))</f>
        <v>0</v>
      </c>
      <c r="F9" s="4">
        <f>liquid!E8</f>
        <v>97.221931680687604</v>
      </c>
      <c r="H9" s="4">
        <f>IF(ISNA(VLOOKUP($A9,tot_solids!$A:$A,1,0)),0,VLOOKUP($A9,tot_solids!$A:$AD,5,0))-IFERROR(G9,0)</f>
        <v>2.9338918575708202</v>
      </c>
      <c r="I9" s="4">
        <f>IF(ISNA(VLOOKUP(Combine!$A9,apatite!$A:$A,1,0)),0,VLOOKUP(Combine!$A9,apatite!$A:$AD,5,0))</f>
        <v>0</v>
      </c>
      <c r="J9" s="4">
        <f>IF(ISNA(VLOOKUP(Combine!$A9,feldspar!$A:$A,1,0)),0,VLOOKUP(Combine!$A9,feldspar!$A:$AD,5,0))</f>
        <v>0</v>
      </c>
      <c r="K9" s="4">
        <f>IF(ISNA(VLOOKUP(Combine!$A9,spinel1!$A:$A,1,0)),0,VLOOKUP(Combine!$A9,spinel1!$A:$AD,5,0))</f>
        <v>0</v>
      </c>
      <c r="L9" s="4">
        <f>IF(ISNA(VLOOKUP(Combine!$A9,spinel2!$A:$A,1,0)),0,VLOOKUP(Combine!$A9,spinel2!$A:$AD,5,0))</f>
        <v>0</v>
      </c>
      <c r="M9" s="4">
        <f>IF(ISNA(VLOOKUP(Combine!$A9,clinopyroxene1!$A:$A,1,0)),0,VLOOKUP(Combine!$A9,clinopyroxene1!$A:$AD,5,0))</f>
        <v>0</v>
      </c>
      <c r="N9" s="4">
        <f>IF(ISNA(VLOOKUP(Combine!$A9,clinopyroxene2!$A:$A,1,0)),0,VLOOKUP(Combine!$A9,clinopyroxene2!$A:$AD,5,0))</f>
        <v>0</v>
      </c>
      <c r="O9" s="4">
        <f>IF(ISNA(VLOOKUP(Combine!$A9,orthopyroxene1!$A:$A,1,0)),0,VLOOKUP(Combine!$A9,orthopyroxene1!$A:$AD,5,0))</f>
        <v>0</v>
      </c>
      <c r="P9" s="4">
        <f>IF(ISNA(VLOOKUP(Combine!$A9,orthopyroxene2!$A:$A,1,0)),0,VLOOKUP(Combine!$A9,orthopyroxene2!$A:$AD,5,0))</f>
        <v>0</v>
      </c>
      <c r="Q9" s="4">
        <f>IF(ISNA(VLOOKUP(Combine!$A9,olivine1!$A:$A,1,0)),0,VLOOKUP(Combine!$A9,olivine1!$A:$AD,5,0))</f>
        <v>2.9338918575708202</v>
      </c>
      <c r="R9" s="4">
        <f>IF(ISNA(VLOOKUP(Combine!$A9,olivine2!$A:$A,1,0)),0,VLOOKUP(Combine!$A9,olivine2!$A:$AD,5,0))</f>
        <v>0</v>
      </c>
      <c r="S9" s="4">
        <f t="shared" si="1"/>
        <v>100.15582353825842</v>
      </c>
      <c r="U9" s="4">
        <f>liquid!F8</f>
        <v>2.7366428104292599</v>
      </c>
      <c r="W9" s="4">
        <f t="shared" si="2"/>
        <v>3.2654016852701901</v>
      </c>
      <c r="X9" s="4">
        <f>IF(ISNA(VLOOKUP(Combine!$A9,apatite!$A:$A,1,0)),0,VLOOKUP(Combine!$A9,apatite!$A:$AD,6,0))</f>
        <v>0</v>
      </c>
      <c r="Y9" s="4">
        <f>IF(ISNA(VLOOKUP(Combine!$A9,feldspar!$A:$A,1,0)),0,VLOOKUP(Combine!$A9,feldspar!$A:$AD,6,0))</f>
        <v>0</v>
      </c>
      <c r="Z9" s="4">
        <f>IF(ISNA(VLOOKUP(Combine!$A9,spinel1!$A:$A,1,0)),0,VLOOKUP(Combine!$A9,spinel1!$A:$AD,6,0))</f>
        <v>0</v>
      </c>
      <c r="AA9" s="4">
        <f>IF(ISNA(VLOOKUP(Combine!$A9,spinel2!$A:$A,1,0)),0,VLOOKUP(Combine!$A9,spinel2!$A:$AD,6,0))</f>
        <v>0</v>
      </c>
      <c r="AB9" s="4">
        <f>IF(ISNA(VLOOKUP(Combine!$A9,clinopyroxene1!$A:$A,1,0)),0,VLOOKUP(Combine!$A9,clinopyroxene1!$A:$AD,6,0))</f>
        <v>0</v>
      </c>
      <c r="AC9" s="4">
        <f>IF(ISNA(VLOOKUP(Combine!$A9,clinopyroxene2!$A:$A,1,0)),0,VLOOKUP(Combine!$A9,clinopyroxene2!$A:$AD,6,0))</f>
        <v>0</v>
      </c>
      <c r="AD9" s="4">
        <f>IF(ISNA(VLOOKUP(Combine!$A9,orthopyroxene1!$A:$A,1,0)),0,VLOOKUP(Combine!$A9,orthopyroxene1!$A:$AD,6,0))</f>
        <v>0</v>
      </c>
      <c r="AE9" s="4">
        <f>IF(ISNA(VLOOKUP(Combine!$A9,orthopyroxene2!$A:$A,1,0)),0,VLOOKUP(Combine!$A9,orthopyroxene2!$A:$AD,6,0))</f>
        <v>0</v>
      </c>
      <c r="AF9" s="4">
        <f>IF(ISNA(VLOOKUP(Combine!$A9,olivine1!$A:$A,1,0)),0,VLOOKUP(Combine!$A9,olivine1!$A:$AD,6,0))</f>
        <v>3.2654016852701901</v>
      </c>
      <c r="AG9" s="4">
        <f>IF(ISNA(VLOOKUP(Combine!$A9,olivine2!$A:$A,1,0)),0,VLOOKUP(Combine!$A9,olivine2!$A:$AD,6,0))</f>
        <v>0</v>
      </c>
      <c r="AH9" s="4">
        <f t="shared" si="3"/>
        <v>2.7496856453981566</v>
      </c>
      <c r="AJ9" s="4">
        <f t="shared" si="4"/>
        <v>35.525985090263831</v>
      </c>
      <c r="AK9" s="4">
        <f t="shared" si="5"/>
        <v>0</v>
      </c>
      <c r="AL9" s="4">
        <f t="shared" si="6"/>
        <v>0.89847808641896387</v>
      </c>
      <c r="AM9" s="4">
        <f t="shared" si="7"/>
        <v>0</v>
      </c>
      <c r="AN9" s="4">
        <f t="shared" si="8"/>
        <v>0</v>
      </c>
      <c r="AO9" s="4">
        <f t="shared" si="9"/>
        <v>0</v>
      </c>
      <c r="AP9" s="4">
        <f t="shared" si="10"/>
        <v>0</v>
      </c>
      <c r="AQ9" s="4">
        <f t="shared" si="11"/>
        <v>0</v>
      </c>
      <c r="AR9" s="4">
        <f t="shared" si="12"/>
        <v>0</v>
      </c>
      <c r="AS9" s="4">
        <f t="shared" si="13"/>
        <v>0</v>
      </c>
      <c r="AT9" s="4">
        <f t="shared" si="14"/>
        <v>0</v>
      </c>
      <c r="AU9" s="4">
        <f t="shared" si="15"/>
        <v>0.89847808641896387</v>
      </c>
      <c r="AW9" s="4">
        <f t="shared" si="16"/>
        <v>36.424463176682792</v>
      </c>
    </row>
    <row r="10" spans="1:49" x14ac:dyDescent="0.3">
      <c r="A10" s="5">
        <f>system!A9</f>
        <v>8</v>
      </c>
      <c r="B10" s="5">
        <f>INDEX(system!A:Q,ROW()-1,MATCH($B$1&amp; "*",system!$1:$1,0))</f>
        <v>1240</v>
      </c>
      <c r="C10" s="5">
        <f>INDEX(system!A:Q,ROW()-1,MATCH($C$1&amp; "*",system!$1:$1,0))</f>
        <v>500</v>
      </c>
      <c r="D10" s="4">
        <f>INDEX(system!A:Q,ROW()-1,MATCH($D$1&amp; "*",system!$1:$1,0))</f>
        <v>0</v>
      </c>
      <c r="F10" s="4">
        <f>liquid!E9</f>
        <v>96.752242248066494</v>
      </c>
      <c r="H10" s="4">
        <f>IF(ISNA(VLOOKUP($A10,tot_solids!$A:$A,1,0)),0,VLOOKUP($A10,tot_solids!$A:$AD,5,0))-IFERROR(G10,0)</f>
        <v>3.4029904283260199</v>
      </c>
      <c r="I10" s="4">
        <f>IF(ISNA(VLOOKUP(Combine!$A10,apatite!$A:$A,1,0)),0,VLOOKUP(Combine!$A10,apatite!$A:$AD,5,0))</f>
        <v>0</v>
      </c>
      <c r="J10" s="4">
        <f>IF(ISNA(VLOOKUP(Combine!$A10,feldspar!$A:$A,1,0)),0,VLOOKUP(Combine!$A10,feldspar!$A:$AD,5,0))</f>
        <v>0</v>
      </c>
      <c r="K10" s="4">
        <f>IF(ISNA(VLOOKUP(Combine!$A10,spinel1!$A:$A,1,0)),0,VLOOKUP(Combine!$A10,spinel1!$A:$AD,5,0))</f>
        <v>0</v>
      </c>
      <c r="L10" s="4">
        <f>IF(ISNA(VLOOKUP(Combine!$A10,spinel2!$A:$A,1,0)),0,VLOOKUP(Combine!$A10,spinel2!$A:$AD,5,0))</f>
        <v>0</v>
      </c>
      <c r="M10" s="4">
        <f>IF(ISNA(VLOOKUP(Combine!$A10,clinopyroxene1!$A:$A,1,0)),0,VLOOKUP(Combine!$A10,clinopyroxene1!$A:$AD,5,0))</f>
        <v>0</v>
      </c>
      <c r="N10" s="4">
        <f>IF(ISNA(VLOOKUP(Combine!$A10,clinopyroxene2!$A:$A,1,0)),0,VLOOKUP(Combine!$A10,clinopyroxene2!$A:$AD,5,0))</f>
        <v>0</v>
      </c>
      <c r="O10" s="4">
        <f>IF(ISNA(VLOOKUP(Combine!$A10,orthopyroxene1!$A:$A,1,0)),0,VLOOKUP(Combine!$A10,orthopyroxene1!$A:$AD,5,0))</f>
        <v>0</v>
      </c>
      <c r="P10" s="4">
        <f>IF(ISNA(VLOOKUP(Combine!$A10,orthopyroxene2!$A:$A,1,0)),0,VLOOKUP(Combine!$A10,orthopyroxene2!$A:$AD,5,0))</f>
        <v>0</v>
      </c>
      <c r="Q10" s="4">
        <f>IF(ISNA(VLOOKUP(Combine!$A10,olivine1!$A:$A,1,0)),0,VLOOKUP(Combine!$A10,olivine1!$A:$AD,5,0))</f>
        <v>3.4029904283260199</v>
      </c>
      <c r="R10" s="4">
        <f>IF(ISNA(VLOOKUP(Combine!$A10,olivine2!$A:$A,1,0)),0,VLOOKUP(Combine!$A10,olivine2!$A:$AD,5,0))</f>
        <v>0</v>
      </c>
      <c r="S10" s="4">
        <f t="shared" si="1"/>
        <v>100.15523267639252</v>
      </c>
      <c r="U10" s="4">
        <f>liquid!F9</f>
        <v>2.73624541295607</v>
      </c>
      <c r="W10" s="4">
        <f t="shared" si="2"/>
        <v>3.2689748816459905</v>
      </c>
      <c r="X10" s="4">
        <f>IF(ISNA(VLOOKUP(Combine!$A10,apatite!$A:$A,1,0)),0,VLOOKUP(Combine!$A10,apatite!$A:$AD,6,0))</f>
        <v>0</v>
      </c>
      <c r="Y10" s="4">
        <f>IF(ISNA(VLOOKUP(Combine!$A10,feldspar!$A:$A,1,0)),0,VLOOKUP(Combine!$A10,feldspar!$A:$AD,6,0))</f>
        <v>0</v>
      </c>
      <c r="Z10" s="4">
        <f>IF(ISNA(VLOOKUP(Combine!$A10,spinel1!$A:$A,1,0)),0,VLOOKUP(Combine!$A10,spinel1!$A:$AD,6,0))</f>
        <v>0</v>
      </c>
      <c r="AA10" s="4">
        <f>IF(ISNA(VLOOKUP(Combine!$A10,spinel2!$A:$A,1,0)),0,VLOOKUP(Combine!$A10,spinel2!$A:$AD,6,0))</f>
        <v>0</v>
      </c>
      <c r="AB10" s="4">
        <f>IF(ISNA(VLOOKUP(Combine!$A10,clinopyroxene1!$A:$A,1,0)),0,VLOOKUP(Combine!$A10,clinopyroxene1!$A:$AD,6,0))</f>
        <v>0</v>
      </c>
      <c r="AC10" s="4">
        <f>IF(ISNA(VLOOKUP(Combine!$A10,clinopyroxene2!$A:$A,1,0)),0,VLOOKUP(Combine!$A10,clinopyroxene2!$A:$AD,6,0))</f>
        <v>0</v>
      </c>
      <c r="AD10" s="4">
        <f>IF(ISNA(VLOOKUP(Combine!$A10,orthopyroxene1!$A:$A,1,0)),0,VLOOKUP(Combine!$A10,orthopyroxene1!$A:$AD,6,0))</f>
        <v>0</v>
      </c>
      <c r="AE10" s="4">
        <f>IF(ISNA(VLOOKUP(Combine!$A10,orthopyroxene2!$A:$A,1,0)),0,VLOOKUP(Combine!$A10,orthopyroxene2!$A:$AD,6,0))</f>
        <v>0</v>
      </c>
      <c r="AF10" s="4">
        <f>IF(ISNA(VLOOKUP(Combine!$A10,olivine1!$A:$A,1,0)),0,VLOOKUP(Combine!$A10,olivine1!$A:$AD,6,0))</f>
        <v>3.26897488164599</v>
      </c>
      <c r="AG10" s="4">
        <f>IF(ISNA(VLOOKUP(Combine!$A10,olivine2!$A:$A,1,0)),0,VLOOKUP(Combine!$A10,olivine2!$A:$AD,6,0))</f>
        <v>0</v>
      </c>
      <c r="AH10" s="4">
        <f t="shared" si="3"/>
        <v>2.7514806312346134</v>
      </c>
      <c r="AJ10" s="4">
        <f t="shared" si="4"/>
        <v>35.359489974819681</v>
      </c>
      <c r="AK10" s="4">
        <f t="shared" si="5"/>
        <v>0</v>
      </c>
      <c r="AL10" s="4">
        <f t="shared" si="6"/>
        <v>1.0409961995830785</v>
      </c>
      <c r="AM10" s="4">
        <f t="shared" si="7"/>
        <v>0</v>
      </c>
      <c r="AN10" s="4">
        <f t="shared" si="8"/>
        <v>0</v>
      </c>
      <c r="AO10" s="4">
        <f t="shared" si="9"/>
        <v>0</v>
      </c>
      <c r="AP10" s="4">
        <f t="shared" si="10"/>
        <v>0</v>
      </c>
      <c r="AQ10" s="4">
        <f t="shared" si="11"/>
        <v>0</v>
      </c>
      <c r="AR10" s="4">
        <f t="shared" si="12"/>
        <v>0</v>
      </c>
      <c r="AS10" s="4">
        <f t="shared" si="13"/>
        <v>0</v>
      </c>
      <c r="AT10" s="4">
        <f t="shared" si="14"/>
        <v>0</v>
      </c>
      <c r="AU10" s="4">
        <f t="shared" si="15"/>
        <v>1.0409961995830785</v>
      </c>
      <c r="AW10" s="4">
        <f t="shared" si="16"/>
        <v>36.400486174402758</v>
      </c>
    </row>
    <row r="11" spans="1:49" x14ac:dyDescent="0.3">
      <c r="A11" s="5">
        <f>system!A10</f>
        <v>9</v>
      </c>
      <c r="B11" s="5">
        <f>INDEX(system!A:Q,ROW()-1,MATCH($B$1&amp; "*",system!$1:$1,0))</f>
        <v>1235</v>
      </c>
      <c r="C11" s="5">
        <f>INDEX(system!A:Q,ROW()-1,MATCH($C$1&amp; "*",system!$1:$1,0))</f>
        <v>500</v>
      </c>
      <c r="D11" s="4">
        <f>INDEX(system!A:Q,ROW()-1,MATCH($D$1&amp; "*",system!$1:$1,0))</f>
        <v>0</v>
      </c>
      <c r="F11" s="4">
        <f>liquid!E10</f>
        <v>96.240146268326797</v>
      </c>
      <c r="H11" s="4">
        <f>IF(ISNA(VLOOKUP($A11,tot_solids!$A:$A,1,0)),0,VLOOKUP($A11,tot_solids!$A:$AD,5,0))-IFERROR(G11,0)</f>
        <v>3.9146297788341</v>
      </c>
      <c r="I11" s="4">
        <f>IF(ISNA(VLOOKUP(Combine!$A11,apatite!$A:$A,1,0)),0,VLOOKUP(Combine!$A11,apatite!$A:$AD,5,0))</f>
        <v>0</v>
      </c>
      <c r="J11" s="4">
        <f>IF(ISNA(VLOOKUP(Combine!$A11,feldspar!$A:$A,1,0)),0,VLOOKUP(Combine!$A11,feldspar!$A:$AD,5,0))</f>
        <v>0</v>
      </c>
      <c r="K11" s="4">
        <f>IF(ISNA(VLOOKUP(Combine!$A11,spinel1!$A:$A,1,0)),0,VLOOKUP(Combine!$A11,spinel1!$A:$AD,5,0))</f>
        <v>0</v>
      </c>
      <c r="L11" s="4">
        <f>IF(ISNA(VLOOKUP(Combine!$A11,spinel2!$A:$A,1,0)),0,VLOOKUP(Combine!$A11,spinel2!$A:$AD,5,0))</f>
        <v>0</v>
      </c>
      <c r="M11" s="4">
        <f>IF(ISNA(VLOOKUP(Combine!$A11,clinopyroxene1!$A:$A,1,0)),0,VLOOKUP(Combine!$A11,clinopyroxene1!$A:$AD,5,0))</f>
        <v>0</v>
      </c>
      <c r="N11" s="4">
        <f>IF(ISNA(VLOOKUP(Combine!$A11,clinopyroxene2!$A:$A,1,0)),0,VLOOKUP(Combine!$A11,clinopyroxene2!$A:$AD,5,0))</f>
        <v>0</v>
      </c>
      <c r="O11" s="4">
        <f>IF(ISNA(VLOOKUP(Combine!$A11,orthopyroxene1!$A:$A,1,0)),0,VLOOKUP(Combine!$A11,orthopyroxene1!$A:$AD,5,0))</f>
        <v>0.131939833182734</v>
      </c>
      <c r="P11" s="4">
        <f>IF(ISNA(VLOOKUP(Combine!$A11,orthopyroxene2!$A:$A,1,0)),0,VLOOKUP(Combine!$A11,orthopyroxene2!$A:$AD,5,0))</f>
        <v>0</v>
      </c>
      <c r="Q11" s="4">
        <f>IF(ISNA(VLOOKUP(Combine!$A11,olivine1!$A:$A,1,0)),0,VLOOKUP(Combine!$A11,olivine1!$A:$AD,5,0))</f>
        <v>3.7826899456513701</v>
      </c>
      <c r="R11" s="4">
        <f>IF(ISNA(VLOOKUP(Combine!$A11,olivine2!$A:$A,1,0)),0,VLOOKUP(Combine!$A11,olivine2!$A:$AD,5,0))</f>
        <v>0</v>
      </c>
      <c r="S11" s="4">
        <f t="shared" si="1"/>
        <v>100.15477604716089</v>
      </c>
      <c r="U11" s="4">
        <f>liquid!F10</f>
        <v>2.7359824120619001</v>
      </c>
      <c r="W11" s="4">
        <f t="shared" si="2"/>
        <v>3.2711220618202459</v>
      </c>
      <c r="X11" s="4">
        <f>IF(ISNA(VLOOKUP(Combine!$A11,apatite!$A:$A,1,0)),0,VLOOKUP(Combine!$A11,apatite!$A:$AD,6,0))</f>
        <v>0</v>
      </c>
      <c r="Y11" s="4">
        <f>IF(ISNA(VLOOKUP(Combine!$A11,feldspar!$A:$A,1,0)),0,VLOOKUP(Combine!$A11,feldspar!$A:$AD,6,0))</f>
        <v>0</v>
      </c>
      <c r="Z11" s="4">
        <f>IF(ISNA(VLOOKUP(Combine!$A11,spinel1!$A:$A,1,0)),0,VLOOKUP(Combine!$A11,spinel1!$A:$AD,6,0))</f>
        <v>0</v>
      </c>
      <c r="AA11" s="4">
        <f>IF(ISNA(VLOOKUP(Combine!$A11,spinel2!$A:$A,1,0)),0,VLOOKUP(Combine!$A11,spinel2!$A:$AD,6,0))</f>
        <v>0</v>
      </c>
      <c r="AB11" s="4">
        <f>IF(ISNA(VLOOKUP(Combine!$A11,clinopyroxene1!$A:$A,1,0)),0,VLOOKUP(Combine!$A11,clinopyroxene1!$A:$AD,6,0))</f>
        <v>0</v>
      </c>
      <c r="AC11" s="4">
        <f>IF(ISNA(VLOOKUP(Combine!$A11,clinopyroxene2!$A:$A,1,0)),0,VLOOKUP(Combine!$A11,clinopyroxene2!$A:$AD,6,0))</f>
        <v>0</v>
      </c>
      <c r="AD11" s="4">
        <f>IF(ISNA(VLOOKUP(Combine!$A11,orthopyroxene1!$A:$A,1,0)),0,VLOOKUP(Combine!$A11,orthopyroxene1!$A:$AD,6,0))</f>
        <v>3.2308360012225199</v>
      </c>
      <c r="AE11" s="4">
        <f>IF(ISNA(VLOOKUP(Combine!$A11,orthopyroxene2!$A:$A,1,0)),0,VLOOKUP(Combine!$A11,orthopyroxene2!$A:$AD,6,0))</f>
        <v>0</v>
      </c>
      <c r="AF11" s="4">
        <f>IF(ISNA(VLOOKUP(Combine!$A11,olivine1!$A:$A,1,0)),0,VLOOKUP(Combine!$A11,olivine1!$A:$AD,6,0))</f>
        <v>3.2725453759168501</v>
      </c>
      <c r="AG11" s="4">
        <f>IF(ISNA(VLOOKUP(Combine!$A11,olivine2!$A:$A,1,0)),0,VLOOKUP(Combine!$A11,olivine2!$A:$AD,6,0))</f>
        <v>0</v>
      </c>
      <c r="AH11" s="4">
        <f t="shared" si="3"/>
        <v>2.7535895438582547</v>
      </c>
      <c r="AJ11" s="4">
        <f t="shared" si="4"/>
        <v>35.175718178611383</v>
      </c>
      <c r="AK11" s="4">
        <f t="shared" si="5"/>
        <v>0</v>
      </c>
      <c r="AL11" s="4">
        <f t="shared" si="6"/>
        <v>1.1967238473075408</v>
      </c>
      <c r="AM11" s="4">
        <f t="shared" si="7"/>
        <v>0</v>
      </c>
      <c r="AN11" s="4">
        <f t="shared" si="8"/>
        <v>0</v>
      </c>
      <c r="AO11" s="4">
        <f t="shared" si="9"/>
        <v>0</v>
      </c>
      <c r="AP11" s="4">
        <f t="shared" si="10"/>
        <v>0</v>
      </c>
      <c r="AQ11" s="4">
        <f t="shared" si="11"/>
        <v>0</v>
      </c>
      <c r="AR11" s="4">
        <f t="shared" si="12"/>
        <v>0</v>
      </c>
      <c r="AS11" s="4">
        <f t="shared" si="13"/>
        <v>4.0837675800569614E-2</v>
      </c>
      <c r="AT11" s="4">
        <f t="shared" si="14"/>
        <v>0</v>
      </c>
      <c r="AU11" s="4">
        <f t="shared" si="15"/>
        <v>1.1558861715069713</v>
      </c>
      <c r="AW11" s="4">
        <f t="shared" si="16"/>
        <v>36.372442025918922</v>
      </c>
    </row>
    <row r="12" spans="1:49" x14ac:dyDescent="0.3">
      <c r="A12" s="5">
        <f>system!A11</f>
        <v>10</v>
      </c>
      <c r="B12" s="5">
        <f>INDEX(system!A:Q,ROW()-1,MATCH($B$1&amp; "*",system!$1:$1,0))</f>
        <v>1230</v>
      </c>
      <c r="C12" s="5">
        <f>INDEX(system!A:Q,ROW()-1,MATCH($C$1&amp; "*",system!$1:$1,0))</f>
        <v>500</v>
      </c>
      <c r="D12" s="4">
        <f>INDEX(system!A:Q,ROW()-1,MATCH($D$1&amp; "*",system!$1:$1,0))</f>
        <v>0</v>
      </c>
      <c r="F12" s="4">
        <f>liquid!E11</f>
        <v>95.428857779230697</v>
      </c>
      <c r="H12" s="4">
        <f>IF(ISNA(VLOOKUP($A12,tot_solids!$A:$A,1,0)),0,VLOOKUP($A12,tot_solids!$A:$AD,5,0))-IFERROR(G12,0)</f>
        <v>4.7264004318600996</v>
      </c>
      <c r="I12" s="4">
        <f>IF(ISNA(VLOOKUP(Combine!$A12,apatite!$A:$A,1,0)),0,VLOOKUP(Combine!$A12,apatite!$A:$AD,5,0))</f>
        <v>0</v>
      </c>
      <c r="J12" s="4">
        <f>IF(ISNA(VLOOKUP(Combine!$A12,feldspar!$A:$A,1,0)),0,VLOOKUP(Combine!$A12,feldspar!$A:$AD,5,0))</f>
        <v>0</v>
      </c>
      <c r="K12" s="4">
        <f>IF(ISNA(VLOOKUP(Combine!$A12,spinel1!$A:$A,1,0)),0,VLOOKUP(Combine!$A12,spinel1!$A:$AD,5,0))</f>
        <v>0</v>
      </c>
      <c r="L12" s="4">
        <f>IF(ISNA(VLOOKUP(Combine!$A12,spinel2!$A:$A,1,0)),0,VLOOKUP(Combine!$A12,spinel2!$A:$AD,5,0))</f>
        <v>0</v>
      </c>
      <c r="M12" s="4">
        <f>IF(ISNA(VLOOKUP(Combine!$A12,clinopyroxene1!$A:$A,1,0)),0,VLOOKUP(Combine!$A12,clinopyroxene1!$A:$AD,5,0))</f>
        <v>0</v>
      </c>
      <c r="N12" s="4">
        <f>IF(ISNA(VLOOKUP(Combine!$A12,clinopyroxene2!$A:$A,1,0)),0,VLOOKUP(Combine!$A12,clinopyroxene2!$A:$AD,5,0))</f>
        <v>0</v>
      </c>
      <c r="O12" s="4">
        <f>IF(ISNA(VLOOKUP(Combine!$A12,orthopyroxene1!$A:$A,1,0)),0,VLOOKUP(Combine!$A12,orthopyroxene1!$A:$AD,5,0))</f>
        <v>1.10272179246601</v>
      </c>
      <c r="P12" s="4">
        <f>IF(ISNA(VLOOKUP(Combine!$A12,orthopyroxene2!$A:$A,1,0)),0,VLOOKUP(Combine!$A12,orthopyroxene2!$A:$AD,5,0))</f>
        <v>0</v>
      </c>
      <c r="Q12" s="4">
        <f>IF(ISNA(VLOOKUP(Combine!$A12,olivine1!$A:$A,1,0)),0,VLOOKUP(Combine!$A12,olivine1!$A:$AD,5,0))</f>
        <v>3.6236786393940799</v>
      </c>
      <c r="R12" s="4">
        <f>IF(ISNA(VLOOKUP(Combine!$A12,olivine2!$A:$A,1,0)),0,VLOOKUP(Combine!$A12,olivine2!$A:$AD,5,0))</f>
        <v>0</v>
      </c>
      <c r="S12" s="4">
        <f t="shared" si="1"/>
        <v>100.1552582110908</v>
      </c>
      <c r="U12" s="4">
        <f>liquid!F11</f>
        <v>2.7366708693159301</v>
      </c>
      <c r="W12" s="4">
        <f t="shared" si="2"/>
        <v>3.2658943729648304</v>
      </c>
      <c r="X12" s="4">
        <f>IF(ISNA(VLOOKUP(Combine!$A12,apatite!$A:$A,1,0)),0,VLOOKUP(Combine!$A12,apatite!$A:$AD,6,0))</f>
        <v>0</v>
      </c>
      <c r="Y12" s="4">
        <f>IF(ISNA(VLOOKUP(Combine!$A12,feldspar!$A:$A,1,0)),0,VLOOKUP(Combine!$A12,feldspar!$A:$AD,6,0))</f>
        <v>0</v>
      </c>
      <c r="Z12" s="4">
        <f>IF(ISNA(VLOOKUP(Combine!$A12,spinel1!$A:$A,1,0)),0,VLOOKUP(Combine!$A12,spinel1!$A:$AD,6,0))</f>
        <v>0</v>
      </c>
      <c r="AA12" s="4">
        <f>IF(ISNA(VLOOKUP(Combine!$A12,spinel2!$A:$A,1,0)),0,VLOOKUP(Combine!$A12,spinel2!$A:$AD,6,0))</f>
        <v>0</v>
      </c>
      <c r="AB12" s="4">
        <f>IF(ISNA(VLOOKUP(Combine!$A12,clinopyroxene1!$A:$A,1,0)),0,VLOOKUP(Combine!$A12,clinopyroxene1!$A:$AD,6,0))</f>
        <v>0</v>
      </c>
      <c r="AC12" s="4">
        <f>IF(ISNA(VLOOKUP(Combine!$A12,clinopyroxene2!$A:$A,1,0)),0,VLOOKUP(Combine!$A12,clinopyroxene2!$A:$AD,6,0))</f>
        <v>0</v>
      </c>
      <c r="AD12" s="4">
        <f>IF(ISNA(VLOOKUP(Combine!$A12,orthopyroxene1!$A:$A,1,0)),0,VLOOKUP(Combine!$A12,orthopyroxene1!$A:$AD,6,0))</f>
        <v>3.2334852865650299</v>
      </c>
      <c r="AE12" s="4">
        <f>IF(ISNA(VLOOKUP(Combine!$A12,orthopyroxene2!$A:$A,1,0)),0,VLOOKUP(Combine!$A12,orthopyroxene2!$A:$AD,6,0))</f>
        <v>0</v>
      </c>
      <c r="AF12" s="4">
        <f>IF(ISNA(VLOOKUP(Combine!$A12,olivine1!$A:$A,1,0)),0,VLOOKUP(Combine!$A12,olivine1!$A:$AD,6,0))</f>
        <v>3.2758861095354899</v>
      </c>
      <c r="AG12" s="4">
        <f>IF(ISNA(VLOOKUP(Combine!$A12,olivine2!$A:$A,1,0)),0,VLOOKUP(Combine!$A12,olivine2!$A:$AD,6,0))</f>
        <v>0</v>
      </c>
      <c r="AH12" s="4">
        <f t="shared" si="3"/>
        <v>2.7577595859057138</v>
      </c>
      <c r="AJ12" s="4">
        <f t="shared" si="4"/>
        <v>34.870418233042578</v>
      </c>
      <c r="AK12" s="4">
        <f t="shared" si="5"/>
        <v>0</v>
      </c>
      <c r="AL12" s="4">
        <f t="shared" si="6"/>
        <v>1.4471994167923437</v>
      </c>
      <c r="AM12" s="4">
        <f t="shared" si="7"/>
        <v>0</v>
      </c>
      <c r="AN12" s="4">
        <f t="shared" si="8"/>
        <v>0</v>
      </c>
      <c r="AO12" s="4">
        <f t="shared" si="9"/>
        <v>0</v>
      </c>
      <c r="AP12" s="4">
        <f t="shared" si="10"/>
        <v>0</v>
      </c>
      <c r="AQ12" s="4">
        <f t="shared" si="11"/>
        <v>0</v>
      </c>
      <c r="AR12" s="4">
        <f t="shared" si="12"/>
        <v>0</v>
      </c>
      <c r="AS12" s="4">
        <f t="shared" si="13"/>
        <v>0.3410319499667322</v>
      </c>
      <c r="AT12" s="4">
        <f t="shared" si="14"/>
        <v>0</v>
      </c>
      <c r="AU12" s="4">
        <f t="shared" si="15"/>
        <v>1.1061674668256114</v>
      </c>
      <c r="AW12" s="4">
        <f t="shared" si="16"/>
        <v>36.317617649834922</v>
      </c>
    </row>
    <row r="13" spans="1:49" x14ac:dyDescent="0.3">
      <c r="A13" s="5">
        <f>system!A12</f>
        <v>11</v>
      </c>
      <c r="B13" s="5">
        <f>INDEX(system!A:Q,ROW()-1,MATCH($B$1&amp; "*",system!$1:$1,0))</f>
        <v>1225</v>
      </c>
      <c r="C13" s="5">
        <f>INDEX(system!A:Q,ROW()-1,MATCH($C$1&amp; "*",system!$1:$1,0))</f>
        <v>500</v>
      </c>
      <c r="D13" s="4">
        <f>INDEX(system!A:Q,ROW()-1,MATCH($D$1&amp; "*",system!$1:$1,0))</f>
        <v>0</v>
      </c>
      <c r="F13" s="4">
        <f>liquid!E12</f>
        <v>94.622915165779801</v>
      </c>
      <c r="H13" s="4">
        <f>IF(ISNA(VLOOKUP($A13,tot_solids!$A:$A,1,0)),0,VLOOKUP($A13,tot_solids!$A:$AD,5,0))-IFERROR(G13,0)</f>
        <v>5.5328279729938599</v>
      </c>
      <c r="I13" s="4">
        <f>IF(ISNA(VLOOKUP(Combine!$A13,apatite!$A:$A,1,0)),0,VLOOKUP(Combine!$A13,apatite!$A:$AD,5,0))</f>
        <v>0</v>
      </c>
      <c r="J13" s="4">
        <f>IF(ISNA(VLOOKUP(Combine!$A13,feldspar!$A:$A,1,0)),0,VLOOKUP(Combine!$A13,feldspar!$A:$AD,5,0))</f>
        <v>0</v>
      </c>
      <c r="K13" s="4">
        <f>IF(ISNA(VLOOKUP(Combine!$A13,spinel1!$A:$A,1,0)),0,VLOOKUP(Combine!$A13,spinel1!$A:$AD,5,0))</f>
        <v>0</v>
      </c>
      <c r="L13" s="4">
        <f>IF(ISNA(VLOOKUP(Combine!$A13,spinel2!$A:$A,1,0)),0,VLOOKUP(Combine!$A13,spinel2!$A:$AD,5,0))</f>
        <v>0</v>
      </c>
      <c r="M13" s="4">
        <f>IF(ISNA(VLOOKUP(Combine!$A13,clinopyroxene1!$A:$A,1,0)),0,VLOOKUP(Combine!$A13,clinopyroxene1!$A:$AD,5,0))</f>
        <v>0</v>
      </c>
      <c r="N13" s="4">
        <f>IF(ISNA(VLOOKUP(Combine!$A13,clinopyroxene2!$A:$A,1,0)),0,VLOOKUP(Combine!$A13,clinopyroxene2!$A:$AD,5,0))</f>
        <v>0</v>
      </c>
      <c r="O13" s="4">
        <f>IF(ISNA(VLOOKUP(Combine!$A13,orthopyroxene1!$A:$A,1,0)),0,VLOOKUP(Combine!$A13,orthopyroxene1!$A:$AD,5,0))</f>
        <v>2.0721907920845601</v>
      </c>
      <c r="P13" s="4">
        <f>IF(ISNA(VLOOKUP(Combine!$A13,orthopyroxene2!$A:$A,1,0)),0,VLOOKUP(Combine!$A13,orthopyroxene2!$A:$AD,5,0))</f>
        <v>0</v>
      </c>
      <c r="Q13" s="4">
        <f>IF(ISNA(VLOOKUP(Combine!$A13,olivine1!$A:$A,1,0)),0,VLOOKUP(Combine!$A13,olivine1!$A:$AD,5,0))</f>
        <v>3.4606371809093002</v>
      </c>
      <c r="R13" s="4">
        <f>IF(ISNA(VLOOKUP(Combine!$A13,olivine2!$A:$A,1,0)),0,VLOOKUP(Combine!$A13,olivine2!$A:$AD,5,0))</f>
        <v>0</v>
      </c>
      <c r="S13" s="4">
        <f t="shared" si="1"/>
        <v>100.15574313877366</v>
      </c>
      <c r="U13" s="4">
        <f>liquid!F12</f>
        <v>2.73734470710203</v>
      </c>
      <c r="W13" s="4">
        <f t="shared" si="2"/>
        <v>3.2629746383107556</v>
      </c>
      <c r="X13" s="4">
        <f>IF(ISNA(VLOOKUP(Combine!$A13,apatite!$A:$A,1,0)),0,VLOOKUP(Combine!$A13,apatite!$A:$AD,6,0))</f>
        <v>0</v>
      </c>
      <c r="Y13" s="4">
        <f>IF(ISNA(VLOOKUP(Combine!$A13,feldspar!$A:$A,1,0)),0,VLOOKUP(Combine!$A13,feldspar!$A:$AD,6,0))</f>
        <v>0</v>
      </c>
      <c r="Z13" s="4">
        <f>IF(ISNA(VLOOKUP(Combine!$A13,spinel1!$A:$A,1,0)),0,VLOOKUP(Combine!$A13,spinel1!$A:$AD,6,0))</f>
        <v>0</v>
      </c>
      <c r="AA13" s="4">
        <f>IF(ISNA(VLOOKUP(Combine!$A13,spinel2!$A:$A,1,0)),0,VLOOKUP(Combine!$A13,spinel2!$A:$AD,6,0))</f>
        <v>0</v>
      </c>
      <c r="AB13" s="4">
        <f>IF(ISNA(VLOOKUP(Combine!$A13,clinopyroxene1!$A:$A,1,0)),0,VLOOKUP(Combine!$A13,clinopyroxene1!$A:$AD,6,0))</f>
        <v>0</v>
      </c>
      <c r="AC13" s="4">
        <f>IF(ISNA(VLOOKUP(Combine!$A13,clinopyroxene2!$A:$A,1,0)),0,VLOOKUP(Combine!$A13,clinopyroxene2!$A:$AD,6,0))</f>
        <v>0</v>
      </c>
      <c r="AD13" s="4">
        <f>IF(ISNA(VLOOKUP(Combine!$A13,orthopyroxene1!$A:$A,1,0)),0,VLOOKUP(Combine!$A13,orthopyroxene1!$A:$AD,6,0))</f>
        <v>3.23614741544782</v>
      </c>
      <c r="AE13" s="4">
        <f>IF(ISNA(VLOOKUP(Combine!$A13,orthopyroxene2!$A:$A,1,0)),0,VLOOKUP(Combine!$A13,orthopyroxene2!$A:$AD,6,0))</f>
        <v>0</v>
      </c>
      <c r="AF13" s="4">
        <f>IF(ISNA(VLOOKUP(Combine!$A13,olivine1!$A:$A,1,0)),0,VLOOKUP(Combine!$A13,olivine1!$A:$AD,6,0))</f>
        <v>3.2792524470666198</v>
      </c>
      <c r="AG13" s="4">
        <f>IF(ISNA(VLOOKUP(Combine!$A13,olivine2!$A:$A,1,0)),0,VLOOKUP(Combine!$A13,olivine2!$A:$AD,6,0))</f>
        <v>0</v>
      </c>
      <c r="AH13" s="4">
        <f t="shared" si="3"/>
        <v>2.7619228601118975</v>
      </c>
      <c r="AJ13" s="4">
        <f t="shared" si="4"/>
        <v>34.567409402360262</v>
      </c>
      <c r="AK13" s="4">
        <f t="shared" si="5"/>
        <v>0</v>
      </c>
      <c r="AL13" s="4">
        <f t="shared" si="6"/>
        <v>1.6956392820319954</v>
      </c>
      <c r="AM13" s="4">
        <f t="shared" si="7"/>
        <v>0</v>
      </c>
      <c r="AN13" s="4">
        <f t="shared" si="8"/>
        <v>0</v>
      </c>
      <c r="AO13" s="4">
        <f t="shared" si="9"/>
        <v>0</v>
      </c>
      <c r="AP13" s="4">
        <f t="shared" si="10"/>
        <v>0</v>
      </c>
      <c r="AQ13" s="4">
        <f t="shared" si="11"/>
        <v>0</v>
      </c>
      <c r="AR13" s="4">
        <f t="shared" si="12"/>
        <v>0</v>
      </c>
      <c r="AS13" s="4">
        <f t="shared" si="13"/>
        <v>0.64032645181517767</v>
      </c>
      <c r="AT13" s="4">
        <f t="shared" si="14"/>
        <v>0</v>
      </c>
      <c r="AU13" s="4">
        <f t="shared" si="15"/>
        <v>1.0553128302168178</v>
      </c>
      <c r="AW13" s="4">
        <f t="shared" si="16"/>
        <v>36.26304868439226</v>
      </c>
    </row>
    <row r="14" spans="1:49" x14ac:dyDescent="0.3">
      <c r="A14" s="5">
        <f>system!A13</f>
        <v>12</v>
      </c>
      <c r="B14" s="5">
        <f>INDEX(system!A:Q,ROW()-1,MATCH($B$1&amp; "*",system!$1:$1,0))</f>
        <v>1220</v>
      </c>
      <c r="C14" s="5">
        <f>INDEX(system!A:Q,ROW()-1,MATCH($C$1&amp; "*",system!$1:$1,0))</f>
        <v>500</v>
      </c>
      <c r="D14" s="4">
        <f>INDEX(system!A:Q,ROW()-1,MATCH($D$1&amp; "*",system!$1:$1,0))</f>
        <v>0</v>
      </c>
      <c r="F14" s="4">
        <f>liquid!E13</f>
        <v>92.2306890157423</v>
      </c>
      <c r="H14" s="4">
        <f>IF(ISNA(VLOOKUP($A14,tot_solids!$A:$A,1,0)),0,VLOOKUP($A14,tot_solids!$A:$AD,5,0))-IFERROR(G14,0)</f>
        <v>7.9255082237944698</v>
      </c>
      <c r="I14" s="4">
        <f>IF(ISNA(VLOOKUP(Combine!$A14,apatite!$A:$A,1,0)),0,VLOOKUP(Combine!$A14,apatite!$A:$AD,5,0))</f>
        <v>0</v>
      </c>
      <c r="J14" s="4">
        <f>IF(ISNA(VLOOKUP(Combine!$A14,feldspar!$A:$A,1,0)),0,VLOOKUP(Combine!$A14,feldspar!$A:$AD,5,0))</f>
        <v>0</v>
      </c>
      <c r="K14" s="4">
        <f>IF(ISNA(VLOOKUP(Combine!$A14,spinel1!$A:$A,1,0)),0,VLOOKUP(Combine!$A14,spinel1!$A:$AD,5,0))</f>
        <v>0</v>
      </c>
      <c r="L14" s="4">
        <f>IF(ISNA(VLOOKUP(Combine!$A14,spinel2!$A:$A,1,0)),0,VLOOKUP(Combine!$A14,spinel2!$A:$AD,5,0))</f>
        <v>0</v>
      </c>
      <c r="M14" s="4">
        <f>IF(ISNA(VLOOKUP(Combine!$A14,clinopyroxene1!$A:$A,1,0)),0,VLOOKUP(Combine!$A14,clinopyroxene1!$A:$AD,5,0))</f>
        <v>4.8708628721054898</v>
      </c>
      <c r="N14" s="4">
        <f>IF(ISNA(VLOOKUP(Combine!$A14,clinopyroxene2!$A:$A,1,0)),0,VLOOKUP(Combine!$A14,clinopyroxene2!$A:$AD,5,0))</f>
        <v>0</v>
      </c>
      <c r="O14" s="4">
        <f>IF(ISNA(VLOOKUP(Combine!$A14,orthopyroxene1!$A:$A,1,0)),0,VLOOKUP(Combine!$A14,orthopyroxene1!$A:$AD,5,0))</f>
        <v>0</v>
      </c>
      <c r="P14" s="4">
        <f>IF(ISNA(VLOOKUP(Combine!$A14,orthopyroxene2!$A:$A,1,0)),0,VLOOKUP(Combine!$A14,orthopyroxene2!$A:$AD,5,0))</f>
        <v>0</v>
      </c>
      <c r="Q14" s="4">
        <f>IF(ISNA(VLOOKUP(Combine!$A14,olivine1!$A:$A,1,0)),0,VLOOKUP(Combine!$A14,olivine1!$A:$AD,5,0))</f>
        <v>3.0546453516889698</v>
      </c>
      <c r="R14" s="4">
        <f>IF(ISNA(VLOOKUP(Combine!$A14,olivine2!$A:$A,1,0)),0,VLOOKUP(Combine!$A14,olivine2!$A:$AD,5,0))</f>
        <v>0</v>
      </c>
      <c r="S14" s="4">
        <f t="shared" si="1"/>
        <v>100.15619723953677</v>
      </c>
      <c r="U14" s="4">
        <f>liquid!F13</f>
        <v>2.7363128624974902</v>
      </c>
      <c r="W14" s="4">
        <f t="shared" si="2"/>
        <v>3.2613526960854498</v>
      </c>
      <c r="X14" s="4">
        <f>IF(ISNA(VLOOKUP(Combine!$A14,apatite!$A:$A,1,0)),0,VLOOKUP(Combine!$A14,apatite!$A:$AD,6,0))</f>
        <v>0</v>
      </c>
      <c r="Y14" s="4">
        <f>IF(ISNA(VLOOKUP(Combine!$A14,feldspar!$A:$A,1,0)),0,VLOOKUP(Combine!$A14,feldspar!$A:$AD,6,0))</f>
        <v>0</v>
      </c>
      <c r="Z14" s="4">
        <f>IF(ISNA(VLOOKUP(Combine!$A14,spinel1!$A:$A,1,0)),0,VLOOKUP(Combine!$A14,spinel1!$A:$AD,6,0))</f>
        <v>0</v>
      </c>
      <c r="AA14" s="4">
        <f>IF(ISNA(VLOOKUP(Combine!$A14,spinel2!$A:$A,1,0)),0,VLOOKUP(Combine!$A14,spinel2!$A:$AD,6,0))</f>
        <v>0</v>
      </c>
      <c r="AB14" s="4">
        <f>IF(ISNA(VLOOKUP(Combine!$A14,clinopyroxene1!$A:$A,1,0)),0,VLOOKUP(Combine!$A14,clinopyroxene1!$A:$AD,6,0))</f>
        <v>3.2482621054192302</v>
      </c>
      <c r="AC14" s="4">
        <f>IF(ISNA(VLOOKUP(Combine!$A14,clinopyroxene2!$A:$A,1,0)),0,VLOOKUP(Combine!$A14,clinopyroxene2!$A:$AD,6,0))</f>
        <v>0</v>
      </c>
      <c r="AD14" s="4">
        <f>IF(ISNA(VLOOKUP(Combine!$A14,orthopyroxene1!$A:$A,1,0)),0,VLOOKUP(Combine!$A14,orthopyroxene1!$A:$AD,6,0))</f>
        <v>0</v>
      </c>
      <c r="AE14" s="4">
        <f>IF(ISNA(VLOOKUP(Combine!$A14,orthopyroxene2!$A:$A,1,0)),0,VLOOKUP(Combine!$A14,orthopyroxene2!$A:$AD,6,0))</f>
        <v>0</v>
      </c>
      <c r="AF14" s="4">
        <f>IF(ISNA(VLOOKUP(Combine!$A14,olivine1!$A:$A,1,0)),0,VLOOKUP(Combine!$A14,olivine1!$A:$AD,6,0))</f>
        <v>3.2824463062709901</v>
      </c>
      <c r="AG14" s="4">
        <f>IF(ISNA(VLOOKUP(Combine!$A14,olivine2!$A:$A,1,0)),0,VLOOKUP(Combine!$A14,olivine2!$A:$AD,6,0))</f>
        <v>0</v>
      </c>
      <c r="AH14" s="4">
        <f t="shared" si="3"/>
        <v>2.7716212317368543</v>
      </c>
      <c r="AJ14" s="4">
        <f t="shared" si="4"/>
        <v>33.706192840668599</v>
      </c>
      <c r="AK14" s="4">
        <f t="shared" si="5"/>
        <v>0</v>
      </c>
      <c r="AL14" s="4">
        <f t="shared" si="6"/>
        <v>2.430129140373972</v>
      </c>
      <c r="AM14" s="4">
        <f t="shared" si="7"/>
        <v>0</v>
      </c>
      <c r="AN14" s="4">
        <f t="shared" si="8"/>
        <v>0</v>
      </c>
      <c r="AO14" s="4">
        <f t="shared" si="9"/>
        <v>0</v>
      </c>
      <c r="AP14" s="4">
        <f t="shared" si="10"/>
        <v>0</v>
      </c>
      <c r="AQ14" s="4">
        <f t="shared" si="11"/>
        <v>1.4995288908426441</v>
      </c>
      <c r="AR14" s="4">
        <f t="shared" si="12"/>
        <v>0</v>
      </c>
      <c r="AS14" s="4">
        <f t="shared" si="13"/>
        <v>0</v>
      </c>
      <c r="AT14" s="4">
        <f t="shared" si="14"/>
        <v>0</v>
      </c>
      <c r="AU14" s="4">
        <f t="shared" si="15"/>
        <v>0.93060024953132814</v>
      </c>
      <c r="AW14" s="4">
        <f t="shared" si="16"/>
        <v>36.13632198104257</v>
      </c>
    </row>
    <row r="15" spans="1:49" x14ac:dyDescent="0.3">
      <c r="A15" s="5">
        <f>system!A14</f>
        <v>13</v>
      </c>
      <c r="B15" s="5">
        <f>INDEX(system!A:Q,ROW()-1,MATCH($B$1&amp; "*",system!$1:$1,0))</f>
        <v>1215</v>
      </c>
      <c r="C15" s="5">
        <f>INDEX(system!A:Q,ROW()-1,MATCH($C$1&amp; "*",system!$1:$1,0))</f>
        <v>500</v>
      </c>
      <c r="D15" s="4">
        <f>INDEX(system!A:Q,ROW()-1,MATCH($D$1&amp; "*",system!$1:$1,0))</f>
        <v>0</v>
      </c>
      <c r="F15" s="4">
        <f>liquid!E14</f>
        <v>87.582184337629997</v>
      </c>
      <c r="H15" s="4">
        <f>IF(ISNA(VLOOKUP($A15,tot_solids!$A:$A,1,0)),0,VLOOKUP($A15,tot_solids!$A:$AD,5,0))-IFERROR(G15,0)</f>
        <v>12.5830787922685</v>
      </c>
      <c r="I15" s="4">
        <f>IF(ISNA(VLOOKUP(Combine!$A15,apatite!$A:$A,1,0)),0,VLOOKUP(Combine!$A15,apatite!$A:$AD,5,0))</f>
        <v>0</v>
      </c>
      <c r="J15" s="4">
        <f>IF(ISNA(VLOOKUP(Combine!$A15,feldspar!$A:$A,1,0)),0,VLOOKUP(Combine!$A15,feldspar!$A:$AD,5,0))</f>
        <v>0</v>
      </c>
      <c r="K15" s="4">
        <f>IF(ISNA(VLOOKUP(Combine!$A15,spinel1!$A:$A,1,0)),0,VLOOKUP(Combine!$A15,spinel1!$A:$AD,5,0))</f>
        <v>0.72388733450027098</v>
      </c>
      <c r="L15" s="4">
        <f>IF(ISNA(VLOOKUP(Combine!$A15,spinel2!$A:$A,1,0)),0,VLOOKUP(Combine!$A15,spinel2!$A:$AD,5,0))</f>
        <v>0</v>
      </c>
      <c r="M15" s="4">
        <f>IF(ISNA(VLOOKUP(Combine!$A15,clinopyroxene1!$A:$A,1,0)),0,VLOOKUP(Combine!$A15,clinopyroxene1!$A:$AD,5,0))</f>
        <v>8.40238847225055</v>
      </c>
      <c r="N15" s="4">
        <f>IF(ISNA(VLOOKUP(Combine!$A15,clinopyroxene2!$A:$A,1,0)),0,VLOOKUP(Combine!$A15,clinopyroxene2!$A:$AD,5,0))</f>
        <v>2.06011041574033</v>
      </c>
      <c r="O15" s="4">
        <f>IF(ISNA(VLOOKUP(Combine!$A15,orthopyroxene1!$A:$A,1,0)),0,VLOOKUP(Combine!$A15,orthopyroxene1!$A:$AD,5,0))</f>
        <v>0</v>
      </c>
      <c r="P15" s="4">
        <f>IF(ISNA(VLOOKUP(Combine!$A15,orthopyroxene2!$A:$A,1,0)),0,VLOOKUP(Combine!$A15,orthopyroxene2!$A:$AD,5,0))</f>
        <v>0</v>
      </c>
      <c r="Q15" s="4">
        <f>IF(ISNA(VLOOKUP(Combine!$A15,olivine1!$A:$A,1,0)),0,VLOOKUP(Combine!$A15,olivine1!$A:$AD,5,0))</f>
        <v>1.39669256977735</v>
      </c>
      <c r="R15" s="4">
        <f>IF(ISNA(VLOOKUP(Combine!$A15,olivine2!$A:$A,1,0)),0,VLOOKUP(Combine!$A15,olivine2!$A:$AD,5,0))</f>
        <v>0</v>
      </c>
      <c r="S15" s="4">
        <f t="shared" si="1"/>
        <v>100.16526312989849</v>
      </c>
      <c r="U15" s="4">
        <f>liquid!F14</f>
        <v>2.7332510624891402</v>
      </c>
      <c r="W15" s="4">
        <f t="shared" si="2"/>
        <v>3.2790258574712183</v>
      </c>
      <c r="X15" s="4">
        <f>IF(ISNA(VLOOKUP(Combine!$A15,apatite!$A:$A,1,0)),0,VLOOKUP(Combine!$A15,apatite!$A:$AD,6,0))</f>
        <v>0</v>
      </c>
      <c r="Y15" s="4">
        <f>IF(ISNA(VLOOKUP(Combine!$A15,feldspar!$A:$A,1,0)),0,VLOOKUP(Combine!$A15,feldspar!$A:$AD,6,0))</f>
        <v>0</v>
      </c>
      <c r="Z15" s="4">
        <f>IF(ISNA(VLOOKUP(Combine!$A15,spinel1!$A:$A,1,0)),0,VLOOKUP(Combine!$A15,spinel1!$A:$AD,6,0))</f>
        <v>3.7167419072438102</v>
      </c>
      <c r="AA15" s="4">
        <f>IF(ISNA(VLOOKUP(Combine!$A15,spinel2!$A:$A,1,0)),0,VLOOKUP(Combine!$A15,spinel2!$A:$AD,6,0))</f>
        <v>0</v>
      </c>
      <c r="AB15" s="4">
        <f>IF(ISNA(VLOOKUP(Combine!$A15,clinopyroxene1!$A:$A,1,0)),0,VLOOKUP(Combine!$A15,clinopyroxene1!$A:$AD,6,0))</f>
        <v>3.2520606760809998</v>
      </c>
      <c r="AC15" s="4">
        <f>IF(ISNA(VLOOKUP(Combine!$A15,clinopyroxene2!$A:$A,1,0)),0,VLOOKUP(Combine!$A15,clinopyroxene2!$A:$AD,6,0))</f>
        <v>3.2490042372708299</v>
      </c>
      <c r="AD15" s="4">
        <f>IF(ISNA(VLOOKUP(Combine!$A15,orthopyroxene1!$A:$A,1,0)),0,VLOOKUP(Combine!$A15,orthopyroxene1!$A:$AD,6,0))</f>
        <v>0</v>
      </c>
      <c r="AE15" s="4">
        <f>IF(ISNA(VLOOKUP(Combine!$A15,orthopyroxene2!$A:$A,1,0)),0,VLOOKUP(Combine!$A15,orthopyroxene2!$A:$AD,6,0))</f>
        <v>0</v>
      </c>
      <c r="AF15" s="4">
        <f>IF(ISNA(VLOOKUP(Combine!$A15,olivine1!$A:$A,1,0)),0,VLOOKUP(Combine!$A15,olivine1!$A:$AD,6,0))</f>
        <v>3.28715706422701</v>
      </c>
      <c r="AG15" s="4">
        <f>IF(ISNA(VLOOKUP(Combine!$A15,olivine2!$A:$A,1,0)),0,VLOOKUP(Combine!$A15,olivine2!$A:$AD,6,0))</f>
        <v>0</v>
      </c>
      <c r="AH15" s="4">
        <f t="shared" si="3"/>
        <v>2.791621774476551</v>
      </c>
      <c r="AJ15" s="4">
        <f t="shared" si="4"/>
        <v>32.043227034500781</v>
      </c>
      <c r="AK15" s="4">
        <f t="shared" si="5"/>
        <v>0</v>
      </c>
      <c r="AL15" s="4">
        <f t="shared" si="6"/>
        <v>3.8374442103279289</v>
      </c>
      <c r="AM15" s="4">
        <f t="shared" si="7"/>
        <v>0</v>
      </c>
      <c r="AN15" s="4">
        <f t="shared" si="8"/>
        <v>0</v>
      </c>
      <c r="AO15" s="4">
        <f t="shared" si="9"/>
        <v>0.1947639498694913</v>
      </c>
      <c r="AP15" s="4">
        <f t="shared" si="10"/>
        <v>0</v>
      </c>
      <c r="AQ15" s="4">
        <f t="shared" si="11"/>
        <v>2.583712085709335</v>
      </c>
      <c r="AR15" s="4">
        <f t="shared" si="12"/>
        <v>0.63407440104504975</v>
      </c>
      <c r="AS15" s="4">
        <f t="shared" si="13"/>
        <v>0</v>
      </c>
      <c r="AT15" s="4">
        <f t="shared" si="14"/>
        <v>0</v>
      </c>
      <c r="AU15" s="4">
        <f t="shared" si="15"/>
        <v>0.4248937737040529</v>
      </c>
      <c r="AW15" s="4">
        <f t="shared" si="16"/>
        <v>35.880671244828712</v>
      </c>
    </row>
    <row r="16" spans="1:49" x14ac:dyDescent="0.3">
      <c r="A16" s="5">
        <f>system!A15</f>
        <v>14</v>
      </c>
      <c r="B16" s="5">
        <f>INDEX(system!A:Q,ROW()-1,MATCH($B$1&amp; "*",system!$1:$1,0))</f>
        <v>1210</v>
      </c>
      <c r="C16" s="5">
        <f>INDEX(system!A:Q,ROW()-1,MATCH($C$1&amp; "*",system!$1:$1,0))</f>
        <v>500</v>
      </c>
      <c r="D16" s="4">
        <f>INDEX(system!A:Q,ROW()-1,MATCH($D$1&amp; "*",system!$1:$1,0))</f>
        <v>0</v>
      </c>
      <c r="F16" s="4">
        <f>liquid!E15</f>
        <v>82.390901514954294</v>
      </c>
      <c r="H16" s="4">
        <f>IF(ISNA(VLOOKUP($A16,tot_solids!$A:$A,1,0)),0,VLOOKUP($A16,tot_solids!$A:$AD,5,0))-IFERROR(G16,0)</f>
        <v>17.7856929660981</v>
      </c>
      <c r="I16" s="4">
        <f>IF(ISNA(VLOOKUP(Combine!$A16,apatite!$A:$A,1,0)),0,VLOOKUP(Combine!$A16,apatite!$A:$AD,5,0))</f>
        <v>0</v>
      </c>
      <c r="J16" s="4">
        <f>IF(ISNA(VLOOKUP(Combine!$A16,feldspar!$A:$A,1,0)),0,VLOOKUP(Combine!$A16,feldspar!$A:$AD,5,0))</f>
        <v>0</v>
      </c>
      <c r="K16" s="4">
        <f>IF(ISNA(VLOOKUP(Combine!$A16,spinel1!$A:$A,1,0)),0,VLOOKUP(Combine!$A16,spinel1!$A:$AD,5,0))</f>
        <v>1.69673260062482</v>
      </c>
      <c r="L16" s="4">
        <f>IF(ISNA(VLOOKUP(Combine!$A16,spinel2!$A:$A,1,0)),0,VLOOKUP(Combine!$A16,spinel2!$A:$AD,5,0))</f>
        <v>0</v>
      </c>
      <c r="M16" s="4">
        <f>IF(ISNA(VLOOKUP(Combine!$A16,clinopyroxene1!$A:$A,1,0)),0,VLOOKUP(Combine!$A16,clinopyroxene1!$A:$AD,5,0))</f>
        <v>10.605328761889799</v>
      </c>
      <c r="N16" s="4">
        <f>IF(ISNA(VLOOKUP(Combine!$A16,clinopyroxene2!$A:$A,1,0)),0,VLOOKUP(Combine!$A16,clinopyroxene2!$A:$AD,5,0))</f>
        <v>5.4836316035834596</v>
      </c>
      <c r="O16" s="4">
        <f>IF(ISNA(VLOOKUP(Combine!$A16,orthopyroxene1!$A:$A,1,0)),0,VLOOKUP(Combine!$A16,orthopyroxene1!$A:$AD,5,0))</f>
        <v>0</v>
      </c>
      <c r="P16" s="4">
        <f>IF(ISNA(VLOOKUP(Combine!$A16,orthopyroxene2!$A:$A,1,0)),0,VLOOKUP(Combine!$A16,orthopyroxene2!$A:$AD,5,0))</f>
        <v>0</v>
      </c>
      <c r="Q16" s="4">
        <f>IF(ISNA(VLOOKUP(Combine!$A16,olivine1!$A:$A,1,0)),0,VLOOKUP(Combine!$A16,olivine1!$A:$AD,5,0))</f>
        <v>0</v>
      </c>
      <c r="R16" s="4">
        <f>IF(ISNA(VLOOKUP(Combine!$A16,olivine2!$A:$A,1,0)),0,VLOOKUP(Combine!$A16,olivine2!$A:$AD,5,0))</f>
        <v>0</v>
      </c>
      <c r="S16" s="4">
        <f t="shared" si="1"/>
        <v>100.17659448105239</v>
      </c>
      <c r="U16" s="4">
        <f>liquid!F15</f>
        <v>2.7272856915063102</v>
      </c>
      <c r="W16" s="4">
        <f t="shared" si="2"/>
        <v>3.294476036787322</v>
      </c>
      <c r="X16" s="4">
        <f>IF(ISNA(VLOOKUP(Combine!$A16,apatite!$A:$A,1,0)),0,VLOOKUP(Combine!$A16,apatite!$A:$AD,6,0))</f>
        <v>0</v>
      </c>
      <c r="Y16" s="4">
        <f>IF(ISNA(VLOOKUP(Combine!$A16,feldspar!$A:$A,1,0)),0,VLOOKUP(Combine!$A16,feldspar!$A:$AD,6,0))</f>
        <v>0</v>
      </c>
      <c r="Z16" s="4">
        <f>IF(ISNA(VLOOKUP(Combine!$A16,spinel1!$A:$A,1,0)),0,VLOOKUP(Combine!$A16,spinel1!$A:$AD,6,0))</f>
        <v>3.7245451739457298</v>
      </c>
      <c r="AA16" s="4">
        <f>IF(ISNA(VLOOKUP(Combine!$A16,spinel2!$A:$A,1,0)),0,VLOOKUP(Combine!$A16,spinel2!$A:$AD,6,0))</f>
        <v>0</v>
      </c>
      <c r="AB16" s="4">
        <f>IF(ISNA(VLOOKUP(Combine!$A16,clinopyroxene1!$A:$A,1,0)),0,VLOOKUP(Combine!$A16,clinopyroxene1!$A:$AD,6,0))</f>
        <v>3.2560695820686698</v>
      </c>
      <c r="AC16" s="4">
        <f>IF(ISNA(VLOOKUP(Combine!$A16,clinopyroxene2!$A:$A,1,0)),0,VLOOKUP(Combine!$A16,clinopyroxene2!$A:$AD,6,0))</f>
        <v>3.2524672988223302</v>
      </c>
      <c r="AD16" s="4">
        <f>IF(ISNA(VLOOKUP(Combine!$A16,orthopyroxene1!$A:$A,1,0)),0,VLOOKUP(Combine!$A16,orthopyroxene1!$A:$AD,6,0))</f>
        <v>0</v>
      </c>
      <c r="AE16" s="4">
        <f>IF(ISNA(VLOOKUP(Combine!$A16,orthopyroxene2!$A:$A,1,0)),0,VLOOKUP(Combine!$A16,orthopyroxene2!$A:$AD,6,0))</f>
        <v>0</v>
      </c>
      <c r="AF16" s="4">
        <f>IF(ISNA(VLOOKUP(Combine!$A16,olivine1!$A:$A,1,0)),0,VLOOKUP(Combine!$A16,olivine1!$A:$AD,6,0))</f>
        <v>0</v>
      </c>
      <c r="AG16" s="4">
        <f>IF(ISNA(VLOOKUP(Combine!$A16,olivine2!$A:$A,1,0)),0,VLOOKUP(Combine!$A16,olivine2!$A:$AD,6,0))</f>
        <v>0</v>
      </c>
      <c r="AH16" s="4">
        <f t="shared" si="3"/>
        <v>2.8132780093920546</v>
      </c>
      <c r="AJ16" s="4">
        <f t="shared" si="4"/>
        <v>30.209853618030344</v>
      </c>
      <c r="AK16" s="4">
        <f t="shared" si="5"/>
        <v>0</v>
      </c>
      <c r="AL16" s="4">
        <f t="shared" si="6"/>
        <v>5.3986408665586154</v>
      </c>
      <c r="AM16" s="4">
        <f t="shared" si="7"/>
        <v>0</v>
      </c>
      <c r="AN16" s="4">
        <f t="shared" si="8"/>
        <v>0</v>
      </c>
      <c r="AO16" s="4">
        <f t="shared" si="9"/>
        <v>0.45555430834721916</v>
      </c>
      <c r="AP16" s="4">
        <f t="shared" si="10"/>
        <v>0</v>
      </c>
      <c r="AQ16" s="4">
        <f t="shared" si="11"/>
        <v>3.2570952476856911</v>
      </c>
      <c r="AR16" s="4">
        <f t="shared" si="12"/>
        <v>1.6859913105257047</v>
      </c>
      <c r="AS16" s="4">
        <f t="shared" si="13"/>
        <v>0</v>
      </c>
      <c r="AT16" s="4">
        <f t="shared" si="14"/>
        <v>0</v>
      </c>
      <c r="AU16" s="4">
        <f t="shared" si="15"/>
        <v>0</v>
      </c>
      <c r="AW16" s="4">
        <f t="shared" si="16"/>
        <v>35.608494484588959</v>
      </c>
    </row>
    <row r="17" spans="1:49" x14ac:dyDescent="0.3">
      <c r="A17" s="5">
        <f>system!A16</f>
        <v>15</v>
      </c>
      <c r="B17" s="5">
        <f>INDEX(system!A:Q,ROW()-1,MATCH($B$1&amp; "*",system!$1:$1,0))</f>
        <v>1205</v>
      </c>
      <c r="C17" s="5">
        <f>INDEX(system!A:Q,ROW()-1,MATCH($C$1&amp; "*",system!$1:$1,0))</f>
        <v>500</v>
      </c>
      <c r="D17" s="4">
        <f>INDEX(system!A:Q,ROW()-1,MATCH($D$1&amp; "*",system!$1:$1,0))</f>
        <v>0</v>
      </c>
      <c r="F17" s="4">
        <f>liquid!E16</f>
        <v>78.8953599273283</v>
      </c>
      <c r="H17" s="4">
        <f>IF(ISNA(VLOOKUP($A17,tot_solids!$A:$A,1,0)),0,VLOOKUP($A17,tot_solids!$A:$AD,5,0))-IFERROR(G17,0)</f>
        <v>21.287301665141701</v>
      </c>
      <c r="I17" s="4">
        <f>IF(ISNA(VLOOKUP(Combine!$A17,apatite!$A:$A,1,0)),0,VLOOKUP(Combine!$A17,apatite!$A:$AD,5,0))</f>
        <v>0</v>
      </c>
      <c r="J17" s="4">
        <f>IF(ISNA(VLOOKUP(Combine!$A17,feldspar!$A:$A,1,0)),0,VLOOKUP(Combine!$A17,feldspar!$A:$AD,5,0))</f>
        <v>0</v>
      </c>
      <c r="K17" s="4">
        <f>IF(ISNA(VLOOKUP(Combine!$A17,spinel1!$A:$A,1,0)),0,VLOOKUP(Combine!$A17,spinel1!$A:$AD,5,0))</f>
        <v>2.2706270498931098</v>
      </c>
      <c r="L17" s="4">
        <f>IF(ISNA(VLOOKUP(Combine!$A17,spinel2!$A:$A,1,0)),0,VLOOKUP(Combine!$A17,spinel2!$A:$AD,5,0))</f>
        <v>0</v>
      </c>
      <c r="M17" s="4">
        <f>IF(ISNA(VLOOKUP(Combine!$A17,clinopyroxene1!$A:$A,1,0)),0,VLOOKUP(Combine!$A17,clinopyroxene1!$A:$AD,5,0))</f>
        <v>10.3635514549827</v>
      </c>
      <c r="N17" s="4">
        <f>IF(ISNA(VLOOKUP(Combine!$A17,clinopyroxene2!$A:$A,1,0)),0,VLOOKUP(Combine!$A17,clinopyroxene2!$A:$AD,5,0))</f>
        <v>8.65312316026586</v>
      </c>
      <c r="O17" s="4">
        <f>IF(ISNA(VLOOKUP(Combine!$A17,orthopyroxene1!$A:$A,1,0)),0,VLOOKUP(Combine!$A17,orthopyroxene1!$A:$AD,5,0))</f>
        <v>0</v>
      </c>
      <c r="P17" s="4">
        <f>IF(ISNA(VLOOKUP(Combine!$A17,orthopyroxene2!$A:$A,1,0)),0,VLOOKUP(Combine!$A17,orthopyroxene2!$A:$AD,5,0))</f>
        <v>0</v>
      </c>
      <c r="Q17" s="4">
        <f>IF(ISNA(VLOOKUP(Combine!$A17,olivine1!$A:$A,1,0)),0,VLOOKUP(Combine!$A17,olivine1!$A:$AD,5,0))</f>
        <v>0</v>
      </c>
      <c r="R17" s="4">
        <f>IF(ISNA(VLOOKUP(Combine!$A17,olivine2!$A:$A,1,0)),0,VLOOKUP(Combine!$A17,olivine2!$A:$AD,5,0))</f>
        <v>0</v>
      </c>
      <c r="S17" s="4">
        <f t="shared" si="1"/>
        <v>100.18266159247</v>
      </c>
      <c r="U17" s="4">
        <f>liquid!F16</f>
        <v>2.7208091711924598</v>
      </c>
      <c r="W17" s="4">
        <f t="shared" si="2"/>
        <v>3.3037923711391666</v>
      </c>
      <c r="X17" s="4">
        <f>IF(ISNA(VLOOKUP(Combine!$A17,apatite!$A:$A,1,0)),0,VLOOKUP(Combine!$A17,apatite!$A:$AD,6,0))</f>
        <v>0</v>
      </c>
      <c r="Y17" s="4">
        <f>IF(ISNA(VLOOKUP(Combine!$A17,feldspar!$A:$A,1,0)),0,VLOOKUP(Combine!$A17,feldspar!$A:$AD,6,0))</f>
        <v>0</v>
      </c>
      <c r="Z17" s="4">
        <f>IF(ISNA(VLOOKUP(Combine!$A17,spinel1!$A:$A,1,0)),0,VLOOKUP(Combine!$A17,spinel1!$A:$AD,6,0))</f>
        <v>3.73327341977381</v>
      </c>
      <c r="AA17" s="4">
        <f>IF(ISNA(VLOOKUP(Combine!$A17,spinel2!$A:$A,1,0)),0,VLOOKUP(Combine!$A17,spinel2!$A:$AD,6,0))</f>
        <v>0</v>
      </c>
      <c r="AB17" s="4">
        <f>IF(ISNA(VLOOKUP(Combine!$A17,clinopyroxene1!$A:$A,1,0)),0,VLOOKUP(Combine!$A17,clinopyroxene1!$A:$AD,6,0))</f>
        <v>3.2610798418835301</v>
      </c>
      <c r="AC17" s="4">
        <f>IF(ISNA(VLOOKUP(Combine!$A17,clinopyroxene2!$A:$A,1,0)),0,VLOOKUP(Combine!$A17,clinopyroxene2!$A:$AD,6,0))</f>
        <v>3.2565692791956802</v>
      </c>
      <c r="AD17" s="4">
        <f>IF(ISNA(VLOOKUP(Combine!$A17,orthopyroxene1!$A:$A,1,0)),0,VLOOKUP(Combine!$A17,orthopyroxene1!$A:$AD,6,0))</f>
        <v>0</v>
      </c>
      <c r="AE17" s="4">
        <f>IF(ISNA(VLOOKUP(Combine!$A17,orthopyroxene2!$A:$A,1,0)),0,VLOOKUP(Combine!$A17,orthopyroxene2!$A:$AD,6,0))</f>
        <v>0</v>
      </c>
      <c r="AF17" s="4">
        <f>IF(ISNA(VLOOKUP(Combine!$A17,olivine1!$A:$A,1,0)),0,VLOOKUP(Combine!$A17,olivine1!$A:$AD,6,0))</f>
        <v>0</v>
      </c>
      <c r="AG17" s="4">
        <f>IF(ISNA(VLOOKUP(Combine!$A17,olivine2!$A:$A,1,0)),0,VLOOKUP(Combine!$A17,olivine2!$A:$AD,6,0))</f>
        <v>0</v>
      </c>
      <c r="AH17" s="4">
        <f t="shared" si="3"/>
        <v>2.826799527676557</v>
      </c>
      <c r="AJ17" s="4">
        <f t="shared" si="4"/>
        <v>28.997020725547806</v>
      </c>
      <c r="AK17" s="4">
        <f t="shared" si="5"/>
        <v>0</v>
      </c>
      <c r="AL17" s="4">
        <f t="shared" si="6"/>
        <v>6.4432928204267625</v>
      </c>
      <c r="AM17" s="4">
        <f t="shared" si="7"/>
        <v>0</v>
      </c>
      <c r="AN17" s="4">
        <f t="shared" si="8"/>
        <v>0</v>
      </c>
      <c r="AO17" s="4">
        <f t="shared" si="9"/>
        <v>0.6082134348548951</v>
      </c>
      <c r="AP17" s="4">
        <f t="shared" si="10"/>
        <v>0</v>
      </c>
      <c r="AQ17" s="4">
        <f t="shared" si="11"/>
        <v>3.177950849862337</v>
      </c>
      <c r="AR17" s="4">
        <f t="shared" si="12"/>
        <v>2.6571285357095307</v>
      </c>
      <c r="AS17" s="4">
        <f t="shared" si="13"/>
        <v>0</v>
      </c>
      <c r="AT17" s="4">
        <f t="shared" si="14"/>
        <v>0</v>
      </c>
      <c r="AU17" s="4">
        <f t="shared" si="15"/>
        <v>0</v>
      </c>
      <c r="AW17" s="4">
        <f t="shared" si="16"/>
        <v>35.440313545974568</v>
      </c>
    </row>
    <row r="18" spans="1:49" x14ac:dyDescent="0.3">
      <c r="A18" s="5">
        <f>system!A17</f>
        <v>16</v>
      </c>
      <c r="B18" s="5">
        <f>INDEX(system!A:Q,ROW()-1,MATCH($B$1&amp; "*",system!$1:$1,0))</f>
        <v>1200</v>
      </c>
      <c r="C18" s="5">
        <f>INDEX(system!A:Q,ROW()-1,MATCH($C$1&amp; "*",system!$1:$1,0))</f>
        <v>500</v>
      </c>
      <c r="D18" s="4">
        <f>INDEX(system!A:Q,ROW()-1,MATCH($D$1&amp; "*",system!$1:$1,0))</f>
        <v>0</v>
      </c>
      <c r="F18" s="4">
        <f>liquid!E17</f>
        <v>74.619748629237094</v>
      </c>
      <c r="H18" s="4">
        <f>IF(ISNA(VLOOKUP($A18,tot_solids!$A:$A,1,0)),0,VLOOKUP($A18,tot_solids!$A:$AD,5,0))-IFERROR(G18,0)</f>
        <v>25.5672034431553</v>
      </c>
      <c r="I18" s="4">
        <f>IF(ISNA(VLOOKUP(Combine!$A18,apatite!$A:$A,1,0)),0,VLOOKUP(Combine!$A18,apatite!$A:$AD,5,0))</f>
        <v>0</v>
      </c>
      <c r="J18" s="4">
        <f>IF(ISNA(VLOOKUP(Combine!$A18,feldspar!$A:$A,1,0)),0,VLOOKUP(Combine!$A18,feldspar!$A:$AD,5,0))</f>
        <v>1.26464382104159</v>
      </c>
      <c r="K18" s="4">
        <f>IF(ISNA(VLOOKUP(Combine!$A18,spinel1!$A:$A,1,0)),0,VLOOKUP(Combine!$A18,spinel1!$A:$AD,5,0))</f>
        <v>2.6562360515617001</v>
      </c>
      <c r="L18" s="4">
        <f>IF(ISNA(VLOOKUP(Combine!$A18,spinel2!$A:$A,1,0)),0,VLOOKUP(Combine!$A18,spinel2!$A:$AD,5,0))</f>
        <v>0</v>
      </c>
      <c r="M18" s="4">
        <f>IF(ISNA(VLOOKUP(Combine!$A18,clinopyroxene1!$A:$A,1,0)),0,VLOOKUP(Combine!$A18,clinopyroxene1!$A:$AD,5,0))</f>
        <v>11.0974586402402</v>
      </c>
      <c r="N18" s="4">
        <f>IF(ISNA(VLOOKUP(Combine!$A18,clinopyroxene2!$A:$A,1,0)),0,VLOOKUP(Combine!$A18,clinopyroxene2!$A:$AD,5,0))</f>
        <v>10.548864930311799</v>
      </c>
      <c r="O18" s="4">
        <f>IF(ISNA(VLOOKUP(Combine!$A18,orthopyroxene1!$A:$A,1,0)),0,VLOOKUP(Combine!$A18,orthopyroxene1!$A:$AD,5,0))</f>
        <v>0</v>
      </c>
      <c r="P18" s="4">
        <f>IF(ISNA(VLOOKUP(Combine!$A18,orthopyroxene2!$A:$A,1,0)),0,VLOOKUP(Combine!$A18,orthopyroxene2!$A:$AD,5,0))</f>
        <v>0</v>
      </c>
      <c r="Q18" s="4">
        <f>IF(ISNA(VLOOKUP(Combine!$A18,olivine1!$A:$A,1,0)),0,VLOOKUP(Combine!$A18,olivine1!$A:$AD,5,0))</f>
        <v>0</v>
      </c>
      <c r="R18" s="4">
        <f>IF(ISNA(VLOOKUP(Combine!$A18,olivine2!$A:$A,1,0)),0,VLOOKUP(Combine!$A18,olivine2!$A:$AD,5,0))</f>
        <v>0</v>
      </c>
      <c r="S18" s="4">
        <f t="shared" si="1"/>
        <v>100.18695207239239</v>
      </c>
      <c r="U18" s="4">
        <f>liquid!F17</f>
        <v>2.7164407023088999</v>
      </c>
      <c r="W18" s="4">
        <f t="shared" si="2"/>
        <v>3.2714879240250752</v>
      </c>
      <c r="X18" s="4">
        <f>IF(ISNA(VLOOKUP(Combine!$A18,apatite!$A:$A,1,0)),0,VLOOKUP(Combine!$A18,apatite!$A:$AD,6,0))</f>
        <v>0</v>
      </c>
      <c r="Y18" s="4">
        <f>IF(ISNA(VLOOKUP(Combine!$A18,feldspar!$A:$A,1,0)),0,VLOOKUP(Combine!$A18,feldspar!$A:$AD,6,0))</f>
        <v>2.6799812096722699</v>
      </c>
      <c r="Z18" s="4">
        <f>IF(ISNA(VLOOKUP(Combine!$A18,spinel1!$A:$A,1,0)),0,VLOOKUP(Combine!$A18,spinel1!$A:$AD,6,0))</f>
        <v>3.74283962037449</v>
      </c>
      <c r="AA18" s="4">
        <f>IF(ISNA(VLOOKUP(Combine!$A18,spinel2!$A:$A,1,0)),0,VLOOKUP(Combine!$A18,spinel2!$A:$AD,6,0))</f>
        <v>0</v>
      </c>
      <c r="AB18" s="4">
        <f>IF(ISNA(VLOOKUP(Combine!$A18,clinopyroxene1!$A:$A,1,0)),0,VLOOKUP(Combine!$A18,clinopyroxene1!$A:$AD,6,0))</f>
        <v>3.2656683208250099</v>
      </c>
      <c r="AC18" s="4">
        <f>IF(ISNA(VLOOKUP(Combine!$A18,clinopyroxene2!$A:$A,1,0)),0,VLOOKUP(Combine!$A18,clinopyroxene2!$A:$AD,6,0))</f>
        <v>3.2604810063860099</v>
      </c>
      <c r="AD18" s="4">
        <f>IF(ISNA(VLOOKUP(Combine!$A18,orthopyroxene1!$A:$A,1,0)),0,VLOOKUP(Combine!$A18,orthopyroxene1!$A:$AD,6,0))</f>
        <v>0</v>
      </c>
      <c r="AE18" s="4">
        <f>IF(ISNA(VLOOKUP(Combine!$A18,orthopyroxene2!$A:$A,1,0)),0,VLOOKUP(Combine!$A18,orthopyroxene2!$A:$AD,6,0))</f>
        <v>0</v>
      </c>
      <c r="AF18" s="4">
        <f>IF(ISNA(VLOOKUP(Combine!$A18,olivine1!$A:$A,1,0)),0,VLOOKUP(Combine!$A18,olivine1!$A:$AD,6,0))</f>
        <v>0</v>
      </c>
      <c r="AG18" s="4">
        <f>IF(ISNA(VLOOKUP(Combine!$A18,olivine2!$A:$A,1,0)),0,VLOOKUP(Combine!$A18,olivine2!$A:$AD,6,0))</f>
        <v>0</v>
      </c>
      <c r="AH18" s="4">
        <f t="shared" si="3"/>
        <v>2.8393768829641277</v>
      </c>
      <c r="AJ18" s="4">
        <f t="shared" si="4"/>
        <v>27.469676980547508</v>
      </c>
      <c r="AK18" s="4">
        <f t="shared" si="5"/>
        <v>0</v>
      </c>
      <c r="AL18" s="4">
        <f t="shared" si="6"/>
        <v>7.8151605743048842</v>
      </c>
      <c r="AM18" s="4">
        <f t="shared" si="7"/>
        <v>0</v>
      </c>
      <c r="AN18" s="4">
        <f t="shared" si="8"/>
        <v>0.47188533131403598</v>
      </c>
      <c r="AO18" s="4">
        <f t="shared" si="9"/>
        <v>0.709684710267102</v>
      </c>
      <c r="AP18" s="4">
        <f t="shared" si="10"/>
        <v>0</v>
      </c>
      <c r="AQ18" s="4">
        <f t="shared" si="11"/>
        <v>3.3982197669837562</v>
      </c>
      <c r="AR18" s="4">
        <f t="shared" si="12"/>
        <v>3.2353707657399902</v>
      </c>
      <c r="AS18" s="4">
        <f t="shared" si="13"/>
        <v>0</v>
      </c>
      <c r="AT18" s="4">
        <f t="shared" si="14"/>
        <v>0</v>
      </c>
      <c r="AU18" s="4">
        <f t="shared" si="15"/>
        <v>0</v>
      </c>
      <c r="AW18" s="4">
        <f t="shared" si="16"/>
        <v>35.284837554852395</v>
      </c>
    </row>
    <row r="19" spans="1:49" x14ac:dyDescent="0.3">
      <c r="A19" s="5">
        <f>system!A18</f>
        <v>17</v>
      </c>
      <c r="B19" s="5">
        <f>INDEX(system!A:Q,ROW()-1,MATCH($B$1&amp; "*",system!$1:$1,0))</f>
        <v>1195</v>
      </c>
      <c r="C19" s="5">
        <f>INDEX(system!A:Q,ROW()-1,MATCH($C$1&amp; "*",system!$1:$1,0))</f>
        <v>500</v>
      </c>
      <c r="D19" s="4">
        <f>INDEX(system!A:Q,ROW()-1,MATCH($D$1&amp; "*",system!$1:$1,0))</f>
        <v>0</v>
      </c>
      <c r="F19" s="4">
        <f>liquid!E18</f>
        <v>70.319069679984494</v>
      </c>
      <c r="H19" s="4">
        <f>IF(ISNA(VLOOKUP($A19,tot_solids!$A:$A,1,0)),0,VLOOKUP($A19,tot_solids!$A:$AD,5,0))-IFERROR(G19,0)</f>
        <v>29.8715918592391</v>
      </c>
      <c r="I19" s="4">
        <f>IF(ISNA(VLOOKUP(Combine!$A19,apatite!$A:$A,1,0)),0,VLOOKUP(Combine!$A19,apatite!$A:$AD,5,0))</f>
        <v>0</v>
      </c>
      <c r="J19" s="4">
        <f>IF(ISNA(VLOOKUP(Combine!$A19,feldspar!$A:$A,1,0)),0,VLOOKUP(Combine!$A19,feldspar!$A:$AD,5,0))</f>
        <v>2.8847287040695</v>
      </c>
      <c r="K19" s="4">
        <f>IF(ISNA(VLOOKUP(Combine!$A19,spinel1!$A:$A,1,0)),0,VLOOKUP(Combine!$A19,spinel1!$A:$AD,5,0))</f>
        <v>2.9651969922942198</v>
      </c>
      <c r="L19" s="4">
        <f>IF(ISNA(VLOOKUP(Combine!$A19,spinel2!$A:$A,1,0)),0,VLOOKUP(Combine!$A19,spinel2!$A:$AD,5,0))</f>
        <v>0</v>
      </c>
      <c r="M19" s="4">
        <f>IF(ISNA(VLOOKUP(Combine!$A19,clinopyroxene1!$A:$A,1,0)),0,VLOOKUP(Combine!$A19,clinopyroxene1!$A:$AD,5,0))</f>
        <v>12.124717093327799</v>
      </c>
      <c r="N19" s="4">
        <f>IF(ISNA(VLOOKUP(Combine!$A19,clinopyroxene2!$A:$A,1,0)),0,VLOOKUP(Combine!$A19,clinopyroxene2!$A:$AD,5,0))</f>
        <v>11.8969490695475</v>
      </c>
      <c r="O19" s="4">
        <f>IF(ISNA(VLOOKUP(Combine!$A19,orthopyroxene1!$A:$A,1,0)),0,VLOOKUP(Combine!$A19,orthopyroxene1!$A:$AD,5,0))</f>
        <v>0</v>
      </c>
      <c r="P19" s="4">
        <f>IF(ISNA(VLOOKUP(Combine!$A19,orthopyroxene2!$A:$A,1,0)),0,VLOOKUP(Combine!$A19,orthopyroxene2!$A:$AD,5,0))</f>
        <v>0</v>
      </c>
      <c r="Q19" s="4">
        <f>IF(ISNA(VLOOKUP(Combine!$A19,olivine1!$A:$A,1,0)),0,VLOOKUP(Combine!$A19,olivine1!$A:$AD,5,0))</f>
        <v>0</v>
      </c>
      <c r="R19" s="4">
        <f>IF(ISNA(VLOOKUP(Combine!$A19,olivine2!$A:$A,1,0)),0,VLOOKUP(Combine!$A19,olivine2!$A:$AD,5,0))</f>
        <v>0</v>
      </c>
      <c r="S19" s="4">
        <f t="shared" si="1"/>
        <v>100.1906615392236</v>
      </c>
      <c r="U19" s="4">
        <f>liquid!F18</f>
        <v>2.7126351629668801</v>
      </c>
      <c r="W19" s="4">
        <f t="shared" si="2"/>
        <v>3.2400803535306637</v>
      </c>
      <c r="X19" s="4">
        <f>IF(ISNA(VLOOKUP(Combine!$A19,apatite!$A:$A,1,0)),0,VLOOKUP(Combine!$A19,apatite!$A:$AD,6,0))</f>
        <v>0</v>
      </c>
      <c r="Y19" s="4">
        <f>IF(ISNA(VLOOKUP(Combine!$A19,feldspar!$A:$A,1,0)),0,VLOOKUP(Combine!$A19,feldspar!$A:$AD,6,0))</f>
        <v>2.6786469290210602</v>
      </c>
      <c r="Z19" s="4">
        <f>IF(ISNA(VLOOKUP(Combine!$A19,spinel1!$A:$A,1,0)),0,VLOOKUP(Combine!$A19,spinel1!$A:$AD,6,0))</f>
        <v>3.7528996612749799</v>
      </c>
      <c r="AA19" s="4">
        <f>IF(ISNA(VLOOKUP(Combine!$A19,spinel2!$A:$A,1,0)),0,VLOOKUP(Combine!$A19,spinel2!$A:$AD,6,0))</f>
        <v>0</v>
      </c>
      <c r="AB19" s="4">
        <f>IF(ISNA(VLOOKUP(Combine!$A19,clinopyroxene1!$A:$A,1,0)),0,VLOOKUP(Combine!$A19,clinopyroxene1!$A:$AD,6,0))</f>
        <v>3.2700506913253098</v>
      </c>
      <c r="AC19" s="4">
        <f>IF(ISNA(VLOOKUP(Combine!$A19,clinopyroxene2!$A:$A,1,0)),0,VLOOKUP(Combine!$A19,clinopyroxene2!$A:$AD,6,0))</f>
        <v>3.2643138991220901</v>
      </c>
      <c r="AD19" s="4">
        <f>IF(ISNA(VLOOKUP(Combine!$A19,orthopyroxene1!$A:$A,1,0)),0,VLOOKUP(Combine!$A19,orthopyroxene1!$A:$AD,6,0))</f>
        <v>0</v>
      </c>
      <c r="AE19" s="4">
        <f>IF(ISNA(VLOOKUP(Combine!$A19,orthopyroxene2!$A:$A,1,0)),0,VLOOKUP(Combine!$A19,orthopyroxene2!$A:$AD,6,0))</f>
        <v>0</v>
      </c>
      <c r="AF19" s="4">
        <f>IF(ISNA(VLOOKUP(Combine!$A19,olivine1!$A:$A,1,0)),0,VLOOKUP(Combine!$A19,olivine1!$A:$AD,6,0))</f>
        <v>0</v>
      </c>
      <c r="AG19" s="4">
        <f>IF(ISNA(VLOOKUP(Combine!$A19,olivine2!$A:$A,1,0)),0,VLOOKUP(Combine!$A19,olivine2!$A:$AD,6,0))</f>
        <v>0</v>
      </c>
      <c r="AH19" s="4">
        <f t="shared" si="3"/>
        <v>2.8510080901253323</v>
      </c>
      <c r="AJ19" s="4">
        <f t="shared" si="4"/>
        <v>25.922789264102395</v>
      </c>
      <c r="AK19" s="4">
        <f t="shared" si="5"/>
        <v>0</v>
      </c>
      <c r="AL19" s="4">
        <f t="shared" si="6"/>
        <v>9.219398471611516</v>
      </c>
      <c r="AM19" s="4">
        <f t="shared" si="7"/>
        <v>0</v>
      </c>
      <c r="AN19" s="4">
        <f t="shared" si="8"/>
        <v>1.0769350274631957</v>
      </c>
      <c r="AO19" s="4">
        <f t="shared" si="9"/>
        <v>0.79010825226455639</v>
      </c>
      <c r="AP19" s="4">
        <f t="shared" si="10"/>
        <v>0</v>
      </c>
      <c r="AQ19" s="4">
        <f t="shared" si="11"/>
        <v>3.7078070763526316</v>
      </c>
      <c r="AR19" s="4">
        <f t="shared" si="12"/>
        <v>3.6445481155311334</v>
      </c>
      <c r="AS19" s="4">
        <f t="shared" si="13"/>
        <v>0</v>
      </c>
      <c r="AT19" s="4">
        <f t="shared" si="14"/>
        <v>0</v>
      </c>
      <c r="AU19" s="4">
        <f t="shared" si="15"/>
        <v>0</v>
      </c>
      <c r="AW19" s="4">
        <f t="shared" si="16"/>
        <v>35.142187735713911</v>
      </c>
    </row>
    <row r="20" spans="1:49" x14ac:dyDescent="0.3">
      <c r="A20" s="5">
        <f>system!A19</f>
        <v>18</v>
      </c>
      <c r="B20" s="5">
        <f>INDEX(system!A:Q,ROW()-1,MATCH($B$1&amp; "*",system!$1:$1,0))</f>
        <v>1190</v>
      </c>
      <c r="C20" s="5">
        <f>INDEX(system!A:Q,ROW()-1,MATCH($C$1&amp; "*",system!$1:$1,0))</f>
        <v>500</v>
      </c>
      <c r="D20" s="4">
        <f>INDEX(system!A:Q,ROW()-1,MATCH($D$1&amp; "*",system!$1:$1,0))</f>
        <v>0</v>
      </c>
      <c r="F20" s="4">
        <f>liquid!E19</f>
        <v>66.380762170058404</v>
      </c>
      <c r="H20" s="4">
        <f>IF(ISNA(VLOOKUP($A20,tot_solids!$A:$A,1,0)),0,VLOOKUP($A20,tot_solids!$A:$AD,5,0))-IFERROR(G20,0)</f>
        <v>33.813702367076097</v>
      </c>
      <c r="I20" s="4">
        <f>IF(ISNA(VLOOKUP(Combine!$A20,apatite!$A:$A,1,0)),0,VLOOKUP(Combine!$A20,apatite!$A:$AD,5,0))</f>
        <v>0</v>
      </c>
      <c r="J20" s="4">
        <f>IF(ISNA(VLOOKUP(Combine!$A20,feldspar!$A:$A,1,0)),0,VLOOKUP(Combine!$A20,feldspar!$A:$AD,5,0))</f>
        <v>4.35067250286989</v>
      </c>
      <c r="K20" s="4">
        <f>IF(ISNA(VLOOKUP(Combine!$A20,spinel1!$A:$A,1,0)),0,VLOOKUP(Combine!$A20,spinel1!$A:$AD,5,0))</f>
        <v>3.2617706560903801</v>
      </c>
      <c r="L20" s="4">
        <f>IF(ISNA(VLOOKUP(Combine!$A20,spinel2!$A:$A,1,0)),0,VLOOKUP(Combine!$A20,spinel2!$A:$AD,5,0))</f>
        <v>0</v>
      </c>
      <c r="M20" s="4">
        <f>IF(ISNA(VLOOKUP(Combine!$A20,clinopyroxene1!$A:$A,1,0)),0,VLOOKUP(Combine!$A20,clinopyroxene1!$A:$AD,5,0))</f>
        <v>13.075166312494799</v>
      </c>
      <c r="N20" s="4">
        <f>IF(ISNA(VLOOKUP(Combine!$A20,clinopyroxene2!$A:$A,1,0)),0,VLOOKUP(Combine!$A20,clinopyroxene2!$A:$AD,5,0))</f>
        <v>13.1260928956209</v>
      </c>
      <c r="O20" s="4">
        <f>IF(ISNA(VLOOKUP(Combine!$A20,orthopyroxene1!$A:$A,1,0)),0,VLOOKUP(Combine!$A20,orthopyroxene1!$A:$AD,5,0))</f>
        <v>0</v>
      </c>
      <c r="P20" s="4">
        <f>IF(ISNA(VLOOKUP(Combine!$A20,orthopyroxene2!$A:$A,1,0)),0,VLOOKUP(Combine!$A20,orthopyroxene2!$A:$AD,5,0))</f>
        <v>0</v>
      </c>
      <c r="Q20" s="4">
        <f>IF(ISNA(VLOOKUP(Combine!$A20,olivine1!$A:$A,1,0)),0,VLOOKUP(Combine!$A20,olivine1!$A:$AD,5,0))</f>
        <v>0</v>
      </c>
      <c r="R20" s="4">
        <f>IF(ISNA(VLOOKUP(Combine!$A20,olivine2!$A:$A,1,0)),0,VLOOKUP(Combine!$A20,olivine2!$A:$AD,5,0))</f>
        <v>0</v>
      </c>
      <c r="S20" s="4">
        <f t="shared" si="1"/>
        <v>100.19446453713451</v>
      </c>
      <c r="U20" s="4">
        <f>liquid!F19</f>
        <v>2.7083807356778302</v>
      </c>
      <c r="W20" s="4">
        <f t="shared" si="2"/>
        <v>3.2199324204021935</v>
      </c>
      <c r="X20" s="4">
        <f>IF(ISNA(VLOOKUP(Combine!$A20,apatite!$A:$A,1,0)),0,VLOOKUP(Combine!$A20,apatite!$A:$AD,6,0))</f>
        <v>0</v>
      </c>
      <c r="Y20" s="4">
        <f>IF(ISNA(VLOOKUP(Combine!$A20,feldspar!$A:$A,1,0)),0,VLOOKUP(Combine!$A20,feldspar!$A:$AD,6,0))</f>
        <v>2.6773062293831802</v>
      </c>
      <c r="Z20" s="4">
        <f>IF(ISNA(VLOOKUP(Combine!$A20,spinel1!$A:$A,1,0)),0,VLOOKUP(Combine!$A20,spinel1!$A:$AD,6,0))</f>
        <v>3.7631463244420602</v>
      </c>
      <c r="AA20" s="4">
        <f>IF(ISNA(VLOOKUP(Combine!$A20,spinel2!$A:$A,1,0)),0,VLOOKUP(Combine!$A20,spinel2!$A:$AD,6,0))</f>
        <v>0</v>
      </c>
      <c r="AB20" s="4">
        <f>IF(ISNA(VLOOKUP(Combine!$A20,clinopyroxene1!$A:$A,1,0)),0,VLOOKUP(Combine!$A20,clinopyroxene1!$A:$AD,6,0))</f>
        <v>3.2743662902863</v>
      </c>
      <c r="AC20" s="4">
        <f>IF(ISNA(VLOOKUP(Combine!$A20,clinopyroxene2!$A:$A,1,0)),0,VLOOKUP(Combine!$A20,clinopyroxene2!$A:$AD,6,0))</f>
        <v>3.2681281462810099</v>
      </c>
      <c r="AD20" s="4">
        <f>IF(ISNA(VLOOKUP(Combine!$A20,orthopyroxene1!$A:$A,1,0)),0,VLOOKUP(Combine!$A20,orthopyroxene1!$A:$AD,6,0))</f>
        <v>0</v>
      </c>
      <c r="AE20" s="4">
        <f>IF(ISNA(VLOOKUP(Combine!$A20,orthopyroxene2!$A:$A,1,0)),0,VLOOKUP(Combine!$A20,orthopyroxene2!$A:$AD,6,0))</f>
        <v>0</v>
      </c>
      <c r="AF20" s="4">
        <f>IF(ISNA(VLOOKUP(Combine!$A20,olivine1!$A:$A,1,0)),0,VLOOKUP(Combine!$A20,olivine1!$A:$AD,6,0))</f>
        <v>0</v>
      </c>
      <c r="AG20" s="4">
        <f>IF(ISNA(VLOOKUP(Combine!$A20,olivine2!$A:$A,1,0)),0,VLOOKUP(Combine!$A20,olivine2!$A:$AD,6,0))</f>
        <v>0</v>
      </c>
      <c r="AH20" s="4">
        <f t="shared" si="3"/>
        <v>2.8618190914390258</v>
      </c>
      <c r="AJ20" s="4">
        <f t="shared" si="4"/>
        <v>24.509390904911012</v>
      </c>
      <c r="AK20" s="4">
        <f t="shared" si="5"/>
        <v>0</v>
      </c>
      <c r="AL20" s="4">
        <f t="shared" si="6"/>
        <v>10.501370200450516</v>
      </c>
      <c r="AM20" s="4">
        <f t="shared" si="7"/>
        <v>0</v>
      </c>
      <c r="AN20" s="4">
        <f t="shared" si="8"/>
        <v>1.6250186307123462</v>
      </c>
      <c r="AO20" s="4">
        <f t="shared" si="9"/>
        <v>0.86676689527186634</v>
      </c>
      <c r="AP20" s="4">
        <f t="shared" si="10"/>
        <v>0</v>
      </c>
      <c r="AQ20" s="4">
        <f t="shared" si="11"/>
        <v>3.9931898734981019</v>
      </c>
      <c r="AR20" s="4">
        <f t="shared" si="12"/>
        <v>4.0163948009682029</v>
      </c>
      <c r="AS20" s="4">
        <f t="shared" si="13"/>
        <v>0</v>
      </c>
      <c r="AT20" s="4">
        <f t="shared" si="14"/>
        <v>0</v>
      </c>
      <c r="AU20" s="4">
        <f t="shared" si="15"/>
        <v>0</v>
      </c>
      <c r="AW20" s="4">
        <f t="shared" si="16"/>
        <v>35.010761105361524</v>
      </c>
    </row>
    <row r="21" spans="1:49" x14ac:dyDescent="0.3">
      <c r="A21" s="5">
        <f>system!A20</f>
        <v>19</v>
      </c>
      <c r="B21" s="5">
        <f>INDEX(system!A:Q,ROW()-1,MATCH($B$1&amp; "*",system!$1:$1,0))</f>
        <v>1185</v>
      </c>
      <c r="C21" s="5">
        <f>INDEX(system!A:Q,ROW()-1,MATCH($C$1&amp; "*",system!$1:$1,0))</f>
        <v>500</v>
      </c>
      <c r="D21" s="4">
        <f>INDEX(system!A:Q,ROW()-1,MATCH($D$1&amp; "*",system!$1:$1,0))</f>
        <v>0</v>
      </c>
      <c r="F21" s="4">
        <f>liquid!E20</f>
        <v>62.753643543047303</v>
      </c>
      <c r="H21" s="4">
        <f>IF(ISNA(VLOOKUP($A21,tot_solids!$A:$A,1,0)),0,VLOOKUP($A21,tot_solids!$A:$AD,5,0))-IFERROR(G21,0)</f>
        <v>37.444715686254398</v>
      </c>
      <c r="I21" s="4">
        <f>IF(ISNA(VLOOKUP(Combine!$A21,apatite!$A:$A,1,0)),0,VLOOKUP(Combine!$A21,apatite!$A:$AD,5,0))</f>
        <v>0</v>
      </c>
      <c r="J21" s="4">
        <f>IF(ISNA(VLOOKUP(Combine!$A21,feldspar!$A:$A,1,0)),0,VLOOKUP(Combine!$A21,feldspar!$A:$AD,5,0))</f>
        <v>5.6867110838432904</v>
      </c>
      <c r="K21" s="4">
        <f>IF(ISNA(VLOOKUP(Combine!$A21,spinel1!$A:$A,1,0)),0,VLOOKUP(Combine!$A21,spinel1!$A:$AD,5,0))</f>
        <v>3.5476402137354301</v>
      </c>
      <c r="L21" s="4">
        <f>IF(ISNA(VLOOKUP(Combine!$A21,spinel2!$A:$A,1,0)),0,VLOOKUP(Combine!$A21,spinel2!$A:$AD,5,0))</f>
        <v>0</v>
      </c>
      <c r="M21" s="4">
        <f>IF(ISNA(VLOOKUP(Combine!$A21,clinopyroxene1!$A:$A,1,0)),0,VLOOKUP(Combine!$A21,clinopyroxene1!$A:$AD,5,0))</f>
        <v>13.9609541152868</v>
      </c>
      <c r="N21" s="4">
        <f>IF(ISNA(VLOOKUP(Combine!$A21,clinopyroxene2!$A:$A,1,0)),0,VLOOKUP(Combine!$A21,clinopyroxene2!$A:$AD,5,0))</f>
        <v>14.2494102733889</v>
      </c>
      <c r="O21" s="4">
        <f>IF(ISNA(VLOOKUP(Combine!$A21,orthopyroxene1!$A:$A,1,0)),0,VLOOKUP(Combine!$A21,orthopyroxene1!$A:$AD,5,0))</f>
        <v>0</v>
      </c>
      <c r="P21" s="4">
        <f>IF(ISNA(VLOOKUP(Combine!$A21,orthopyroxene2!$A:$A,1,0)),0,VLOOKUP(Combine!$A21,orthopyroxene2!$A:$AD,5,0))</f>
        <v>0</v>
      </c>
      <c r="Q21" s="4">
        <f>IF(ISNA(VLOOKUP(Combine!$A21,olivine1!$A:$A,1,0)),0,VLOOKUP(Combine!$A21,olivine1!$A:$AD,5,0))</f>
        <v>0</v>
      </c>
      <c r="R21" s="4">
        <f>IF(ISNA(VLOOKUP(Combine!$A21,olivine2!$A:$A,1,0)),0,VLOOKUP(Combine!$A21,olivine2!$A:$AD,5,0))</f>
        <v>0</v>
      </c>
      <c r="S21" s="4">
        <f t="shared" si="1"/>
        <v>100.1983592293017</v>
      </c>
      <c r="U21" s="4">
        <f>liquid!F20</f>
        <v>2.7036600642368098</v>
      </c>
      <c r="W21" s="4">
        <f t="shared" si="2"/>
        <v>3.2062995532523555</v>
      </c>
      <c r="X21" s="4">
        <f>IF(ISNA(VLOOKUP(Combine!$A21,apatite!$A:$A,1,0)),0,VLOOKUP(Combine!$A21,apatite!$A:$AD,6,0))</f>
        <v>0</v>
      </c>
      <c r="Y21" s="4">
        <f>IF(ISNA(VLOOKUP(Combine!$A21,feldspar!$A:$A,1,0)),0,VLOOKUP(Combine!$A21,feldspar!$A:$AD,6,0))</f>
        <v>2.67595920342462</v>
      </c>
      <c r="Z21" s="4">
        <f>IF(ISNA(VLOOKUP(Combine!$A21,spinel1!$A:$A,1,0)),0,VLOOKUP(Combine!$A21,spinel1!$A:$AD,6,0))</f>
        <v>3.7735925131872001</v>
      </c>
      <c r="AA21" s="4">
        <f>IF(ISNA(VLOOKUP(Combine!$A21,spinel2!$A:$A,1,0)),0,VLOOKUP(Combine!$A21,spinel2!$A:$AD,6,0))</f>
        <v>0</v>
      </c>
      <c r="AB21" s="4">
        <f>IF(ISNA(VLOOKUP(Combine!$A21,clinopyroxene1!$A:$A,1,0)),0,VLOOKUP(Combine!$A21,clinopyroxene1!$A:$AD,6,0))</f>
        <v>3.2786099364046799</v>
      </c>
      <c r="AC21" s="4">
        <f>IF(ISNA(VLOOKUP(Combine!$A21,clinopyroxene2!$A:$A,1,0)),0,VLOOKUP(Combine!$A21,clinopyroxene2!$A:$AD,6,0))</f>
        <v>3.27192342858014</v>
      </c>
      <c r="AD21" s="4">
        <f>IF(ISNA(VLOOKUP(Combine!$A21,orthopyroxene1!$A:$A,1,0)),0,VLOOKUP(Combine!$A21,orthopyroxene1!$A:$AD,6,0))</f>
        <v>0</v>
      </c>
      <c r="AE21" s="4">
        <f>IF(ISNA(VLOOKUP(Combine!$A21,orthopyroxene2!$A:$A,1,0)),0,VLOOKUP(Combine!$A21,orthopyroxene2!$A:$AD,6,0))</f>
        <v>0</v>
      </c>
      <c r="AF21" s="4">
        <f>IF(ISNA(VLOOKUP(Combine!$A21,olivine1!$A:$A,1,0)),0,VLOOKUP(Combine!$A21,olivine1!$A:$AD,6,0))</f>
        <v>0</v>
      </c>
      <c r="AG21" s="4">
        <f>IF(ISNA(VLOOKUP(Combine!$A21,olivine2!$A:$A,1,0)),0,VLOOKUP(Combine!$A21,olivine2!$A:$AD,6,0))</f>
        <v>0</v>
      </c>
      <c r="AH21" s="4">
        <f t="shared" si="3"/>
        <v>2.871909323842774</v>
      </c>
      <c r="AJ21" s="4">
        <f t="shared" si="4"/>
        <v>23.210626355411076</v>
      </c>
      <c r="AK21" s="4">
        <f t="shared" si="5"/>
        <v>0</v>
      </c>
      <c r="AL21" s="4">
        <f t="shared" si="6"/>
        <v>11.678483268436917</v>
      </c>
      <c r="AM21" s="4">
        <f t="shared" si="7"/>
        <v>0</v>
      </c>
      <c r="AN21" s="4">
        <f t="shared" si="8"/>
        <v>2.1251112784401167</v>
      </c>
      <c r="AO21" s="4">
        <f t="shared" si="9"/>
        <v>0.94012276135747119</v>
      </c>
      <c r="AP21" s="4">
        <f t="shared" si="10"/>
        <v>0</v>
      </c>
      <c r="AQ21" s="4">
        <f t="shared" si="11"/>
        <v>4.2581930714808873</v>
      </c>
      <c r="AR21" s="4">
        <f t="shared" si="12"/>
        <v>4.355056157158443</v>
      </c>
      <c r="AS21" s="4">
        <f t="shared" si="13"/>
        <v>0</v>
      </c>
      <c r="AT21" s="4">
        <f t="shared" si="14"/>
        <v>0</v>
      </c>
      <c r="AU21" s="4">
        <f t="shared" si="15"/>
        <v>0</v>
      </c>
      <c r="AW21" s="4">
        <f t="shared" si="16"/>
        <v>34.889109623847993</v>
      </c>
    </row>
    <row r="22" spans="1:49" x14ac:dyDescent="0.3">
      <c r="A22" s="5">
        <f>system!A21</f>
        <v>20</v>
      </c>
      <c r="B22" s="5">
        <f>INDEX(system!A:Q,ROW()-1,MATCH($B$1&amp; "*",system!$1:$1,0))</f>
        <v>1180</v>
      </c>
      <c r="C22" s="5">
        <f>INDEX(system!A:Q,ROW()-1,MATCH($C$1&amp; "*",system!$1:$1,0))</f>
        <v>500</v>
      </c>
      <c r="D22" s="4">
        <f>INDEX(system!A:Q,ROW()-1,MATCH($D$1&amp; "*",system!$1:$1,0))</f>
        <v>0</v>
      </c>
      <c r="F22" s="4">
        <f>liquid!E21</f>
        <v>59.395889725515303</v>
      </c>
      <c r="H22" s="4">
        <f>IF(ISNA(VLOOKUP($A22,tot_solids!$A:$A,1,0)),0,VLOOKUP($A22,tot_solids!$A:$AD,5,0))-IFERROR(G22,0)</f>
        <v>40.806451839003998</v>
      </c>
      <c r="I22" s="4">
        <f>IF(ISNA(VLOOKUP(Combine!$A22,apatite!$A:$A,1,0)),0,VLOOKUP(Combine!$A22,apatite!$A:$AD,5,0))</f>
        <v>0</v>
      </c>
      <c r="J22" s="4">
        <f>IF(ISNA(VLOOKUP(Combine!$A22,feldspar!$A:$A,1,0)),0,VLOOKUP(Combine!$A22,feldspar!$A:$AD,5,0))</f>
        <v>6.9130767684960199</v>
      </c>
      <c r="K22" s="4">
        <f>IF(ISNA(VLOOKUP(Combine!$A22,spinel1!$A:$A,1,0)),0,VLOOKUP(Combine!$A22,spinel1!$A:$AD,5,0))</f>
        <v>3.8241487436642698</v>
      </c>
      <c r="L22" s="4">
        <f>IF(ISNA(VLOOKUP(Combine!$A22,spinel2!$A:$A,1,0)),0,VLOOKUP(Combine!$A22,spinel2!$A:$AD,5,0))</f>
        <v>0</v>
      </c>
      <c r="M22" s="4">
        <f>IF(ISNA(VLOOKUP(Combine!$A22,clinopyroxene1!$A:$A,1,0)),0,VLOOKUP(Combine!$A22,clinopyroxene1!$A:$AD,5,0))</f>
        <v>14.791818801045499</v>
      </c>
      <c r="N22" s="4">
        <f>IF(ISNA(VLOOKUP(Combine!$A22,clinopyroxene2!$A:$A,1,0)),0,VLOOKUP(Combine!$A22,clinopyroxene2!$A:$AD,5,0))</f>
        <v>15.2774075257981</v>
      </c>
      <c r="O22" s="4">
        <f>IF(ISNA(VLOOKUP(Combine!$A22,orthopyroxene1!$A:$A,1,0)),0,VLOOKUP(Combine!$A22,orthopyroxene1!$A:$AD,5,0))</f>
        <v>0</v>
      </c>
      <c r="P22" s="4">
        <f>IF(ISNA(VLOOKUP(Combine!$A22,orthopyroxene2!$A:$A,1,0)),0,VLOOKUP(Combine!$A22,orthopyroxene2!$A:$AD,5,0))</f>
        <v>0</v>
      </c>
      <c r="Q22" s="4">
        <f>IF(ISNA(VLOOKUP(Combine!$A22,olivine1!$A:$A,1,0)),0,VLOOKUP(Combine!$A22,olivine1!$A:$AD,5,0))</f>
        <v>0</v>
      </c>
      <c r="R22" s="4">
        <f>IF(ISNA(VLOOKUP(Combine!$A22,olivine2!$A:$A,1,0)),0,VLOOKUP(Combine!$A22,olivine2!$A:$AD,5,0))</f>
        <v>0</v>
      </c>
      <c r="S22" s="4">
        <f t="shared" si="1"/>
        <v>100.2023415645193</v>
      </c>
      <c r="U22" s="4">
        <f>liquid!F21</f>
        <v>2.6984568330944101</v>
      </c>
      <c r="W22" s="4">
        <f t="shared" si="2"/>
        <v>3.1967436858219527</v>
      </c>
      <c r="X22" s="4">
        <f>IF(ISNA(VLOOKUP(Combine!$A22,apatite!$A:$A,1,0)),0,VLOOKUP(Combine!$A22,apatite!$A:$AD,6,0))</f>
        <v>0</v>
      </c>
      <c r="Y22" s="4">
        <f>IF(ISNA(VLOOKUP(Combine!$A22,feldspar!$A:$A,1,0)),0,VLOOKUP(Combine!$A22,feldspar!$A:$AD,6,0))</f>
        <v>2.6746065286598801</v>
      </c>
      <c r="Z22" s="4">
        <f>IF(ISNA(VLOOKUP(Combine!$A22,spinel1!$A:$A,1,0)),0,VLOOKUP(Combine!$A22,spinel1!$A:$AD,6,0))</f>
        <v>3.7842467475497901</v>
      </c>
      <c r="AA22" s="4">
        <f>IF(ISNA(VLOOKUP(Combine!$A22,spinel2!$A:$A,1,0)),0,VLOOKUP(Combine!$A22,spinel2!$A:$AD,6,0))</f>
        <v>0</v>
      </c>
      <c r="AB22" s="4">
        <f>IF(ISNA(VLOOKUP(Combine!$A22,clinopyroxene1!$A:$A,1,0)),0,VLOOKUP(Combine!$A22,clinopyroxene1!$A:$AD,6,0))</f>
        <v>3.2827742051701199</v>
      </c>
      <c r="AC22" s="4">
        <f>IF(ISNA(VLOOKUP(Combine!$A22,clinopyroxene2!$A:$A,1,0)),0,VLOOKUP(Combine!$A22,clinopyroxene2!$A:$AD,6,0))</f>
        <v>3.2756975750345898</v>
      </c>
      <c r="AD22" s="4">
        <f>IF(ISNA(VLOOKUP(Combine!$A22,orthopyroxene1!$A:$A,1,0)),0,VLOOKUP(Combine!$A22,orthopyroxene1!$A:$AD,6,0))</f>
        <v>0</v>
      </c>
      <c r="AE22" s="4">
        <f>IF(ISNA(VLOOKUP(Combine!$A22,orthopyroxene2!$A:$A,1,0)),0,VLOOKUP(Combine!$A22,orthopyroxene2!$A:$AD,6,0))</f>
        <v>0</v>
      </c>
      <c r="AF22" s="4">
        <f>IF(ISNA(VLOOKUP(Combine!$A22,olivine1!$A:$A,1,0)),0,VLOOKUP(Combine!$A22,olivine1!$A:$AD,6,0))</f>
        <v>0</v>
      </c>
      <c r="AG22" s="4">
        <f>IF(ISNA(VLOOKUP(Combine!$A22,olivine2!$A:$A,1,0)),0,VLOOKUP(Combine!$A22,olivine2!$A:$AD,6,0))</f>
        <v>0</v>
      </c>
      <c r="AH22" s="4">
        <f t="shared" si="3"/>
        <v>2.8813594935484033</v>
      </c>
      <c r="AJ22" s="4">
        <f t="shared" si="4"/>
        <v>22.011057948777363</v>
      </c>
      <c r="AK22" s="4">
        <f t="shared" si="5"/>
        <v>0</v>
      </c>
      <c r="AL22" s="4">
        <f t="shared" si="6"/>
        <v>12.765005846413917</v>
      </c>
      <c r="AM22" s="4">
        <f t="shared" si="7"/>
        <v>0</v>
      </c>
      <c r="AN22" s="4">
        <f t="shared" si="8"/>
        <v>2.5847079540181332</v>
      </c>
      <c r="AO22" s="4">
        <f t="shared" si="9"/>
        <v>1.0105442374074354</v>
      </c>
      <c r="AP22" s="4">
        <f t="shared" si="10"/>
        <v>0</v>
      </c>
      <c r="AQ22" s="4">
        <f t="shared" si="11"/>
        <v>4.5058897982534125</v>
      </c>
      <c r="AR22" s="4">
        <f t="shared" si="12"/>
        <v>4.6638638567349364</v>
      </c>
      <c r="AS22" s="4">
        <f t="shared" si="13"/>
        <v>0</v>
      </c>
      <c r="AT22" s="4">
        <f t="shared" si="14"/>
        <v>0</v>
      </c>
      <c r="AU22" s="4">
        <f t="shared" si="15"/>
        <v>0</v>
      </c>
      <c r="AW22" s="4">
        <f t="shared" si="16"/>
        <v>34.776063795191277</v>
      </c>
    </row>
    <row r="23" spans="1:49" x14ac:dyDescent="0.3">
      <c r="A23" s="5">
        <f>system!A22</f>
        <v>21</v>
      </c>
      <c r="B23" s="5">
        <f>INDEX(system!A:Q,ROW()-1,MATCH($B$1&amp; "*",system!$1:$1,0))</f>
        <v>1175</v>
      </c>
      <c r="C23" s="5">
        <f>INDEX(system!A:Q,ROW()-1,MATCH($C$1&amp; "*",system!$1:$1,0))</f>
        <v>500</v>
      </c>
      <c r="D23" s="4">
        <f>INDEX(system!A:Q,ROW()-1,MATCH($D$1&amp; "*",system!$1:$1,0))</f>
        <v>0</v>
      </c>
      <c r="F23" s="4">
        <f>liquid!E22</f>
        <v>56.273208336054303</v>
      </c>
      <c r="H23" s="4">
        <f>IF(ISNA(VLOOKUP($A23,tot_solids!$A:$A,1,0)),0,VLOOKUP($A23,tot_solids!$A:$AD,5,0))-IFERROR(G23,0)</f>
        <v>43.933196501742501</v>
      </c>
      <c r="I23" s="4">
        <f>IF(ISNA(VLOOKUP(Combine!$A23,apatite!$A:$A,1,0)),0,VLOOKUP(Combine!$A23,apatite!$A:$AD,5,0))</f>
        <v>0</v>
      </c>
      <c r="J23" s="4">
        <f>IF(ISNA(VLOOKUP(Combine!$A23,feldspar!$A:$A,1,0)),0,VLOOKUP(Combine!$A23,feldspar!$A:$AD,5,0))</f>
        <v>8.0468257472522993</v>
      </c>
      <c r="K23" s="4">
        <f>IF(ISNA(VLOOKUP(Combine!$A23,spinel1!$A:$A,1,0)),0,VLOOKUP(Combine!$A23,spinel1!$A:$AD,5,0))</f>
        <v>4.0923509268135003</v>
      </c>
      <c r="L23" s="4">
        <f>IF(ISNA(VLOOKUP(Combine!$A23,spinel2!$A:$A,1,0)),0,VLOOKUP(Combine!$A23,spinel2!$A:$AD,5,0))</f>
        <v>0</v>
      </c>
      <c r="M23" s="4">
        <f>IF(ISNA(VLOOKUP(Combine!$A23,clinopyroxene1!$A:$A,1,0)),0,VLOOKUP(Combine!$A23,clinopyroxene1!$A:$AD,5,0))</f>
        <v>15.5754858128587</v>
      </c>
      <c r="N23" s="4">
        <f>IF(ISNA(VLOOKUP(Combine!$A23,clinopyroxene2!$A:$A,1,0)),0,VLOOKUP(Combine!$A23,clinopyroxene2!$A:$AD,5,0))</f>
        <v>16.218534014817902</v>
      </c>
      <c r="O23" s="4">
        <f>IF(ISNA(VLOOKUP(Combine!$A23,orthopyroxene1!$A:$A,1,0)),0,VLOOKUP(Combine!$A23,orthopyroxene1!$A:$AD,5,0))</f>
        <v>0</v>
      </c>
      <c r="P23" s="4">
        <f>IF(ISNA(VLOOKUP(Combine!$A23,orthopyroxene2!$A:$A,1,0)),0,VLOOKUP(Combine!$A23,orthopyroxene2!$A:$AD,5,0))</f>
        <v>0</v>
      </c>
      <c r="Q23" s="4">
        <f>IF(ISNA(VLOOKUP(Combine!$A23,olivine1!$A:$A,1,0)),0,VLOOKUP(Combine!$A23,olivine1!$A:$AD,5,0))</f>
        <v>0</v>
      </c>
      <c r="R23" s="4">
        <f>IF(ISNA(VLOOKUP(Combine!$A23,olivine2!$A:$A,1,0)),0,VLOOKUP(Combine!$A23,olivine2!$A:$AD,5,0))</f>
        <v>0</v>
      </c>
      <c r="S23" s="4">
        <f t="shared" si="1"/>
        <v>100.20640483779681</v>
      </c>
      <c r="U23" s="4">
        <f>liquid!F22</f>
        <v>2.6927570333465098</v>
      </c>
      <c r="W23" s="4">
        <f t="shared" si="2"/>
        <v>3.1898780262120927</v>
      </c>
      <c r="X23" s="4">
        <f>IF(ISNA(VLOOKUP(Combine!$A23,apatite!$A:$A,1,0)),0,VLOOKUP(Combine!$A23,apatite!$A:$AD,6,0))</f>
        <v>0</v>
      </c>
      <c r="Y23" s="4">
        <f>IF(ISNA(VLOOKUP(Combine!$A23,feldspar!$A:$A,1,0)),0,VLOOKUP(Combine!$A23,feldspar!$A:$AD,6,0))</f>
        <v>2.6732494968326401</v>
      </c>
      <c r="Z23" s="4">
        <f>IF(ISNA(VLOOKUP(Combine!$A23,spinel1!$A:$A,1,0)),0,VLOOKUP(Combine!$A23,spinel1!$A:$AD,6,0))</f>
        <v>3.7951117939170298</v>
      </c>
      <c r="AA23" s="4">
        <f>IF(ISNA(VLOOKUP(Combine!$A23,spinel2!$A:$A,1,0)),0,VLOOKUP(Combine!$A23,spinel2!$A:$AD,6,0))</f>
        <v>0</v>
      </c>
      <c r="AB23" s="4">
        <f>IF(ISNA(VLOOKUP(Combine!$A23,clinopyroxene1!$A:$A,1,0)),0,VLOOKUP(Combine!$A23,clinopyroxene1!$A:$AD,6,0))</f>
        <v>3.2868494783042301</v>
      </c>
      <c r="AC23" s="4">
        <f>IF(ISNA(VLOOKUP(Combine!$A23,clinopyroxene2!$A:$A,1,0)),0,VLOOKUP(Combine!$A23,clinopyroxene2!$A:$AD,6,0))</f>
        <v>3.27944624820993</v>
      </c>
      <c r="AD23" s="4">
        <f>IF(ISNA(VLOOKUP(Combine!$A23,orthopyroxene1!$A:$A,1,0)),0,VLOOKUP(Combine!$A23,orthopyroxene1!$A:$AD,6,0))</f>
        <v>0</v>
      </c>
      <c r="AE23" s="4">
        <f>IF(ISNA(VLOOKUP(Combine!$A23,orthopyroxene2!$A:$A,1,0)),0,VLOOKUP(Combine!$A23,orthopyroxene2!$A:$AD,6,0))</f>
        <v>0</v>
      </c>
      <c r="AF23" s="4">
        <f>IF(ISNA(VLOOKUP(Combine!$A23,olivine1!$A:$A,1,0)),0,VLOOKUP(Combine!$A23,olivine1!$A:$AD,6,0))</f>
        <v>0</v>
      </c>
      <c r="AG23" s="4">
        <f>IF(ISNA(VLOOKUP(Combine!$A23,olivine2!$A:$A,1,0)),0,VLOOKUP(Combine!$A23,olivine2!$A:$AD,6,0))</f>
        <v>0</v>
      </c>
      <c r="AH23" s="4">
        <f t="shared" si="3"/>
        <v>2.8902349304049326</v>
      </c>
      <c r="AJ23" s="4">
        <f t="shared" si="4"/>
        <v>20.897989547211015</v>
      </c>
      <c r="AK23" s="4">
        <f t="shared" si="5"/>
        <v>0</v>
      </c>
      <c r="AL23" s="4">
        <f t="shared" si="6"/>
        <v>13.772688529383103</v>
      </c>
      <c r="AM23" s="4">
        <f t="shared" si="7"/>
        <v>0</v>
      </c>
      <c r="AN23" s="4">
        <f t="shared" si="8"/>
        <v>3.0101289673060672</v>
      </c>
      <c r="AO23" s="4">
        <f t="shared" si="9"/>
        <v>1.0783215749725472</v>
      </c>
      <c r="AP23" s="4">
        <f t="shared" si="10"/>
        <v>0</v>
      </c>
      <c r="AQ23" s="4">
        <f t="shared" si="11"/>
        <v>4.7387280481412528</v>
      </c>
      <c r="AR23" s="4">
        <f t="shared" si="12"/>
        <v>4.9455099389632355</v>
      </c>
      <c r="AS23" s="4">
        <f t="shared" si="13"/>
        <v>0</v>
      </c>
      <c r="AT23" s="4">
        <f t="shared" si="14"/>
        <v>0</v>
      </c>
      <c r="AU23" s="4">
        <f t="shared" si="15"/>
        <v>0</v>
      </c>
      <c r="AW23" s="4">
        <f t="shared" si="16"/>
        <v>34.670678076594115</v>
      </c>
    </row>
    <row r="24" spans="1:49" x14ac:dyDescent="0.3">
      <c r="A24" s="5">
        <f>system!A23</f>
        <v>22</v>
      </c>
      <c r="B24" s="5">
        <f>INDEX(system!A:Q,ROW()-1,MATCH($B$1&amp; "*",system!$1:$1,0))</f>
        <v>1170</v>
      </c>
      <c r="C24" s="5">
        <f>INDEX(system!A:Q,ROW()-1,MATCH($C$1&amp; "*",system!$1:$1,0))</f>
        <v>500</v>
      </c>
      <c r="D24" s="4">
        <f>INDEX(system!A:Q,ROW()-1,MATCH($D$1&amp; "*",system!$1:$1,0))</f>
        <v>0</v>
      </c>
      <c r="F24" s="4">
        <f>liquid!E23</f>
        <v>53.357480576718999</v>
      </c>
      <c r="H24" s="4">
        <f>IF(ISNA(VLOOKUP($A24,tot_solids!$A:$A,1,0)),0,VLOOKUP($A24,tot_solids!$A:$AD,5,0))-IFERROR(G24,0)</f>
        <v>46.853058651464799</v>
      </c>
      <c r="I24" s="4">
        <f>IF(ISNA(VLOOKUP(Combine!$A24,apatite!$A:$A,1,0)),0,VLOOKUP(Combine!$A24,apatite!$A:$AD,5,0))</f>
        <v>0</v>
      </c>
      <c r="J24" s="4">
        <f>IF(ISNA(VLOOKUP(Combine!$A24,feldspar!$A:$A,1,0)),0,VLOOKUP(Combine!$A24,feldspar!$A:$AD,5,0))</f>
        <v>9.1024337061037706</v>
      </c>
      <c r="K24" s="4">
        <f>IF(ISNA(VLOOKUP(Combine!$A24,spinel1!$A:$A,1,0)),0,VLOOKUP(Combine!$A24,spinel1!$A:$AD,5,0))</f>
        <v>4.3530509466425302</v>
      </c>
      <c r="L24" s="4">
        <f>IF(ISNA(VLOOKUP(Combine!$A24,spinel2!$A:$A,1,0)),0,VLOOKUP(Combine!$A24,spinel2!$A:$AD,5,0))</f>
        <v>0</v>
      </c>
      <c r="M24" s="4">
        <f>IF(ISNA(VLOOKUP(Combine!$A24,clinopyroxene1!$A:$A,1,0)),0,VLOOKUP(Combine!$A24,clinopyroxene1!$A:$AD,5,0))</f>
        <v>16.317941320154802</v>
      </c>
      <c r="N24" s="4">
        <f>IF(ISNA(VLOOKUP(Combine!$A24,clinopyroxene2!$A:$A,1,0)),0,VLOOKUP(Combine!$A24,clinopyroxene2!$A:$AD,5,0))</f>
        <v>17.079632678563701</v>
      </c>
      <c r="O24" s="4">
        <f>IF(ISNA(VLOOKUP(Combine!$A24,orthopyroxene1!$A:$A,1,0)),0,VLOOKUP(Combine!$A24,orthopyroxene1!$A:$AD,5,0))</f>
        <v>0</v>
      </c>
      <c r="P24" s="4">
        <f>IF(ISNA(VLOOKUP(Combine!$A24,orthopyroxene2!$A:$A,1,0)),0,VLOOKUP(Combine!$A24,orthopyroxene2!$A:$AD,5,0))</f>
        <v>0</v>
      </c>
      <c r="Q24" s="4">
        <f>IF(ISNA(VLOOKUP(Combine!$A24,olivine1!$A:$A,1,0)),0,VLOOKUP(Combine!$A24,olivine1!$A:$AD,5,0))</f>
        <v>0</v>
      </c>
      <c r="R24" s="4">
        <f>IF(ISNA(VLOOKUP(Combine!$A24,olivine2!$A:$A,1,0)),0,VLOOKUP(Combine!$A24,olivine2!$A:$AD,5,0))</f>
        <v>0</v>
      </c>
      <c r="S24" s="4">
        <f t="shared" si="1"/>
        <v>100.21053922818379</v>
      </c>
      <c r="U24" s="4">
        <f>liquid!F23</f>
        <v>2.6865505405599901</v>
      </c>
      <c r="W24" s="4">
        <f t="shared" si="2"/>
        <v>3.1848506940671983</v>
      </c>
      <c r="X24" s="4">
        <f>IF(ISNA(VLOOKUP(Combine!$A24,apatite!$A:$A,1,0)),0,VLOOKUP(Combine!$A24,apatite!$A:$AD,6,0))</f>
        <v>0</v>
      </c>
      <c r="Y24" s="4">
        <f>IF(ISNA(VLOOKUP(Combine!$A24,feldspar!$A:$A,1,0)),0,VLOOKUP(Combine!$A24,feldspar!$A:$AD,6,0))</f>
        <v>2.6718900437648498</v>
      </c>
      <c r="Z24" s="4">
        <f>IF(ISNA(VLOOKUP(Combine!$A24,spinel1!$A:$A,1,0)),0,VLOOKUP(Combine!$A24,spinel1!$A:$AD,6,0))</f>
        <v>3.8061829746787099</v>
      </c>
      <c r="AA24" s="4">
        <f>IF(ISNA(VLOOKUP(Combine!$A24,spinel2!$A:$A,1,0)),0,VLOOKUP(Combine!$A24,spinel2!$A:$AD,6,0))</f>
        <v>0</v>
      </c>
      <c r="AB24" s="4">
        <f>IF(ISNA(VLOOKUP(Combine!$A24,clinopyroxene1!$A:$A,1,0)),0,VLOOKUP(Combine!$A24,clinopyroxene1!$A:$AD,6,0))</f>
        <v>3.29082407585837</v>
      </c>
      <c r="AC24" s="4">
        <f>IF(ISNA(VLOOKUP(Combine!$A24,clinopyroxene2!$A:$A,1,0)),0,VLOOKUP(Combine!$A24,clinopyroxene2!$A:$AD,6,0))</f>
        <v>3.2831626179046398</v>
      </c>
      <c r="AD24" s="4">
        <f>IF(ISNA(VLOOKUP(Combine!$A24,orthopyroxene1!$A:$A,1,0)),0,VLOOKUP(Combine!$A24,orthopyroxene1!$A:$AD,6,0))</f>
        <v>0</v>
      </c>
      <c r="AE24" s="4">
        <f>IF(ISNA(VLOOKUP(Combine!$A24,orthopyroxene2!$A:$A,1,0)),0,VLOOKUP(Combine!$A24,orthopyroxene2!$A:$AD,6,0))</f>
        <v>0</v>
      </c>
      <c r="AF24" s="4">
        <f>IF(ISNA(VLOOKUP(Combine!$A24,olivine1!$A:$A,1,0)),0,VLOOKUP(Combine!$A24,olivine1!$A:$AD,6,0))</f>
        <v>0</v>
      </c>
      <c r="AG24" s="4">
        <f>IF(ISNA(VLOOKUP(Combine!$A24,olivine2!$A:$A,1,0)),0,VLOOKUP(Combine!$A24,olivine2!$A:$AD,6,0))</f>
        <v>0</v>
      </c>
      <c r="AH24" s="4">
        <f t="shared" si="3"/>
        <v>2.8985882054761736</v>
      </c>
      <c r="AJ24" s="4">
        <f t="shared" si="4"/>
        <v>19.860962885737134</v>
      </c>
      <c r="AK24" s="4">
        <f t="shared" si="5"/>
        <v>0</v>
      </c>
      <c r="AL24" s="4">
        <f t="shared" si="6"/>
        <v>14.711226098838349</v>
      </c>
      <c r="AM24" s="4">
        <f t="shared" si="7"/>
        <v>0</v>
      </c>
      <c r="AN24" s="4">
        <f t="shared" si="8"/>
        <v>3.4067396326227208</v>
      </c>
      <c r="AO24" s="4">
        <f t="shared" si="9"/>
        <v>1.1436788445542303</v>
      </c>
      <c r="AP24" s="4">
        <f t="shared" si="10"/>
        <v>0</v>
      </c>
      <c r="AQ24" s="4">
        <f t="shared" si="11"/>
        <v>4.9586185538947332</v>
      </c>
      <c r="AR24" s="4">
        <f t="shared" si="12"/>
        <v>5.2021890677666649</v>
      </c>
      <c r="AS24" s="4">
        <f t="shared" si="13"/>
        <v>0</v>
      </c>
      <c r="AT24" s="4">
        <f t="shared" si="14"/>
        <v>0</v>
      </c>
      <c r="AU24" s="4">
        <f t="shared" si="15"/>
        <v>0</v>
      </c>
      <c r="AW24" s="4">
        <f t="shared" si="16"/>
        <v>34.572188984575483</v>
      </c>
    </row>
    <row r="25" spans="1:49" x14ac:dyDescent="0.3">
      <c r="A25" s="5">
        <f>system!A24</f>
        <v>23</v>
      </c>
      <c r="B25" s="5">
        <f>INDEX(system!A:Q,ROW()-1,MATCH($B$1&amp; "*",system!$1:$1,0))</f>
        <v>1165</v>
      </c>
      <c r="C25" s="5">
        <f>INDEX(system!A:Q,ROW()-1,MATCH($C$1&amp; "*",system!$1:$1,0))</f>
        <v>500</v>
      </c>
      <c r="D25" s="4">
        <f>INDEX(system!A:Q,ROW()-1,MATCH($D$1&amp; "*",system!$1:$1,0))</f>
        <v>0</v>
      </c>
      <c r="F25" s="4">
        <f>liquid!E24</f>
        <v>50.625735486752397</v>
      </c>
      <c r="H25" s="4">
        <f>IF(ISNA(VLOOKUP($A25,tot_solids!$A:$A,1,0)),0,VLOOKUP($A25,tot_solids!$A:$AD,5,0))-IFERROR(G25,0)</f>
        <v>49.588995882181798</v>
      </c>
      <c r="I25" s="4">
        <f>IF(ISNA(VLOOKUP(Combine!$A25,apatite!$A:$A,1,0)),0,VLOOKUP(Combine!$A25,apatite!$A:$AD,5,0))</f>
        <v>0</v>
      </c>
      <c r="J25" s="4">
        <f>IF(ISNA(VLOOKUP(Combine!$A25,feldspar!$A:$A,1,0)),0,VLOOKUP(Combine!$A25,feldspar!$A:$AD,5,0))</f>
        <v>10.092214624122899</v>
      </c>
      <c r="K25" s="4">
        <f>IF(ISNA(VLOOKUP(Combine!$A25,spinel1!$A:$A,1,0)),0,VLOOKUP(Combine!$A25,spinel1!$A:$AD,5,0))</f>
        <v>4.60683125686176</v>
      </c>
      <c r="L25" s="4">
        <f>IF(ISNA(VLOOKUP(Combine!$A25,spinel2!$A:$A,1,0)),0,VLOOKUP(Combine!$A25,spinel2!$A:$AD,5,0))</f>
        <v>0</v>
      </c>
      <c r="M25" s="4">
        <f>IF(ISNA(VLOOKUP(Combine!$A25,clinopyroxene1!$A:$A,1,0)),0,VLOOKUP(Combine!$A25,clinopyroxene1!$A:$AD,5,0))</f>
        <v>17.023622686642</v>
      </c>
      <c r="N25" s="4">
        <f>IF(ISNA(VLOOKUP(Combine!$A25,clinopyroxene2!$A:$A,1,0)),0,VLOOKUP(Combine!$A25,clinopyroxene2!$A:$AD,5,0))</f>
        <v>17.8663273145551</v>
      </c>
      <c r="O25" s="4">
        <f>IF(ISNA(VLOOKUP(Combine!$A25,orthopyroxene1!$A:$A,1,0)),0,VLOOKUP(Combine!$A25,orthopyroxene1!$A:$AD,5,0))</f>
        <v>0</v>
      </c>
      <c r="P25" s="4">
        <f>IF(ISNA(VLOOKUP(Combine!$A25,orthopyroxene2!$A:$A,1,0)),0,VLOOKUP(Combine!$A25,orthopyroxene2!$A:$AD,5,0))</f>
        <v>0</v>
      </c>
      <c r="Q25" s="4">
        <f>IF(ISNA(VLOOKUP(Combine!$A25,olivine1!$A:$A,1,0)),0,VLOOKUP(Combine!$A25,olivine1!$A:$AD,5,0))</f>
        <v>0</v>
      </c>
      <c r="R25" s="4">
        <f>IF(ISNA(VLOOKUP(Combine!$A25,olivine2!$A:$A,1,0)),0,VLOOKUP(Combine!$A25,olivine2!$A:$AD,5,0))</f>
        <v>0</v>
      </c>
      <c r="S25" s="4">
        <f t="shared" si="1"/>
        <v>100.2147313689342</v>
      </c>
      <c r="U25" s="4">
        <f>liquid!F24</f>
        <v>2.6798329753835399</v>
      </c>
      <c r="W25" s="4">
        <f t="shared" si="2"/>
        <v>3.181105501961635</v>
      </c>
      <c r="X25" s="4">
        <f>IF(ISNA(VLOOKUP(Combine!$A25,apatite!$A:$A,1,0)),0,VLOOKUP(Combine!$A25,apatite!$A:$AD,6,0))</f>
        <v>0</v>
      </c>
      <c r="Y25" s="4">
        <f>IF(ISNA(VLOOKUP(Combine!$A25,feldspar!$A:$A,1,0)),0,VLOOKUP(Combine!$A25,feldspar!$A:$AD,6,0))</f>
        <v>2.6705307692705098</v>
      </c>
      <c r="Z25" s="4">
        <f>IF(ISNA(VLOOKUP(Combine!$A25,spinel1!$A:$A,1,0)),0,VLOOKUP(Combine!$A25,spinel1!$A:$AD,6,0))</f>
        <v>3.8174462427349001</v>
      </c>
      <c r="AA25" s="4">
        <f>IF(ISNA(VLOOKUP(Combine!$A25,spinel2!$A:$A,1,0)),0,VLOOKUP(Combine!$A25,spinel2!$A:$AD,6,0))</f>
        <v>0</v>
      </c>
      <c r="AB25" s="4">
        <f>IF(ISNA(VLOOKUP(Combine!$A25,clinopyroxene1!$A:$A,1,0)),0,VLOOKUP(Combine!$A25,clinopyroxene1!$A:$AD,6,0))</f>
        <v>3.2946845264535098</v>
      </c>
      <c r="AC25" s="4">
        <f>IF(ISNA(VLOOKUP(Combine!$A25,clinopyroxene2!$A:$A,1,0)),0,VLOOKUP(Combine!$A25,clinopyroxene2!$A:$AD,6,0))</f>
        <v>3.2868370819353498</v>
      </c>
      <c r="AD25" s="4">
        <f>IF(ISNA(VLOOKUP(Combine!$A25,orthopyroxene1!$A:$A,1,0)),0,VLOOKUP(Combine!$A25,orthopyroxene1!$A:$AD,6,0))</f>
        <v>0</v>
      </c>
      <c r="AE25" s="4">
        <f>IF(ISNA(VLOOKUP(Combine!$A25,orthopyroxene2!$A:$A,1,0)),0,VLOOKUP(Combine!$A25,orthopyroxene2!$A:$AD,6,0))</f>
        <v>0</v>
      </c>
      <c r="AF25" s="4">
        <f>IF(ISNA(VLOOKUP(Combine!$A25,olivine1!$A:$A,1,0)),0,VLOOKUP(Combine!$A25,olivine1!$A:$AD,6,0))</f>
        <v>0</v>
      </c>
      <c r="AG25" s="4">
        <f>IF(ISNA(VLOOKUP(Combine!$A25,olivine2!$A:$A,1,0)),0,VLOOKUP(Combine!$A25,olivine2!$A:$AD,6,0))</f>
        <v>0</v>
      </c>
      <c r="AH25" s="4">
        <f t="shared" si="3"/>
        <v>2.9064612627169963</v>
      </c>
      <c r="AJ25" s="4">
        <f t="shared" si="4"/>
        <v>18.891377168574024</v>
      </c>
      <c r="AK25" s="4">
        <f t="shared" si="5"/>
        <v>0</v>
      </c>
      <c r="AL25" s="4">
        <f t="shared" si="6"/>
        <v>15.588604606669803</v>
      </c>
      <c r="AM25" s="4">
        <f t="shared" si="7"/>
        <v>0</v>
      </c>
      <c r="AN25" s="4">
        <f t="shared" si="8"/>
        <v>3.7791044163403216</v>
      </c>
      <c r="AO25" s="4">
        <f t="shared" si="9"/>
        <v>1.2067835311706518</v>
      </c>
      <c r="AP25" s="4">
        <f t="shared" si="10"/>
        <v>0</v>
      </c>
      <c r="AQ25" s="4">
        <f t="shared" si="11"/>
        <v>5.1669962783862351</v>
      </c>
      <c r="AR25" s="4">
        <f t="shared" si="12"/>
        <v>5.4357203807725938</v>
      </c>
      <c r="AS25" s="4">
        <f t="shared" si="13"/>
        <v>0</v>
      </c>
      <c r="AT25" s="4">
        <f t="shared" si="14"/>
        <v>0</v>
      </c>
      <c r="AU25" s="4">
        <f t="shared" si="15"/>
        <v>0</v>
      </c>
      <c r="AW25" s="4">
        <f t="shared" si="16"/>
        <v>34.479981775243829</v>
      </c>
    </row>
    <row r="26" spans="1:49" x14ac:dyDescent="0.3">
      <c r="A26" s="5">
        <f>system!A25</f>
        <v>24</v>
      </c>
      <c r="B26" s="5">
        <f>INDEX(system!A:Q,ROW()-1,MATCH($B$1&amp; "*",system!$1:$1,0))</f>
        <v>1160</v>
      </c>
      <c r="C26" s="5">
        <f>INDEX(system!A:Q,ROW()-1,MATCH($C$1&amp; "*",system!$1:$1,0))</f>
        <v>500</v>
      </c>
      <c r="D26" s="4">
        <f>INDEX(system!A:Q,ROW()-1,MATCH($D$1&amp; "*",system!$1:$1,0))</f>
        <v>0</v>
      </c>
      <c r="F26" s="4">
        <f>liquid!E25</f>
        <v>48.059348914102102</v>
      </c>
      <c r="H26" s="4">
        <f>IF(ISNA(VLOOKUP($A26,tot_solids!$A:$A,1,0)),0,VLOOKUP($A26,tot_solids!$A:$AD,5,0))-IFERROR(G26,0)</f>
        <v>52.159615115128403</v>
      </c>
      <c r="I26" s="4">
        <f>IF(ISNA(VLOOKUP(Combine!$A26,apatite!$A:$A,1,0)),0,VLOOKUP(Combine!$A26,apatite!$A:$AD,5,0))</f>
        <v>0</v>
      </c>
      <c r="J26" s="4">
        <f>IF(ISNA(VLOOKUP(Combine!$A26,feldspar!$A:$A,1,0)),0,VLOOKUP(Combine!$A26,feldspar!$A:$AD,5,0))</f>
        <v>11.026607801200299</v>
      </c>
      <c r="K26" s="4">
        <f>IF(ISNA(VLOOKUP(Combine!$A26,spinel1!$A:$A,1,0)),0,VLOOKUP(Combine!$A26,spinel1!$A:$AD,5,0))</f>
        <v>4.8540759465194299</v>
      </c>
      <c r="L26" s="4">
        <f>IF(ISNA(VLOOKUP(Combine!$A26,spinel2!$A:$A,1,0)),0,VLOOKUP(Combine!$A26,spinel2!$A:$AD,5,0))</f>
        <v>0</v>
      </c>
      <c r="M26" s="4">
        <f>IF(ISNA(VLOOKUP(Combine!$A26,clinopyroxene1!$A:$A,1,0)),0,VLOOKUP(Combine!$A26,clinopyroxene1!$A:$AD,5,0))</f>
        <v>17.695563293439101</v>
      </c>
      <c r="N26" s="4">
        <f>IF(ISNA(VLOOKUP(Combine!$A26,clinopyroxene2!$A:$A,1,0)),0,VLOOKUP(Combine!$A26,clinopyroxene2!$A:$AD,5,0))</f>
        <v>18.583368073969499</v>
      </c>
      <c r="O26" s="4">
        <f>IF(ISNA(VLOOKUP(Combine!$A26,orthopyroxene1!$A:$A,1,0)),0,VLOOKUP(Combine!$A26,orthopyroxene1!$A:$AD,5,0))</f>
        <v>0</v>
      </c>
      <c r="P26" s="4">
        <f>IF(ISNA(VLOOKUP(Combine!$A26,orthopyroxene2!$A:$A,1,0)),0,VLOOKUP(Combine!$A26,orthopyroxene2!$A:$AD,5,0))</f>
        <v>0</v>
      </c>
      <c r="Q26" s="4">
        <f>IF(ISNA(VLOOKUP(Combine!$A26,olivine1!$A:$A,1,0)),0,VLOOKUP(Combine!$A26,olivine1!$A:$AD,5,0))</f>
        <v>0</v>
      </c>
      <c r="R26" s="4">
        <f>IF(ISNA(VLOOKUP(Combine!$A26,olivine2!$A:$A,1,0)),0,VLOOKUP(Combine!$A26,olivine2!$A:$AD,5,0))</f>
        <v>0</v>
      </c>
      <c r="S26" s="4">
        <f t="shared" si="1"/>
        <v>100.21896402923051</v>
      </c>
      <c r="U26" s="4">
        <f>liquid!F25</f>
        <v>2.67260775170553</v>
      </c>
      <c r="W26" s="4">
        <f t="shared" si="2"/>
        <v>3.1782609927928944</v>
      </c>
      <c r="X26" s="4">
        <f>IF(ISNA(VLOOKUP(Combine!$A26,apatite!$A:$A,1,0)),0,VLOOKUP(Combine!$A26,apatite!$A:$AD,6,0))</f>
        <v>0</v>
      </c>
      <c r="Y26" s="4">
        <f>IF(ISNA(VLOOKUP(Combine!$A26,feldspar!$A:$A,1,0)),0,VLOOKUP(Combine!$A26,feldspar!$A:$AD,6,0))</f>
        <v>2.66917494811395</v>
      </c>
      <c r="Z26" s="4">
        <f>IF(ISNA(VLOOKUP(Combine!$A26,spinel1!$A:$A,1,0)),0,VLOOKUP(Combine!$A26,spinel1!$A:$AD,6,0))</f>
        <v>3.8288762111469401</v>
      </c>
      <c r="AA26" s="4">
        <f>IF(ISNA(VLOOKUP(Combine!$A26,spinel2!$A:$A,1,0)),0,VLOOKUP(Combine!$A26,spinel2!$A:$AD,6,0))</f>
        <v>0</v>
      </c>
      <c r="AB26" s="4">
        <f>IF(ISNA(VLOOKUP(Combine!$A26,clinopyroxene1!$A:$A,1,0)),0,VLOOKUP(Combine!$A26,clinopyroxene1!$A:$AD,6,0))</f>
        <v>3.2984160301380498</v>
      </c>
      <c r="AC26" s="4">
        <f>IF(ISNA(VLOOKUP(Combine!$A26,clinopyroxene2!$A:$A,1,0)),0,VLOOKUP(Combine!$A26,clinopyroxene2!$A:$AD,6,0))</f>
        <v>3.2904571200442199</v>
      </c>
      <c r="AD26" s="4">
        <f>IF(ISNA(VLOOKUP(Combine!$A26,orthopyroxene1!$A:$A,1,0)),0,VLOOKUP(Combine!$A26,orthopyroxene1!$A:$AD,6,0))</f>
        <v>0</v>
      </c>
      <c r="AE26" s="4">
        <f>IF(ISNA(VLOOKUP(Combine!$A26,orthopyroxene2!$A:$A,1,0)),0,VLOOKUP(Combine!$A26,orthopyroxene2!$A:$AD,6,0))</f>
        <v>0</v>
      </c>
      <c r="AF26" s="4">
        <f>IF(ISNA(VLOOKUP(Combine!$A26,olivine1!$A:$A,1,0)),0,VLOOKUP(Combine!$A26,olivine1!$A:$AD,6,0))</f>
        <v>0</v>
      </c>
      <c r="AG26" s="4">
        <f>IF(ISNA(VLOOKUP(Combine!$A26,olivine2!$A:$A,1,0)),0,VLOOKUP(Combine!$A26,olivine2!$A:$AD,6,0))</f>
        <v>0</v>
      </c>
      <c r="AH26" s="4">
        <f t="shared" si="3"/>
        <v>2.9138872672734961</v>
      </c>
      <c r="AJ26" s="4">
        <f t="shared" si="4"/>
        <v>17.982193190689106</v>
      </c>
      <c r="AK26" s="4">
        <f t="shared" si="5"/>
        <v>0</v>
      </c>
      <c r="AL26" s="4">
        <f t="shared" si="6"/>
        <v>16.411369372561559</v>
      </c>
      <c r="AM26" s="4">
        <f t="shared" si="7"/>
        <v>0</v>
      </c>
      <c r="AN26" s="4">
        <f t="shared" si="8"/>
        <v>4.1310921972318626</v>
      </c>
      <c r="AO26" s="4">
        <f t="shared" si="9"/>
        <v>1.2677547350284775</v>
      </c>
      <c r="AP26" s="4">
        <f t="shared" si="10"/>
        <v>0</v>
      </c>
      <c r="AQ26" s="4">
        <f t="shared" si="11"/>
        <v>5.3648669942640561</v>
      </c>
      <c r="AR26" s="4">
        <f t="shared" si="12"/>
        <v>5.647655446037164</v>
      </c>
      <c r="AS26" s="4">
        <f t="shared" si="13"/>
        <v>0</v>
      </c>
      <c r="AT26" s="4">
        <f t="shared" si="14"/>
        <v>0</v>
      </c>
      <c r="AU26" s="4">
        <f t="shared" si="15"/>
        <v>0</v>
      </c>
      <c r="AW26" s="4">
        <f t="shared" si="16"/>
        <v>34.393562563250669</v>
      </c>
    </row>
    <row r="27" spans="1:49" x14ac:dyDescent="0.3">
      <c r="A27" s="5">
        <f>system!A26</f>
        <v>25</v>
      </c>
      <c r="B27" s="5">
        <f>INDEX(system!A:Q,ROW()-1,MATCH($B$1&amp; "*",system!$1:$1,0))</f>
        <v>1155</v>
      </c>
      <c r="C27" s="5">
        <f>INDEX(system!A:Q,ROW()-1,MATCH($C$1&amp; "*",system!$1:$1,0))</f>
        <v>500</v>
      </c>
      <c r="D27" s="4">
        <f>INDEX(system!A:Q,ROW()-1,MATCH($D$1&amp; "*",system!$1:$1,0))</f>
        <v>0</v>
      </c>
      <c r="F27" s="4">
        <f>liquid!E26</f>
        <v>45.643397496235899</v>
      </c>
      <c r="H27" s="4">
        <f>IF(ISNA(VLOOKUP($A27,tot_solids!$A:$A,1,0)),0,VLOOKUP($A27,tot_solids!$A:$AD,5,0))-IFERROR(G27,0)</f>
        <v>54.579818518612399</v>
      </c>
      <c r="I27" s="4">
        <f>IF(ISNA(VLOOKUP(Combine!$A27,apatite!$A:$A,1,0)),0,VLOOKUP(Combine!$A27,apatite!$A:$AD,5,0))</f>
        <v>0</v>
      </c>
      <c r="J27" s="4">
        <f>IF(ISNA(VLOOKUP(Combine!$A27,feldspar!$A:$A,1,0)),0,VLOOKUP(Combine!$A27,feldspar!$A:$AD,5,0))</f>
        <v>11.9143509892317</v>
      </c>
      <c r="K27" s="4">
        <f>IF(ISNA(VLOOKUP(Combine!$A27,spinel1!$A:$A,1,0)),0,VLOOKUP(Combine!$A27,spinel1!$A:$AD,5,0))</f>
        <v>5.0949927473383401</v>
      </c>
      <c r="L27" s="4">
        <f>IF(ISNA(VLOOKUP(Combine!$A27,spinel2!$A:$A,1,0)),0,VLOOKUP(Combine!$A27,spinel2!$A:$AD,5,0))</f>
        <v>0</v>
      </c>
      <c r="M27" s="4">
        <f>IF(ISNA(VLOOKUP(Combine!$A27,clinopyroxene1!$A:$A,1,0)),0,VLOOKUP(Combine!$A27,clinopyroxene1!$A:$AD,5,0))</f>
        <v>18.3355204626667</v>
      </c>
      <c r="N27" s="4">
        <f>IF(ISNA(VLOOKUP(Combine!$A27,clinopyroxene2!$A:$A,1,0)),0,VLOOKUP(Combine!$A27,clinopyroxene2!$A:$AD,5,0))</f>
        <v>19.2349543193756</v>
      </c>
      <c r="O27" s="4">
        <f>IF(ISNA(VLOOKUP(Combine!$A27,orthopyroxene1!$A:$A,1,0)),0,VLOOKUP(Combine!$A27,orthopyroxene1!$A:$AD,5,0))</f>
        <v>0</v>
      </c>
      <c r="P27" s="4">
        <f>IF(ISNA(VLOOKUP(Combine!$A27,orthopyroxene2!$A:$A,1,0)),0,VLOOKUP(Combine!$A27,orthopyroxene2!$A:$AD,5,0))</f>
        <v>0</v>
      </c>
      <c r="Q27" s="4">
        <f>IF(ISNA(VLOOKUP(Combine!$A27,olivine1!$A:$A,1,0)),0,VLOOKUP(Combine!$A27,olivine1!$A:$AD,5,0))</f>
        <v>0</v>
      </c>
      <c r="R27" s="4">
        <f>IF(ISNA(VLOOKUP(Combine!$A27,olivine2!$A:$A,1,0)),0,VLOOKUP(Combine!$A27,olivine2!$A:$AD,5,0))</f>
        <v>0</v>
      </c>
      <c r="S27" s="4">
        <f t="shared" si="1"/>
        <v>100.2232160148483</v>
      </c>
      <c r="U27" s="4">
        <f>liquid!F26</f>
        <v>2.6648880498656502</v>
      </c>
      <c r="W27" s="4">
        <f t="shared" si="2"/>
        <v>3.1760453727444795</v>
      </c>
      <c r="X27" s="4">
        <f>IF(ISNA(VLOOKUP(Combine!$A27,apatite!$A:$A,1,0)),0,VLOOKUP(Combine!$A27,apatite!$A:$AD,6,0))</f>
        <v>0</v>
      </c>
      <c r="Y27" s="4">
        <f>IF(ISNA(VLOOKUP(Combine!$A27,feldspar!$A:$A,1,0)),0,VLOOKUP(Combine!$A27,feldspar!$A:$AD,6,0))</f>
        <v>2.66782645215401</v>
      </c>
      <c r="Z27" s="4">
        <f>IF(ISNA(VLOOKUP(Combine!$A27,spinel1!$A:$A,1,0)),0,VLOOKUP(Combine!$A27,spinel1!$A:$AD,6,0))</f>
        <v>3.8404344143103999</v>
      </c>
      <c r="AA27" s="4">
        <f>IF(ISNA(VLOOKUP(Combine!$A27,spinel2!$A:$A,1,0)),0,VLOOKUP(Combine!$A27,spinel2!$A:$AD,6,0))</f>
        <v>0</v>
      </c>
      <c r="AB27" s="4">
        <f>IF(ISNA(VLOOKUP(Combine!$A27,clinopyroxene1!$A:$A,1,0)),0,VLOOKUP(Combine!$A27,clinopyroxene1!$A:$AD,6,0))</f>
        <v>3.3020031619919998</v>
      </c>
      <c r="AC27" s="4">
        <f>IF(ISNA(VLOOKUP(Combine!$A27,clinopyroxene2!$A:$A,1,0)),0,VLOOKUP(Combine!$A27,clinopyroxene2!$A:$AD,6,0))</f>
        <v>3.2940073882113601</v>
      </c>
      <c r="AD27" s="4">
        <f>IF(ISNA(VLOOKUP(Combine!$A27,orthopyroxene1!$A:$A,1,0)),0,VLOOKUP(Combine!$A27,orthopyroxene1!$A:$AD,6,0))</f>
        <v>0</v>
      </c>
      <c r="AE27" s="4">
        <f>IF(ISNA(VLOOKUP(Combine!$A27,orthopyroxene2!$A:$A,1,0)),0,VLOOKUP(Combine!$A27,orthopyroxene2!$A:$AD,6,0))</f>
        <v>0</v>
      </c>
      <c r="AF27" s="4">
        <f>IF(ISNA(VLOOKUP(Combine!$A27,olivine1!$A:$A,1,0)),0,VLOOKUP(Combine!$A27,olivine1!$A:$AD,6,0))</f>
        <v>0</v>
      </c>
      <c r="AG27" s="4">
        <f>IF(ISNA(VLOOKUP(Combine!$A27,olivine2!$A:$A,1,0)),0,VLOOKUP(Combine!$A27,olivine2!$A:$AD,6,0))</f>
        <v>0</v>
      </c>
      <c r="AH27" s="4">
        <f t="shared" si="3"/>
        <v>2.9208923064498928</v>
      </c>
      <c r="AJ27" s="4">
        <f t="shared" si="4"/>
        <v>17.127697915316556</v>
      </c>
      <c r="AK27" s="4">
        <f t="shared" si="5"/>
        <v>0</v>
      </c>
      <c r="AL27" s="4">
        <f t="shared" si="6"/>
        <v>17.184835892772202</v>
      </c>
      <c r="AM27" s="4">
        <f t="shared" si="7"/>
        <v>0</v>
      </c>
      <c r="AN27" s="4">
        <f t="shared" si="8"/>
        <v>4.4659392966180471</v>
      </c>
      <c r="AO27" s="4">
        <f t="shared" si="9"/>
        <v>1.3266709433581649</v>
      </c>
      <c r="AP27" s="4">
        <f t="shared" si="10"/>
        <v>0</v>
      </c>
      <c r="AQ27" s="4">
        <f t="shared" si="11"/>
        <v>5.5528476391904569</v>
      </c>
      <c r="AR27" s="4">
        <f t="shared" si="12"/>
        <v>5.8393780136055327</v>
      </c>
      <c r="AS27" s="4">
        <f t="shared" si="13"/>
        <v>0</v>
      </c>
      <c r="AT27" s="4">
        <f t="shared" si="14"/>
        <v>0</v>
      </c>
      <c r="AU27" s="4">
        <f t="shared" si="15"/>
        <v>0</v>
      </c>
      <c r="AW27" s="4">
        <f t="shared" si="16"/>
        <v>34.312533808088759</v>
      </c>
    </row>
    <row r="28" spans="1:49" x14ac:dyDescent="0.3">
      <c r="A28" s="5">
        <f>system!A27</f>
        <v>26</v>
      </c>
      <c r="B28" s="5">
        <f>INDEX(system!A:Q,ROW()-1,MATCH($B$1&amp; "*",system!$1:$1,0))</f>
        <v>1150</v>
      </c>
      <c r="C28" s="5">
        <f>INDEX(system!A:Q,ROW()-1,MATCH($C$1&amp; "*",system!$1:$1,0))</f>
        <v>500</v>
      </c>
      <c r="D28" s="4">
        <f>INDEX(system!A:Q,ROW()-1,MATCH($D$1&amp; "*",system!$1:$1,0))</f>
        <v>0</v>
      </c>
      <c r="F28" s="4">
        <f>liquid!E27</f>
        <v>43.366084039790302</v>
      </c>
      <c r="H28" s="4">
        <f>IF(ISNA(VLOOKUP($A28,tot_solids!$A:$A,1,0)),0,VLOOKUP($A28,tot_solids!$A:$AD,5,0))-IFERROR(G28,0)</f>
        <v>56.861378339851797</v>
      </c>
      <c r="I28" s="4">
        <f>IF(ISNA(VLOOKUP(Combine!$A28,apatite!$A:$A,1,0)),0,VLOOKUP(Combine!$A28,apatite!$A:$AD,5,0))</f>
        <v>0</v>
      </c>
      <c r="J28" s="4">
        <f>IF(ISNA(VLOOKUP(Combine!$A28,feldspar!$A:$A,1,0)),0,VLOOKUP(Combine!$A28,feldspar!$A:$AD,5,0))</f>
        <v>12.762592484651</v>
      </c>
      <c r="K28" s="4">
        <f>IF(ISNA(VLOOKUP(Combine!$A28,spinel1!$A:$A,1,0)),0,VLOOKUP(Combine!$A28,spinel1!$A:$AD,5,0))</f>
        <v>5.3296352904746698</v>
      </c>
      <c r="L28" s="4">
        <f>IF(ISNA(VLOOKUP(Combine!$A28,spinel2!$A:$A,1,0)),0,VLOOKUP(Combine!$A28,spinel2!$A:$AD,5,0))</f>
        <v>0</v>
      </c>
      <c r="M28" s="4">
        <f>IF(ISNA(VLOOKUP(Combine!$A28,clinopyroxene1!$A:$A,1,0)),0,VLOOKUP(Combine!$A28,clinopyroxene1!$A:$AD,5,0))</f>
        <v>18.944127946260501</v>
      </c>
      <c r="N28" s="4">
        <f>IF(ISNA(VLOOKUP(Combine!$A28,clinopyroxene2!$A:$A,1,0)),0,VLOOKUP(Combine!$A28,clinopyroxene2!$A:$AD,5,0))</f>
        <v>19.825022618465599</v>
      </c>
      <c r="O28" s="4">
        <f>IF(ISNA(VLOOKUP(Combine!$A28,orthopyroxene1!$A:$A,1,0)),0,VLOOKUP(Combine!$A28,orthopyroxene1!$A:$AD,5,0))</f>
        <v>0</v>
      </c>
      <c r="P28" s="4">
        <f>IF(ISNA(VLOOKUP(Combine!$A28,orthopyroxene2!$A:$A,1,0)),0,VLOOKUP(Combine!$A28,orthopyroxene2!$A:$AD,5,0))</f>
        <v>0</v>
      </c>
      <c r="Q28" s="4">
        <f>IF(ISNA(VLOOKUP(Combine!$A28,olivine1!$A:$A,1,0)),0,VLOOKUP(Combine!$A28,olivine1!$A:$AD,5,0))</f>
        <v>0</v>
      </c>
      <c r="R28" s="4">
        <f>IF(ISNA(VLOOKUP(Combine!$A28,olivine2!$A:$A,1,0)),0,VLOOKUP(Combine!$A28,olivine2!$A:$AD,5,0))</f>
        <v>0</v>
      </c>
      <c r="S28" s="4">
        <f t="shared" si="1"/>
        <v>100.22746237964211</v>
      </c>
      <c r="U28" s="4">
        <f>liquid!F27</f>
        <v>2.6566984495009498</v>
      </c>
      <c r="W28" s="4">
        <f t="shared" si="2"/>
        <v>3.1742597371779113</v>
      </c>
      <c r="X28" s="4">
        <f>IF(ISNA(VLOOKUP(Combine!$A28,apatite!$A:$A,1,0)),0,VLOOKUP(Combine!$A28,apatite!$A:$AD,6,0))</f>
        <v>0</v>
      </c>
      <c r="Y28" s="4">
        <f>IF(ISNA(VLOOKUP(Combine!$A28,feldspar!$A:$A,1,0)),0,VLOOKUP(Combine!$A28,feldspar!$A:$AD,6,0))</f>
        <v>2.6664896667336899</v>
      </c>
      <c r="Z28" s="4">
        <f>IF(ISNA(VLOOKUP(Combine!$A28,spinel1!$A:$A,1,0)),0,VLOOKUP(Combine!$A28,spinel1!$A:$AD,6,0))</f>
        <v>3.85206823807603</v>
      </c>
      <c r="AA28" s="4">
        <f>IF(ISNA(VLOOKUP(Combine!$A28,spinel2!$A:$A,1,0)),0,VLOOKUP(Combine!$A28,spinel2!$A:$AD,6,0))</f>
        <v>0</v>
      </c>
      <c r="AB28" s="4">
        <f>IF(ISNA(VLOOKUP(Combine!$A28,clinopyroxene1!$A:$A,1,0)),0,VLOOKUP(Combine!$A28,clinopyroxene1!$A:$AD,6,0))</f>
        <v>3.3054308172451798</v>
      </c>
      <c r="AC28" s="4">
        <f>IF(ISNA(VLOOKUP(Combine!$A28,clinopyroxene2!$A:$A,1,0)),0,VLOOKUP(Combine!$A28,clinopyroxene2!$A:$AD,6,0))</f>
        <v>3.29747016365509</v>
      </c>
      <c r="AD28" s="4">
        <f>IF(ISNA(VLOOKUP(Combine!$A28,orthopyroxene1!$A:$A,1,0)),0,VLOOKUP(Combine!$A28,orthopyroxene1!$A:$AD,6,0))</f>
        <v>0</v>
      </c>
      <c r="AE28" s="4">
        <f>IF(ISNA(VLOOKUP(Combine!$A28,orthopyroxene2!$A:$A,1,0)),0,VLOOKUP(Combine!$A28,orthopyroxene2!$A:$AD,6,0))</f>
        <v>0</v>
      </c>
      <c r="AF28" s="4">
        <f>IF(ISNA(VLOOKUP(Combine!$A28,olivine1!$A:$A,1,0)),0,VLOOKUP(Combine!$A28,olivine1!$A:$AD,6,0))</f>
        <v>0</v>
      </c>
      <c r="AG28" s="4">
        <f>IF(ISNA(VLOOKUP(Combine!$A28,olivine2!$A:$A,1,0)),0,VLOOKUP(Combine!$A28,olivine2!$A:$AD,6,0))</f>
        <v>0</v>
      </c>
      <c r="AH28" s="4">
        <f t="shared" si="3"/>
        <v>2.9274970657655763</v>
      </c>
      <c r="AJ28" s="4">
        <f t="shared" si="4"/>
        <v>16.323299337166567</v>
      </c>
      <c r="AK28" s="4">
        <f t="shared" si="5"/>
        <v>0</v>
      </c>
      <c r="AL28" s="4">
        <f t="shared" si="6"/>
        <v>17.913272084786811</v>
      </c>
      <c r="AM28" s="4">
        <f t="shared" si="7"/>
        <v>0</v>
      </c>
      <c r="AN28" s="4">
        <f t="shared" si="8"/>
        <v>4.7862898716140565</v>
      </c>
      <c r="AO28" s="4">
        <f t="shared" si="9"/>
        <v>1.3835775902912435</v>
      </c>
      <c r="AP28" s="4">
        <f t="shared" si="10"/>
        <v>0</v>
      </c>
      <c r="AQ28" s="4">
        <f t="shared" si="11"/>
        <v>5.7312129624449266</v>
      </c>
      <c r="AR28" s="4">
        <f t="shared" si="12"/>
        <v>6.0121916604365868</v>
      </c>
      <c r="AS28" s="4">
        <f t="shared" si="13"/>
        <v>0</v>
      </c>
      <c r="AT28" s="4">
        <f t="shared" si="14"/>
        <v>0</v>
      </c>
      <c r="AU28" s="4">
        <f t="shared" si="15"/>
        <v>0</v>
      </c>
      <c r="AW28" s="4">
        <f t="shared" si="16"/>
        <v>34.236571421953379</v>
      </c>
    </row>
    <row r="29" spans="1:49" x14ac:dyDescent="0.3">
      <c r="A29" s="5">
        <f>system!A28</f>
        <v>27</v>
      </c>
      <c r="B29" s="5">
        <f>INDEX(system!A:Q,ROW()-1,MATCH($B$1&amp; "*",system!$1:$1,0))</f>
        <v>1145</v>
      </c>
      <c r="C29" s="5">
        <f>INDEX(system!A:Q,ROW()-1,MATCH($C$1&amp; "*",system!$1:$1,0))</f>
        <v>500</v>
      </c>
      <c r="D29" s="4">
        <f>INDEX(system!A:Q,ROW()-1,MATCH($D$1&amp; "*",system!$1:$1,0))</f>
        <v>0</v>
      </c>
      <c r="F29" s="4">
        <f>liquid!E28</f>
        <v>41.218183560598199</v>
      </c>
      <c r="H29" s="4">
        <f>IF(ISNA(VLOOKUP($A29,tot_solids!$A:$A,1,0)),0,VLOOKUP($A29,tot_solids!$A:$AD,5,0))-IFERROR(G29,0)</f>
        <v>59.013491472800098</v>
      </c>
      <c r="I29" s="4">
        <f>IF(ISNA(VLOOKUP(Combine!$A29,apatite!$A:$A,1,0)),0,VLOOKUP(Combine!$A29,apatite!$A:$AD,5,0))</f>
        <v>0</v>
      </c>
      <c r="J29" s="4">
        <f>IF(ISNA(VLOOKUP(Combine!$A29,feldspar!$A:$A,1,0)),0,VLOOKUP(Combine!$A29,feldspar!$A:$AD,5,0))</f>
        <v>13.5769768537342</v>
      </c>
      <c r="K29" s="4">
        <f>IF(ISNA(VLOOKUP(Combine!$A29,spinel1!$A:$A,1,0)),0,VLOOKUP(Combine!$A29,spinel1!$A:$AD,5,0))</f>
        <v>5.5579279580157399</v>
      </c>
      <c r="L29" s="4">
        <f>IF(ISNA(VLOOKUP(Combine!$A29,spinel2!$A:$A,1,0)),0,VLOOKUP(Combine!$A29,spinel2!$A:$AD,5,0))</f>
        <v>0</v>
      </c>
      <c r="M29" s="4">
        <f>IF(ISNA(VLOOKUP(Combine!$A29,clinopyroxene1!$A:$A,1,0)),0,VLOOKUP(Combine!$A29,clinopyroxene1!$A:$AD,5,0))</f>
        <v>19.521098182210199</v>
      </c>
      <c r="N29" s="4">
        <f>IF(ISNA(VLOOKUP(Combine!$A29,clinopyroxene2!$A:$A,1,0)),0,VLOOKUP(Combine!$A29,clinopyroxene2!$A:$AD,5,0))</f>
        <v>20.357488478839802</v>
      </c>
      <c r="O29" s="4">
        <f>IF(ISNA(VLOOKUP(Combine!$A29,orthopyroxene1!$A:$A,1,0)),0,VLOOKUP(Combine!$A29,orthopyroxene1!$A:$AD,5,0))</f>
        <v>0</v>
      </c>
      <c r="P29" s="4">
        <f>IF(ISNA(VLOOKUP(Combine!$A29,orthopyroxene2!$A:$A,1,0)),0,VLOOKUP(Combine!$A29,orthopyroxene2!$A:$AD,5,0))</f>
        <v>0</v>
      </c>
      <c r="Q29" s="4">
        <f>IF(ISNA(VLOOKUP(Combine!$A29,olivine1!$A:$A,1,0)),0,VLOOKUP(Combine!$A29,olivine1!$A:$AD,5,0))</f>
        <v>0</v>
      </c>
      <c r="R29" s="4">
        <f>IF(ISNA(VLOOKUP(Combine!$A29,olivine2!$A:$A,1,0)),0,VLOOKUP(Combine!$A29,olivine2!$A:$AD,5,0))</f>
        <v>0</v>
      </c>
      <c r="S29" s="4">
        <f t="shared" si="1"/>
        <v>100.23167503339829</v>
      </c>
      <c r="U29" s="4">
        <f>liquid!F28</f>
        <v>2.6480758315116102</v>
      </c>
      <c r="W29" s="4">
        <f t="shared" si="2"/>
        <v>3.1727565395306203</v>
      </c>
      <c r="X29" s="4">
        <f>IF(ISNA(VLOOKUP(Combine!$A29,apatite!$A:$A,1,0)),0,VLOOKUP(Combine!$A29,apatite!$A:$AD,6,0))</f>
        <v>0</v>
      </c>
      <c r="Y29" s="4">
        <f>IF(ISNA(VLOOKUP(Combine!$A29,feldspar!$A:$A,1,0)),0,VLOOKUP(Combine!$A29,feldspar!$A:$AD,6,0))</f>
        <v>2.6651693479424798</v>
      </c>
      <c r="Z29" s="4">
        <f>IF(ISNA(VLOOKUP(Combine!$A29,spinel1!$A:$A,1,0)),0,VLOOKUP(Combine!$A29,spinel1!$A:$AD,6,0))</f>
        <v>3.8637109888985499</v>
      </c>
      <c r="AA29" s="4">
        <f>IF(ISNA(VLOOKUP(Combine!$A29,spinel2!$A:$A,1,0)),0,VLOOKUP(Combine!$A29,spinel2!$A:$AD,6,0))</f>
        <v>0</v>
      </c>
      <c r="AB29" s="4">
        <f>IF(ISNA(VLOOKUP(Combine!$A29,clinopyroxene1!$A:$A,1,0)),0,VLOOKUP(Combine!$A29,clinopyroxene1!$A:$AD,6,0))</f>
        <v>3.3086853473514402</v>
      </c>
      <c r="AC29" s="4">
        <f>IF(ISNA(VLOOKUP(Combine!$A29,clinopyroxene2!$A:$A,1,0)),0,VLOOKUP(Combine!$A29,clinopyroxene2!$A:$AD,6,0))</f>
        <v>3.30082621848209</v>
      </c>
      <c r="AD29" s="4">
        <f>IF(ISNA(VLOOKUP(Combine!$A29,orthopyroxene1!$A:$A,1,0)),0,VLOOKUP(Combine!$A29,orthopyroxene1!$A:$AD,6,0))</f>
        <v>0</v>
      </c>
      <c r="AE29" s="4">
        <f>IF(ISNA(VLOOKUP(Combine!$A29,orthopyroxene2!$A:$A,1,0)),0,VLOOKUP(Combine!$A29,orthopyroxene2!$A:$AD,6,0))</f>
        <v>0</v>
      </c>
      <c r="AF29" s="4">
        <f>IF(ISNA(VLOOKUP(Combine!$A29,olivine1!$A:$A,1,0)),0,VLOOKUP(Combine!$A29,olivine1!$A:$AD,6,0))</f>
        <v>0</v>
      </c>
      <c r="AG29" s="4">
        <f>IF(ISNA(VLOOKUP(Combine!$A29,olivine2!$A:$A,1,0)),0,VLOOKUP(Combine!$A29,olivine2!$A:$AD,6,0))</f>
        <v>0</v>
      </c>
      <c r="AH29" s="4">
        <f t="shared" si="3"/>
        <v>2.9337185201756055</v>
      </c>
      <c r="AJ29" s="4">
        <f t="shared" si="4"/>
        <v>15.565333541475464</v>
      </c>
      <c r="AK29" s="4">
        <f t="shared" si="5"/>
        <v>0</v>
      </c>
      <c r="AL29" s="4">
        <f t="shared" si="6"/>
        <v>18.600069289126921</v>
      </c>
      <c r="AM29" s="4">
        <f t="shared" si="7"/>
        <v>0</v>
      </c>
      <c r="AN29" s="4">
        <f t="shared" si="8"/>
        <v>5.0942267005343105</v>
      </c>
      <c r="AO29" s="4">
        <f t="shared" si="9"/>
        <v>1.4384947461094055</v>
      </c>
      <c r="AP29" s="4">
        <f t="shared" si="10"/>
        <v>0</v>
      </c>
      <c r="AQ29" s="4">
        <f t="shared" si="11"/>
        <v>5.8999560649780696</v>
      </c>
      <c r="AR29" s="4">
        <f t="shared" si="12"/>
        <v>6.1673917775051326</v>
      </c>
      <c r="AS29" s="4">
        <f t="shared" si="13"/>
        <v>0</v>
      </c>
      <c r="AT29" s="4">
        <f t="shared" si="14"/>
        <v>0</v>
      </c>
      <c r="AU29" s="4">
        <f t="shared" si="15"/>
        <v>0</v>
      </c>
      <c r="AW29" s="4">
        <f t="shared" si="16"/>
        <v>34.165402830602389</v>
      </c>
    </row>
    <row r="30" spans="1:49" x14ac:dyDescent="0.3">
      <c r="A30" s="5">
        <f>system!A29</f>
        <v>28</v>
      </c>
      <c r="B30" s="5">
        <f>INDEX(system!A:Q,ROW()-1,MATCH($B$1&amp; "*",system!$1:$1,0))</f>
        <v>1140</v>
      </c>
      <c r="C30" s="5">
        <f>INDEX(system!A:Q,ROW()-1,MATCH($C$1&amp; "*",system!$1:$1,0))</f>
        <v>500</v>
      </c>
      <c r="D30" s="4">
        <f>INDEX(system!A:Q,ROW()-1,MATCH($D$1&amp; "*",system!$1:$1,0))</f>
        <v>0</v>
      </c>
      <c r="F30" s="4">
        <f>liquid!E29</f>
        <v>39.192494427992202</v>
      </c>
      <c r="H30" s="4">
        <f>IF(ISNA(VLOOKUP($A30,tot_solids!$A:$A,1,0)),0,VLOOKUP($A30,tot_solids!$A:$AD,5,0))-IFERROR(G30,0)</f>
        <v>61.043329333328998</v>
      </c>
      <c r="I30" s="4">
        <f>IF(ISNA(VLOOKUP(Combine!$A30,apatite!$A:$A,1,0)),0,VLOOKUP(Combine!$A30,apatite!$A:$AD,5,0))</f>
        <v>0</v>
      </c>
      <c r="J30" s="4">
        <f>IF(ISNA(VLOOKUP(Combine!$A30,feldspar!$A:$A,1,0)),0,VLOOKUP(Combine!$A30,feldspar!$A:$AD,5,0))</f>
        <v>14.361723955237601</v>
      </c>
      <c r="K30" s="4">
        <f>IF(ISNA(VLOOKUP(Combine!$A30,spinel1!$A:$A,1,0)),0,VLOOKUP(Combine!$A30,spinel1!$A:$AD,5,0))</f>
        <v>5.7796943941803098</v>
      </c>
      <c r="L30" s="4">
        <f>IF(ISNA(VLOOKUP(Combine!$A30,spinel2!$A:$A,1,0)),0,VLOOKUP(Combine!$A30,spinel2!$A:$AD,5,0))</f>
        <v>0</v>
      </c>
      <c r="M30" s="4">
        <f>IF(ISNA(VLOOKUP(Combine!$A30,clinopyroxene1!$A:$A,1,0)),0,VLOOKUP(Combine!$A30,clinopyroxene1!$A:$AD,5,0))</f>
        <v>20.065482682432901</v>
      </c>
      <c r="N30" s="4">
        <f>IF(ISNA(VLOOKUP(Combine!$A30,clinopyroxene2!$A:$A,1,0)),0,VLOOKUP(Combine!$A30,clinopyroxene2!$A:$AD,5,0))</f>
        <v>20.836428301478101</v>
      </c>
      <c r="O30" s="4">
        <f>IF(ISNA(VLOOKUP(Combine!$A30,orthopyroxene1!$A:$A,1,0)),0,VLOOKUP(Combine!$A30,orthopyroxene1!$A:$AD,5,0))</f>
        <v>0</v>
      </c>
      <c r="P30" s="4">
        <f>IF(ISNA(VLOOKUP(Combine!$A30,orthopyroxene2!$A:$A,1,0)),0,VLOOKUP(Combine!$A30,orthopyroxene2!$A:$AD,5,0))</f>
        <v>0</v>
      </c>
      <c r="Q30" s="4">
        <f>IF(ISNA(VLOOKUP(Combine!$A30,olivine1!$A:$A,1,0)),0,VLOOKUP(Combine!$A30,olivine1!$A:$AD,5,0))</f>
        <v>0</v>
      </c>
      <c r="R30" s="4">
        <f>IF(ISNA(VLOOKUP(Combine!$A30,olivine2!$A:$A,1,0)),0,VLOOKUP(Combine!$A30,olivine2!$A:$AD,5,0))</f>
        <v>0</v>
      </c>
      <c r="S30" s="4">
        <f t="shared" si="1"/>
        <v>100.2358237613212</v>
      </c>
      <c r="U30" s="4">
        <f>liquid!F29</f>
        <v>2.63906913296035</v>
      </c>
      <c r="W30" s="4">
        <f t="shared" si="2"/>
        <v>3.1714266741263777</v>
      </c>
      <c r="X30" s="4">
        <f>IF(ISNA(VLOOKUP(Combine!$A30,apatite!$A:$A,1,0)),0,VLOOKUP(Combine!$A30,apatite!$A:$AD,6,0))</f>
        <v>0</v>
      </c>
      <c r="Y30" s="4">
        <f>IF(ISNA(VLOOKUP(Combine!$A30,feldspar!$A:$A,1,0)),0,VLOOKUP(Combine!$A30,feldspar!$A:$AD,6,0))</f>
        <v>2.6638703899215899</v>
      </c>
      <c r="Z30" s="4">
        <f>IF(ISNA(VLOOKUP(Combine!$A30,spinel1!$A:$A,1,0)),0,VLOOKUP(Combine!$A30,spinel1!$A:$AD,6,0))</f>
        <v>3.8752834527148399</v>
      </c>
      <c r="AA30" s="4">
        <f>IF(ISNA(VLOOKUP(Combine!$A30,spinel2!$A:$A,1,0)),0,VLOOKUP(Combine!$A30,spinel2!$A:$AD,6,0))</f>
        <v>0</v>
      </c>
      <c r="AB30" s="4">
        <f>IF(ISNA(VLOOKUP(Combine!$A30,clinopyroxene1!$A:$A,1,0)),0,VLOOKUP(Combine!$A30,clinopyroxene1!$A:$AD,6,0))</f>
        <v>3.3117557721255402</v>
      </c>
      <c r="AC30" s="4">
        <f>IF(ISNA(VLOOKUP(Combine!$A30,clinopyroxene2!$A:$A,1,0)),0,VLOOKUP(Combine!$A30,clinopyroxene2!$A:$AD,6,0))</f>
        <v>3.3040561155697601</v>
      </c>
      <c r="AD30" s="4">
        <f>IF(ISNA(VLOOKUP(Combine!$A30,orthopyroxene1!$A:$A,1,0)),0,VLOOKUP(Combine!$A30,orthopyroxene1!$A:$AD,6,0))</f>
        <v>0</v>
      </c>
      <c r="AE30" s="4">
        <f>IF(ISNA(VLOOKUP(Combine!$A30,orthopyroxene2!$A:$A,1,0)),0,VLOOKUP(Combine!$A30,orthopyroxene2!$A:$AD,6,0))</f>
        <v>0</v>
      </c>
      <c r="AF30" s="4">
        <f>IF(ISNA(VLOOKUP(Combine!$A30,olivine1!$A:$A,1,0)),0,VLOOKUP(Combine!$A30,olivine1!$A:$AD,6,0))</f>
        <v>0</v>
      </c>
      <c r="AG30" s="4">
        <f>IF(ISNA(VLOOKUP(Combine!$A30,olivine2!$A:$A,1,0)),0,VLOOKUP(Combine!$A30,olivine2!$A:$AD,6,0))</f>
        <v>0</v>
      </c>
      <c r="AH30" s="4">
        <f t="shared" si="3"/>
        <v>2.9395715887027025</v>
      </c>
      <c r="AJ30" s="4">
        <f t="shared" si="4"/>
        <v>14.850878265560404</v>
      </c>
      <c r="AK30" s="4">
        <f t="shared" si="5"/>
        <v>0</v>
      </c>
      <c r="AL30" s="4">
        <f t="shared" si="6"/>
        <v>19.247908151666284</v>
      </c>
      <c r="AM30" s="4">
        <f t="shared" si="7"/>
        <v>0</v>
      </c>
      <c r="AN30" s="4">
        <f t="shared" si="8"/>
        <v>5.3912998205818612</v>
      </c>
      <c r="AO30" s="4">
        <f t="shared" si="9"/>
        <v>1.4914249408340259</v>
      </c>
      <c r="AP30" s="4">
        <f t="shared" si="10"/>
        <v>0</v>
      </c>
      <c r="AQ30" s="4">
        <f t="shared" si="11"/>
        <v>6.0588654668682098</v>
      </c>
      <c r="AR30" s="4">
        <f t="shared" si="12"/>
        <v>6.3063179233821858</v>
      </c>
      <c r="AS30" s="4">
        <f t="shared" si="13"/>
        <v>0</v>
      </c>
      <c r="AT30" s="4">
        <f t="shared" si="14"/>
        <v>0</v>
      </c>
      <c r="AU30" s="4">
        <f t="shared" si="15"/>
        <v>0</v>
      </c>
      <c r="AW30" s="4">
        <f t="shared" si="16"/>
        <v>34.098786417226691</v>
      </c>
    </row>
    <row r="31" spans="1:49" x14ac:dyDescent="0.3">
      <c r="A31" s="5">
        <f>system!A30</f>
        <v>29</v>
      </c>
      <c r="B31" s="5">
        <f>INDEX(system!A:Q,ROW()-1,MATCH($B$1&amp; "*",system!$1:$1,0))</f>
        <v>1135</v>
      </c>
      <c r="C31" s="5">
        <f>INDEX(system!A:Q,ROW()-1,MATCH($C$1&amp; "*",system!$1:$1,0))</f>
        <v>500</v>
      </c>
      <c r="D31" s="4">
        <f>INDEX(system!A:Q,ROW()-1,MATCH($D$1&amp; "*",system!$1:$1,0))</f>
        <v>0</v>
      </c>
      <c r="F31" s="4">
        <f>liquid!E30</f>
        <v>37.283282551926902</v>
      </c>
      <c r="H31" s="4">
        <f>IF(ISNA(VLOOKUP($A31,tot_solids!$A:$A,1,0)),0,VLOOKUP($A31,tot_solids!$A:$AD,5,0))-IFERROR(G31,0)</f>
        <v>62.956595021719103</v>
      </c>
      <c r="I31" s="4">
        <f>IF(ISNA(VLOOKUP(Combine!$A31,apatite!$A:$A,1,0)),0,VLOOKUP(Combine!$A31,apatite!$A:$AD,5,0))</f>
        <v>0</v>
      </c>
      <c r="J31" s="4">
        <f>IF(ISNA(VLOOKUP(Combine!$A31,feldspar!$A:$A,1,0)),0,VLOOKUP(Combine!$A31,feldspar!$A:$AD,5,0))</f>
        <v>15.119743378746</v>
      </c>
      <c r="K31" s="4">
        <f>IF(ISNA(VLOOKUP(Combine!$A31,spinel1!$A:$A,1,0)),0,VLOOKUP(Combine!$A31,spinel1!$A:$AD,5,0))</f>
        <v>5.9946885641350001</v>
      </c>
      <c r="L31" s="4">
        <f>IF(ISNA(VLOOKUP(Combine!$A31,spinel2!$A:$A,1,0)),0,VLOOKUP(Combine!$A31,spinel2!$A:$AD,5,0))</f>
        <v>0</v>
      </c>
      <c r="M31" s="4">
        <f>IF(ISNA(VLOOKUP(Combine!$A31,clinopyroxene1!$A:$A,1,0)),0,VLOOKUP(Combine!$A31,clinopyroxene1!$A:$AD,5,0))</f>
        <v>20.5759869342155</v>
      </c>
      <c r="N31" s="4">
        <f>IF(ISNA(VLOOKUP(Combine!$A31,clinopyroxene2!$A:$A,1,0)),0,VLOOKUP(Combine!$A31,clinopyroxene2!$A:$AD,5,0))</f>
        <v>21.266176144622499</v>
      </c>
      <c r="O31" s="4">
        <f>IF(ISNA(VLOOKUP(Combine!$A31,orthopyroxene1!$A:$A,1,0)),0,VLOOKUP(Combine!$A31,orthopyroxene1!$A:$AD,5,0))</f>
        <v>0</v>
      </c>
      <c r="P31" s="4">
        <f>IF(ISNA(VLOOKUP(Combine!$A31,orthopyroxene2!$A:$A,1,0)),0,VLOOKUP(Combine!$A31,orthopyroxene2!$A:$AD,5,0))</f>
        <v>0</v>
      </c>
      <c r="Q31" s="4">
        <f>IF(ISNA(VLOOKUP(Combine!$A31,olivine1!$A:$A,1,0)),0,VLOOKUP(Combine!$A31,olivine1!$A:$AD,5,0))</f>
        <v>0</v>
      </c>
      <c r="R31" s="4">
        <f>IF(ISNA(VLOOKUP(Combine!$A31,olivine2!$A:$A,1,0)),0,VLOOKUP(Combine!$A31,olivine2!$A:$AD,5,0))</f>
        <v>0</v>
      </c>
      <c r="S31" s="4">
        <f t="shared" si="1"/>
        <v>100.239877573646</v>
      </c>
      <c r="U31" s="4">
        <f>liquid!F30</f>
        <v>2.6297377792683001</v>
      </c>
      <c r="W31" s="4">
        <f t="shared" si="2"/>
        <v>3.1701912323154078</v>
      </c>
      <c r="X31" s="4">
        <f>IF(ISNA(VLOOKUP(Combine!$A31,apatite!$A:$A,1,0)),0,VLOOKUP(Combine!$A31,apatite!$A:$AD,6,0))</f>
        <v>0</v>
      </c>
      <c r="Y31" s="4">
        <f>IF(ISNA(VLOOKUP(Combine!$A31,feldspar!$A:$A,1,0)),0,VLOOKUP(Combine!$A31,feldspar!$A:$AD,6,0))</f>
        <v>2.6625975617692101</v>
      </c>
      <c r="Z31" s="4">
        <f>IF(ISNA(VLOOKUP(Combine!$A31,spinel1!$A:$A,1,0)),0,VLOOKUP(Combine!$A31,spinel1!$A:$AD,6,0))</f>
        <v>3.8866971085868198</v>
      </c>
      <c r="AA31" s="4">
        <f>IF(ISNA(VLOOKUP(Combine!$A31,spinel2!$A:$A,1,0)),0,VLOOKUP(Combine!$A31,spinel2!$A:$AD,6,0))</f>
        <v>0</v>
      </c>
      <c r="AB31" s="4">
        <f>IF(ISNA(VLOOKUP(Combine!$A31,clinopyroxene1!$A:$A,1,0)),0,VLOOKUP(Combine!$A31,clinopyroxene1!$A:$AD,6,0))</f>
        <v>3.3146348835953501</v>
      </c>
      <c r="AC31" s="4">
        <f>IF(ISNA(VLOOKUP(Combine!$A31,clinopyroxene2!$A:$A,1,0)),0,VLOOKUP(Combine!$A31,clinopyroxene2!$A:$AD,6,0))</f>
        <v>3.3071418043607599</v>
      </c>
      <c r="AD31" s="4">
        <f>IF(ISNA(VLOOKUP(Combine!$A31,orthopyroxene1!$A:$A,1,0)),0,VLOOKUP(Combine!$A31,orthopyroxene1!$A:$AD,6,0))</f>
        <v>0</v>
      </c>
      <c r="AE31" s="4">
        <f>IF(ISNA(VLOOKUP(Combine!$A31,orthopyroxene2!$A:$A,1,0)),0,VLOOKUP(Combine!$A31,orthopyroxene2!$A:$AD,6,0))</f>
        <v>0</v>
      </c>
      <c r="AF31" s="4">
        <f>IF(ISNA(VLOOKUP(Combine!$A31,olivine1!$A:$A,1,0)),0,VLOOKUP(Combine!$A31,olivine1!$A:$AD,6,0))</f>
        <v>0</v>
      </c>
      <c r="AG31" s="4">
        <f>IF(ISNA(VLOOKUP(Combine!$A31,olivine2!$A:$A,1,0)),0,VLOOKUP(Combine!$A31,olivine2!$A:$AD,6,0))</f>
        <v>0</v>
      </c>
      <c r="AH31" s="4">
        <f t="shared" si="3"/>
        <v>2.9450706600217513</v>
      </c>
      <c r="AJ31" s="4">
        <f t="shared" si="4"/>
        <v>14.177566617421691</v>
      </c>
      <c r="AK31" s="4">
        <f t="shared" si="5"/>
        <v>0</v>
      </c>
      <c r="AL31" s="4">
        <f t="shared" si="6"/>
        <v>19.8589266098429</v>
      </c>
      <c r="AM31" s="4">
        <f t="shared" si="7"/>
        <v>0</v>
      </c>
      <c r="AN31" s="4">
        <f t="shared" si="8"/>
        <v>5.678568776536931</v>
      </c>
      <c r="AO31" s="4">
        <f t="shared" si="9"/>
        <v>1.542360620510157</v>
      </c>
      <c r="AP31" s="4">
        <f t="shared" si="10"/>
        <v>0</v>
      </c>
      <c r="AQ31" s="4">
        <f t="shared" si="11"/>
        <v>6.2076179298206569</v>
      </c>
      <c r="AR31" s="4">
        <f t="shared" si="12"/>
        <v>6.4303792829751538</v>
      </c>
      <c r="AS31" s="4">
        <f t="shared" si="13"/>
        <v>0</v>
      </c>
      <c r="AT31" s="4">
        <f t="shared" si="14"/>
        <v>0</v>
      </c>
      <c r="AU31" s="4">
        <f t="shared" si="15"/>
        <v>0</v>
      </c>
      <c r="AW31" s="4">
        <f t="shared" si="16"/>
        <v>34.036493227264593</v>
      </c>
    </row>
    <row r="32" spans="1:49" x14ac:dyDescent="0.3">
      <c r="A32" s="5">
        <f>system!A31</f>
        <v>30</v>
      </c>
      <c r="B32" s="5">
        <f>INDEX(system!A:Q,ROW()-1,MATCH($B$1&amp; "*",system!$1:$1,0))</f>
        <v>1130</v>
      </c>
      <c r="C32" s="5">
        <f>INDEX(system!A:Q,ROW()-1,MATCH($C$1&amp; "*",system!$1:$1,0))</f>
        <v>500</v>
      </c>
      <c r="D32" s="4">
        <f>INDEX(system!A:Q,ROW()-1,MATCH($D$1&amp; "*",system!$1:$1,0))</f>
        <v>0</v>
      </c>
      <c r="F32" s="4">
        <f>liquid!E31</f>
        <v>35.485744965002297</v>
      </c>
      <c r="H32" s="4">
        <f>IF(ISNA(VLOOKUP($A32,tot_solids!$A:$A,1,0)),0,VLOOKUP($A32,tot_solids!$A:$AD,5,0))-IFERROR(G32,0)</f>
        <v>64.758061254159799</v>
      </c>
      <c r="I32" s="4">
        <f>IF(ISNA(VLOOKUP(Combine!$A32,apatite!$A:$A,1,0)),0,VLOOKUP(Combine!$A32,apatite!$A:$AD,5,0))</f>
        <v>0</v>
      </c>
      <c r="J32" s="4">
        <f>IF(ISNA(VLOOKUP(Combine!$A32,feldspar!$A:$A,1,0)),0,VLOOKUP(Combine!$A32,feldspar!$A:$AD,5,0))</f>
        <v>15.8527992147941</v>
      </c>
      <c r="K32" s="4">
        <f>IF(ISNA(VLOOKUP(Combine!$A32,spinel1!$A:$A,1,0)),0,VLOOKUP(Combine!$A32,spinel1!$A:$AD,5,0))</f>
        <v>6.2026267339807797</v>
      </c>
      <c r="L32" s="4">
        <f>IF(ISNA(VLOOKUP(Combine!$A32,spinel2!$A:$A,1,0)),0,VLOOKUP(Combine!$A32,spinel2!$A:$AD,5,0))</f>
        <v>0</v>
      </c>
      <c r="M32" s="4">
        <f>IF(ISNA(VLOOKUP(Combine!$A32,clinopyroxene1!$A:$A,1,0)),0,VLOOKUP(Combine!$A32,clinopyroxene1!$A:$AD,5,0))</f>
        <v>21.051307825093801</v>
      </c>
      <c r="N32" s="4">
        <f>IF(ISNA(VLOOKUP(Combine!$A32,clinopyroxene2!$A:$A,1,0)),0,VLOOKUP(Combine!$A32,clinopyroxene2!$A:$AD,5,0))</f>
        <v>21.651327480290998</v>
      </c>
      <c r="O32" s="4">
        <f>IF(ISNA(VLOOKUP(Combine!$A32,orthopyroxene1!$A:$A,1,0)),0,VLOOKUP(Combine!$A32,orthopyroxene1!$A:$AD,5,0))</f>
        <v>0</v>
      </c>
      <c r="P32" s="4">
        <f>IF(ISNA(VLOOKUP(Combine!$A32,orthopyroxene2!$A:$A,1,0)),0,VLOOKUP(Combine!$A32,orthopyroxene2!$A:$AD,5,0))</f>
        <v>0</v>
      </c>
      <c r="Q32" s="4">
        <f>IF(ISNA(VLOOKUP(Combine!$A32,olivine1!$A:$A,1,0)),0,VLOOKUP(Combine!$A32,olivine1!$A:$AD,5,0))</f>
        <v>0</v>
      </c>
      <c r="R32" s="4">
        <f>IF(ISNA(VLOOKUP(Combine!$A32,olivine2!$A:$A,1,0)),0,VLOOKUP(Combine!$A32,olivine2!$A:$AD,5,0))</f>
        <v>0</v>
      </c>
      <c r="S32" s="4">
        <f t="shared" si="1"/>
        <v>100.2438062191621</v>
      </c>
      <c r="U32" s="4">
        <f>liquid!F31</f>
        <v>2.6201488471634899</v>
      </c>
      <c r="W32" s="4">
        <f t="shared" si="2"/>
        <v>3.1689957262985264</v>
      </c>
      <c r="X32" s="4">
        <f>IF(ISNA(VLOOKUP(Combine!$A32,apatite!$A:$A,1,0)),0,VLOOKUP(Combine!$A32,apatite!$A:$AD,6,0))</f>
        <v>0</v>
      </c>
      <c r="Y32" s="4">
        <f>IF(ISNA(VLOOKUP(Combine!$A32,feldspar!$A:$A,1,0)),0,VLOOKUP(Combine!$A32,feldspar!$A:$AD,6,0))</f>
        <v>2.66135523580517</v>
      </c>
      <c r="Z32" s="4">
        <f>IF(ISNA(VLOOKUP(Combine!$A32,spinel1!$A:$A,1,0)),0,VLOOKUP(Combine!$A32,spinel1!$A:$AD,6,0))</f>
        <v>3.89785877705101</v>
      </c>
      <c r="AA32" s="4">
        <f>IF(ISNA(VLOOKUP(Combine!$A32,spinel2!$A:$A,1,0)),0,VLOOKUP(Combine!$A32,spinel2!$A:$AD,6,0))</f>
        <v>0</v>
      </c>
      <c r="AB32" s="4">
        <f>IF(ISNA(VLOOKUP(Combine!$A32,clinopyroxene1!$A:$A,1,0)),0,VLOOKUP(Combine!$A32,clinopyroxene1!$A:$AD,6,0))</f>
        <v>3.3173200441745299</v>
      </c>
      <c r="AC32" s="4">
        <f>IF(ISNA(VLOOKUP(Combine!$A32,clinopyroxene2!$A:$A,1,0)),0,VLOOKUP(Combine!$A32,clinopyroxene2!$A:$AD,6,0))</f>
        <v>3.3100682762853499</v>
      </c>
      <c r="AD32" s="4">
        <f>IF(ISNA(VLOOKUP(Combine!$A32,orthopyroxene1!$A:$A,1,0)),0,VLOOKUP(Combine!$A32,orthopyroxene1!$A:$AD,6,0))</f>
        <v>0</v>
      </c>
      <c r="AE32" s="4">
        <f>IF(ISNA(VLOOKUP(Combine!$A32,orthopyroxene2!$A:$A,1,0)),0,VLOOKUP(Combine!$A32,orthopyroxene2!$A:$AD,6,0))</f>
        <v>0</v>
      </c>
      <c r="AF32" s="4">
        <f>IF(ISNA(VLOOKUP(Combine!$A32,olivine1!$A:$A,1,0)),0,VLOOKUP(Combine!$A32,olivine1!$A:$AD,6,0))</f>
        <v>0</v>
      </c>
      <c r="AG32" s="4">
        <f>IF(ISNA(VLOOKUP(Combine!$A32,olivine2!$A:$A,1,0)),0,VLOOKUP(Combine!$A32,olivine2!$A:$AD,6,0))</f>
        <v>0</v>
      </c>
      <c r="AH32" s="4">
        <f t="shared" si="3"/>
        <v>2.9502308412081177</v>
      </c>
      <c r="AJ32" s="4">
        <f t="shared" si="4"/>
        <v>13.543408040889856</v>
      </c>
      <c r="AK32" s="4">
        <f t="shared" si="5"/>
        <v>0</v>
      </c>
      <c r="AL32" s="4">
        <f t="shared" si="6"/>
        <v>20.43488437575111</v>
      </c>
      <c r="AM32" s="4">
        <f t="shared" si="7"/>
        <v>0</v>
      </c>
      <c r="AN32" s="4">
        <f t="shared" si="8"/>
        <v>5.9566641091406094</v>
      </c>
      <c r="AO32" s="4">
        <f t="shared" si="9"/>
        <v>1.5912907800814375</v>
      </c>
      <c r="AP32" s="4">
        <f t="shared" si="10"/>
        <v>0</v>
      </c>
      <c r="AQ32" s="4">
        <f t="shared" si="11"/>
        <v>6.345877860672962</v>
      </c>
      <c r="AR32" s="4">
        <f t="shared" si="12"/>
        <v>6.5410516258561033</v>
      </c>
      <c r="AS32" s="4">
        <f t="shared" si="13"/>
        <v>0</v>
      </c>
      <c r="AT32" s="4">
        <f t="shared" si="14"/>
        <v>0</v>
      </c>
      <c r="AU32" s="4">
        <f t="shared" si="15"/>
        <v>0</v>
      </c>
      <c r="AW32" s="4">
        <f t="shared" si="16"/>
        <v>33.978292416640969</v>
      </c>
    </row>
    <row r="33" spans="1:49" x14ac:dyDescent="0.3">
      <c r="A33" s="5">
        <f>system!A32</f>
        <v>31</v>
      </c>
      <c r="B33" s="5">
        <f>INDEX(system!A:Q,ROW()-1,MATCH($B$1&amp; "*",system!$1:$1,0))</f>
        <v>1125</v>
      </c>
      <c r="C33" s="5">
        <f>INDEX(system!A:Q,ROW()-1,MATCH($C$1&amp; "*",system!$1:$1,0))</f>
        <v>500</v>
      </c>
      <c r="D33" s="4">
        <f>INDEX(system!A:Q,ROW()-1,MATCH($D$1&amp; "*",system!$1:$1,0))</f>
        <v>0</v>
      </c>
      <c r="F33" s="4">
        <f>liquid!E32</f>
        <v>33.795533640172899</v>
      </c>
      <c r="H33" s="4">
        <f>IF(ISNA(VLOOKUP($A33,tot_solids!$A:$A,1,0)),0,VLOOKUP($A33,tot_solids!$A:$AD,5,0))-IFERROR(G33,0)</f>
        <v>66.452048004843107</v>
      </c>
      <c r="I33" s="4">
        <f>IF(ISNA(VLOOKUP(Combine!$A33,apatite!$A:$A,1,0)),0,VLOOKUP(Combine!$A33,apatite!$A:$AD,5,0))</f>
        <v>0</v>
      </c>
      <c r="J33" s="4">
        <f>IF(ISNA(VLOOKUP(Combine!$A33,feldspar!$A:$A,1,0)),0,VLOOKUP(Combine!$A33,feldspar!$A:$AD,5,0))</f>
        <v>16.561724999188002</v>
      </c>
      <c r="K33" s="4">
        <f>IF(ISNA(VLOOKUP(Combine!$A33,spinel1!$A:$A,1,0)),0,VLOOKUP(Combine!$A33,spinel1!$A:$AD,5,0))</f>
        <v>6.4032181028607402</v>
      </c>
      <c r="L33" s="4">
        <f>IF(ISNA(VLOOKUP(Combine!$A33,spinel2!$A:$A,1,0)),0,VLOOKUP(Combine!$A33,spinel2!$A:$AD,5,0))</f>
        <v>0</v>
      </c>
      <c r="M33" s="4">
        <f>IF(ISNA(VLOOKUP(Combine!$A33,clinopyroxene1!$A:$A,1,0)),0,VLOOKUP(Combine!$A33,clinopyroxene1!$A:$AD,5,0))</f>
        <v>21.490446698949601</v>
      </c>
      <c r="N33" s="4">
        <f>IF(ISNA(VLOOKUP(Combine!$A33,clinopyroxene2!$A:$A,1,0)),0,VLOOKUP(Combine!$A33,clinopyroxene2!$A:$AD,5,0))</f>
        <v>21.996658203844699</v>
      </c>
      <c r="O33" s="4">
        <f>IF(ISNA(VLOOKUP(Combine!$A33,orthopyroxene1!$A:$A,1,0)),0,VLOOKUP(Combine!$A33,orthopyroxene1!$A:$AD,5,0))</f>
        <v>0</v>
      </c>
      <c r="P33" s="4">
        <f>IF(ISNA(VLOOKUP(Combine!$A33,orthopyroxene2!$A:$A,1,0)),0,VLOOKUP(Combine!$A33,orthopyroxene2!$A:$AD,5,0))</f>
        <v>0</v>
      </c>
      <c r="Q33" s="4">
        <f>IF(ISNA(VLOOKUP(Combine!$A33,olivine1!$A:$A,1,0)),0,VLOOKUP(Combine!$A33,olivine1!$A:$AD,5,0))</f>
        <v>0</v>
      </c>
      <c r="R33" s="4">
        <f>IF(ISNA(VLOOKUP(Combine!$A33,olivine2!$A:$A,1,0)),0,VLOOKUP(Combine!$A33,olivine2!$A:$AD,5,0))</f>
        <v>0</v>
      </c>
      <c r="S33" s="4">
        <f t="shared" si="1"/>
        <v>100.247581645016</v>
      </c>
      <c r="U33" s="4">
        <f>liquid!F32</f>
        <v>2.6103733263057101</v>
      </c>
      <c r="W33" s="4">
        <f t="shared" si="2"/>
        <v>3.1678054856813609</v>
      </c>
      <c r="X33" s="4">
        <f>IF(ISNA(VLOOKUP(Combine!$A33,apatite!$A:$A,1,0)),0,VLOOKUP(Combine!$A33,apatite!$A:$AD,6,0))</f>
        <v>0</v>
      </c>
      <c r="Y33" s="4">
        <f>IF(ISNA(VLOOKUP(Combine!$A33,feldspar!$A:$A,1,0)),0,VLOOKUP(Combine!$A33,feldspar!$A:$AD,6,0))</f>
        <v>2.6601471475362</v>
      </c>
      <c r="Z33" s="4">
        <f>IF(ISNA(VLOOKUP(Combine!$A33,spinel1!$A:$A,1,0)),0,VLOOKUP(Combine!$A33,spinel1!$A:$AD,6,0))</f>
        <v>3.9086761182369298</v>
      </c>
      <c r="AA33" s="4">
        <f>IF(ISNA(VLOOKUP(Combine!$A33,spinel2!$A:$A,1,0)),0,VLOOKUP(Combine!$A33,spinel2!$A:$AD,6,0))</f>
        <v>0</v>
      </c>
      <c r="AB33" s="4">
        <f>IF(ISNA(VLOOKUP(Combine!$A33,clinopyroxene1!$A:$A,1,0)),0,VLOOKUP(Combine!$A33,clinopyroxene1!$A:$AD,6,0))</f>
        <v>3.3198135231276802</v>
      </c>
      <c r="AC33" s="4">
        <f>IF(ISNA(VLOOKUP(Combine!$A33,clinopyroxene2!$A:$A,1,0)),0,VLOOKUP(Combine!$A33,clinopyroxene2!$A:$AD,6,0))</f>
        <v>3.3128249768375899</v>
      </c>
      <c r="AD33" s="4">
        <f>IF(ISNA(VLOOKUP(Combine!$A33,orthopyroxene1!$A:$A,1,0)),0,VLOOKUP(Combine!$A33,orthopyroxene1!$A:$AD,6,0))</f>
        <v>0</v>
      </c>
      <c r="AE33" s="4">
        <f>IF(ISNA(VLOOKUP(Combine!$A33,orthopyroxene2!$A:$A,1,0)),0,VLOOKUP(Combine!$A33,orthopyroxene2!$A:$AD,6,0))</f>
        <v>0</v>
      </c>
      <c r="AF33" s="4">
        <f>IF(ISNA(VLOOKUP(Combine!$A33,olivine1!$A:$A,1,0)),0,VLOOKUP(Combine!$A33,olivine1!$A:$AD,6,0))</f>
        <v>0</v>
      </c>
      <c r="AG33" s="4">
        <f>IF(ISNA(VLOOKUP(Combine!$A33,olivine2!$A:$A,1,0)),0,VLOOKUP(Combine!$A33,olivine2!$A:$AD,6,0))</f>
        <v>0</v>
      </c>
      <c r="AH33" s="4">
        <f t="shared" si="3"/>
        <v>2.955068795903578</v>
      </c>
      <c r="AJ33" s="4">
        <f t="shared" si="4"/>
        <v>12.94662847631894</v>
      </c>
      <c r="AK33" s="4">
        <f t="shared" si="5"/>
        <v>0</v>
      </c>
      <c r="AL33" s="4">
        <f t="shared" si="6"/>
        <v>20.97731325525184</v>
      </c>
      <c r="AM33" s="4">
        <f t="shared" si="7"/>
        <v>0</v>
      </c>
      <c r="AN33" s="4">
        <f t="shared" si="8"/>
        <v>6.2258679992673693</v>
      </c>
      <c r="AO33" s="4">
        <f t="shared" si="9"/>
        <v>1.6382063668526756</v>
      </c>
      <c r="AP33" s="4">
        <f t="shared" si="10"/>
        <v>0</v>
      </c>
      <c r="AQ33" s="4">
        <f t="shared" si="11"/>
        <v>6.4733897097638504</v>
      </c>
      <c r="AR33" s="4">
        <f t="shared" si="12"/>
        <v>6.6398491793679444</v>
      </c>
      <c r="AS33" s="4">
        <f t="shared" si="13"/>
        <v>0</v>
      </c>
      <c r="AT33" s="4">
        <f t="shared" si="14"/>
        <v>0</v>
      </c>
      <c r="AU33" s="4">
        <f t="shared" si="15"/>
        <v>0</v>
      </c>
      <c r="AW33" s="4">
        <f t="shared" si="16"/>
        <v>33.923941731570778</v>
      </c>
    </row>
    <row r="34" spans="1:49" x14ac:dyDescent="0.3">
      <c r="A34" s="5">
        <f>system!A33</f>
        <v>32</v>
      </c>
      <c r="B34" s="5">
        <f>INDEX(system!A:Q,ROW()-1,MATCH($B$1&amp; "*",system!$1:$1,0))</f>
        <v>1120</v>
      </c>
      <c r="C34" s="5">
        <f>INDEX(system!A:Q,ROW()-1,MATCH($C$1&amp; "*",system!$1:$1,0))</f>
        <v>500</v>
      </c>
      <c r="D34" s="4">
        <f>INDEX(system!A:Q,ROW()-1,MATCH($D$1&amp; "*",system!$1:$1,0))</f>
        <v>0</v>
      </c>
      <c r="F34" s="4">
        <f>liquid!E33</f>
        <v>32.208380893631599</v>
      </c>
      <c r="H34" s="4">
        <f>IF(ISNA(VLOOKUP($A34,tot_solids!$A:$A,1,0)),0,VLOOKUP($A34,tot_solids!$A:$AD,5,0))-IFERROR(G34,0)</f>
        <v>68.042798305043505</v>
      </c>
      <c r="I34" s="4">
        <f>IF(ISNA(VLOOKUP(Combine!$A34,apatite!$A:$A,1,0)),0,VLOOKUP(Combine!$A34,apatite!$A:$AD,5,0))</f>
        <v>0</v>
      </c>
      <c r="J34" s="4">
        <f>IF(ISNA(VLOOKUP(Combine!$A34,feldspar!$A:$A,1,0)),0,VLOOKUP(Combine!$A34,feldspar!$A:$AD,5,0))</f>
        <v>17.2466713945899</v>
      </c>
      <c r="K34" s="4">
        <f>IF(ISNA(VLOOKUP(Combine!$A34,spinel1!$A:$A,1,0)),0,VLOOKUP(Combine!$A34,spinel1!$A:$AD,5,0))</f>
        <v>6.5961919730387502</v>
      </c>
      <c r="L34" s="4">
        <f>IF(ISNA(VLOOKUP(Combine!$A34,spinel2!$A:$A,1,0)),0,VLOOKUP(Combine!$A34,spinel2!$A:$AD,5,0))</f>
        <v>0</v>
      </c>
      <c r="M34" s="4">
        <f>IF(ISNA(VLOOKUP(Combine!$A34,clinopyroxene1!$A:$A,1,0)),0,VLOOKUP(Combine!$A34,clinopyroxene1!$A:$AD,5,0))</f>
        <v>21.892950259733698</v>
      </c>
      <c r="N34" s="4">
        <f>IF(ISNA(VLOOKUP(Combine!$A34,clinopyroxene2!$A:$A,1,0)),0,VLOOKUP(Combine!$A34,clinopyroxene2!$A:$AD,5,0))</f>
        <v>22.306984677681001</v>
      </c>
      <c r="O34" s="4">
        <f>IF(ISNA(VLOOKUP(Combine!$A34,orthopyroxene1!$A:$A,1,0)),0,VLOOKUP(Combine!$A34,orthopyroxene1!$A:$AD,5,0))</f>
        <v>0</v>
      </c>
      <c r="P34" s="4">
        <f>IF(ISNA(VLOOKUP(Combine!$A34,orthopyroxene2!$A:$A,1,0)),0,VLOOKUP(Combine!$A34,orthopyroxene2!$A:$AD,5,0))</f>
        <v>0</v>
      </c>
      <c r="Q34" s="4">
        <f>IF(ISNA(VLOOKUP(Combine!$A34,olivine1!$A:$A,1,0)),0,VLOOKUP(Combine!$A34,olivine1!$A:$AD,5,0))</f>
        <v>0</v>
      </c>
      <c r="R34" s="4">
        <f>IF(ISNA(VLOOKUP(Combine!$A34,olivine2!$A:$A,1,0)),0,VLOOKUP(Combine!$A34,olivine2!$A:$AD,5,0))</f>
        <v>0</v>
      </c>
      <c r="S34" s="4">
        <f t="shared" si="1"/>
        <v>100.2511791986751</v>
      </c>
      <c r="U34" s="4">
        <f>liquid!F33</f>
        <v>2.60048206712354</v>
      </c>
      <c r="W34" s="4">
        <f t="shared" si="2"/>
        <v>3.1666015695253416</v>
      </c>
      <c r="X34" s="4">
        <f>IF(ISNA(VLOOKUP(Combine!$A34,apatite!$A:$A,1,0)),0,VLOOKUP(Combine!$A34,apatite!$A:$AD,6,0))</f>
        <v>0</v>
      </c>
      <c r="Y34" s="4">
        <f>IF(ISNA(VLOOKUP(Combine!$A34,feldspar!$A:$A,1,0)),0,VLOOKUP(Combine!$A34,feldspar!$A:$AD,6,0))</f>
        <v>2.65897622314167</v>
      </c>
      <c r="Z34" s="4">
        <f>IF(ISNA(VLOOKUP(Combine!$A34,spinel1!$A:$A,1,0)),0,VLOOKUP(Combine!$A34,spinel1!$A:$AD,6,0))</f>
        <v>3.9190631633491599</v>
      </c>
      <c r="AA34" s="4">
        <f>IF(ISNA(VLOOKUP(Combine!$A34,spinel2!$A:$A,1,0)),0,VLOOKUP(Combine!$A34,spinel2!$A:$AD,6,0))</f>
        <v>0</v>
      </c>
      <c r="AB34" s="4">
        <f>IF(ISNA(VLOOKUP(Combine!$A34,clinopyroxene1!$A:$A,1,0)),0,VLOOKUP(Combine!$A34,clinopyroxene1!$A:$AD,6,0))</f>
        <v>3.32212231110812</v>
      </c>
      <c r="AC34" s="4">
        <f>IF(ISNA(VLOOKUP(Combine!$A34,clinopyroxene2!$A:$A,1,0)),0,VLOOKUP(Combine!$A34,clinopyroxene2!$A:$AD,6,0))</f>
        <v>3.3154067023979699</v>
      </c>
      <c r="AD34" s="4">
        <f>IF(ISNA(VLOOKUP(Combine!$A34,orthopyroxene1!$A:$A,1,0)),0,VLOOKUP(Combine!$A34,orthopyroxene1!$A:$AD,6,0))</f>
        <v>0</v>
      </c>
      <c r="AE34" s="4">
        <f>IF(ISNA(VLOOKUP(Combine!$A34,orthopyroxene2!$A:$A,1,0)),0,VLOOKUP(Combine!$A34,orthopyroxene2!$A:$AD,6,0))</f>
        <v>0</v>
      </c>
      <c r="AF34" s="4">
        <f>IF(ISNA(VLOOKUP(Combine!$A34,olivine1!$A:$A,1,0)),0,VLOOKUP(Combine!$A34,olivine1!$A:$AD,6,0))</f>
        <v>0</v>
      </c>
      <c r="AG34" s="4">
        <f>IF(ISNA(VLOOKUP(Combine!$A34,olivine2!$A:$A,1,0)),0,VLOOKUP(Combine!$A34,olivine2!$A:$AD,6,0))</f>
        <v>0</v>
      </c>
      <c r="AH34" s="4">
        <f t="shared" si="3"/>
        <v>2.9596031018025535</v>
      </c>
      <c r="AJ34" s="4">
        <f t="shared" si="4"/>
        <v>12.385542396475017</v>
      </c>
      <c r="AK34" s="4">
        <f t="shared" si="5"/>
        <v>0</v>
      </c>
      <c r="AL34" s="4">
        <f t="shared" si="6"/>
        <v>21.487641186018486</v>
      </c>
      <c r="AM34" s="4">
        <f t="shared" si="7"/>
        <v>0</v>
      </c>
      <c r="AN34" s="4">
        <f t="shared" si="8"/>
        <v>6.4862074525105662</v>
      </c>
      <c r="AO34" s="4">
        <f t="shared" si="9"/>
        <v>1.683104277248179</v>
      </c>
      <c r="AP34" s="4">
        <f t="shared" si="10"/>
        <v>0</v>
      </c>
      <c r="AQ34" s="4">
        <f t="shared" si="11"/>
        <v>6.5900494351248415</v>
      </c>
      <c r="AR34" s="4">
        <f t="shared" si="12"/>
        <v>6.7282800211348999</v>
      </c>
      <c r="AS34" s="4">
        <f t="shared" si="13"/>
        <v>0</v>
      </c>
      <c r="AT34" s="4">
        <f t="shared" si="14"/>
        <v>0</v>
      </c>
      <c r="AU34" s="4">
        <f t="shared" si="15"/>
        <v>0</v>
      </c>
      <c r="AW34" s="4">
        <f t="shared" si="16"/>
        <v>33.873183582493503</v>
      </c>
    </row>
    <row r="35" spans="1:49" x14ac:dyDescent="0.3">
      <c r="A35" s="5">
        <f>system!A34</f>
        <v>33</v>
      </c>
      <c r="B35" s="5">
        <f>INDEX(system!A:Q,ROW()-1,MATCH($B$1&amp; "*",system!$1:$1,0))</f>
        <v>1115</v>
      </c>
      <c r="C35" s="5">
        <f>INDEX(system!A:Q,ROW()-1,MATCH($C$1&amp; "*",system!$1:$1,0))</f>
        <v>500</v>
      </c>
      <c r="D35" s="4">
        <f>INDEX(system!A:Q,ROW()-1,MATCH($D$1&amp; "*",system!$1:$1,0))</f>
        <v>0</v>
      </c>
      <c r="F35" s="4">
        <f>liquid!E34</f>
        <v>30.719852114816302</v>
      </c>
      <c r="H35" s="4">
        <f>IF(ISNA(VLOOKUP($A35,tot_solids!$A:$A,1,0)),0,VLOOKUP($A35,tot_solids!$A:$AD,5,0))-IFERROR(G35,0)</f>
        <v>69.534726324258202</v>
      </c>
      <c r="I35" s="4">
        <f>IF(ISNA(VLOOKUP(Combine!$A35,apatite!$A:$A,1,0)),0,VLOOKUP(Combine!$A35,apatite!$A:$AD,5,0))</f>
        <v>0</v>
      </c>
      <c r="J35" s="4">
        <f>IF(ISNA(VLOOKUP(Combine!$A35,feldspar!$A:$A,1,0)),0,VLOOKUP(Combine!$A35,feldspar!$A:$AD,5,0))</f>
        <v>17.907358735624001</v>
      </c>
      <c r="K35" s="4">
        <f>IF(ISNA(VLOOKUP(Combine!$A35,spinel1!$A:$A,1,0)),0,VLOOKUP(Combine!$A35,spinel1!$A:$AD,5,0))</f>
        <v>6.7813199574765397</v>
      </c>
      <c r="L35" s="4">
        <f>IF(ISNA(VLOOKUP(Combine!$A35,spinel2!$A:$A,1,0)),0,VLOOKUP(Combine!$A35,spinel2!$A:$AD,5,0))</f>
        <v>0</v>
      </c>
      <c r="M35" s="4">
        <f>IF(ISNA(VLOOKUP(Combine!$A35,clinopyroxene1!$A:$A,1,0)),0,VLOOKUP(Combine!$A35,clinopyroxene1!$A:$AD,5,0))</f>
        <v>22.259047008756902</v>
      </c>
      <c r="N35" s="4">
        <f>IF(ISNA(VLOOKUP(Combine!$A35,clinopyroxene2!$A:$A,1,0)),0,VLOOKUP(Combine!$A35,clinopyroxene2!$A:$AD,5,0))</f>
        <v>22.587000622400701</v>
      </c>
      <c r="O35" s="4">
        <f>IF(ISNA(VLOOKUP(Combine!$A35,orthopyroxene1!$A:$A,1,0)),0,VLOOKUP(Combine!$A35,orthopyroxene1!$A:$AD,5,0))</f>
        <v>0</v>
      </c>
      <c r="P35" s="4">
        <f>IF(ISNA(VLOOKUP(Combine!$A35,orthopyroxene2!$A:$A,1,0)),0,VLOOKUP(Combine!$A35,orthopyroxene2!$A:$AD,5,0))</f>
        <v>0</v>
      </c>
      <c r="Q35" s="4">
        <f>IF(ISNA(VLOOKUP(Combine!$A35,olivine1!$A:$A,1,0)),0,VLOOKUP(Combine!$A35,olivine1!$A:$AD,5,0))</f>
        <v>0</v>
      </c>
      <c r="R35" s="4">
        <f>IF(ISNA(VLOOKUP(Combine!$A35,olivine2!$A:$A,1,0)),0,VLOOKUP(Combine!$A35,olivine2!$A:$AD,5,0))</f>
        <v>0</v>
      </c>
      <c r="S35" s="4">
        <f t="shared" si="1"/>
        <v>100.25457843907451</v>
      </c>
      <c r="U35" s="4">
        <f>liquid!F34</f>
        <v>2.5905420457947801</v>
      </c>
      <c r="W35" s="4">
        <f t="shared" si="2"/>
        <v>3.1653769706810251</v>
      </c>
      <c r="X35" s="4">
        <f>IF(ISNA(VLOOKUP(Combine!$A35,apatite!$A:$A,1,0)),0,VLOOKUP(Combine!$A35,apatite!$A:$AD,6,0))</f>
        <v>0</v>
      </c>
      <c r="Y35" s="4">
        <f>IF(ISNA(VLOOKUP(Combine!$A35,feldspar!$A:$A,1,0)),0,VLOOKUP(Combine!$A35,feldspar!$A:$AD,6,0))</f>
        <v>2.6578444953354898</v>
      </c>
      <c r="Z35" s="4">
        <f>IF(ISNA(VLOOKUP(Combine!$A35,spinel1!$A:$A,1,0)),0,VLOOKUP(Combine!$A35,spinel1!$A:$AD,6,0))</f>
        <v>3.9289450642210402</v>
      </c>
      <c r="AA35" s="4">
        <f>IF(ISNA(VLOOKUP(Combine!$A35,spinel2!$A:$A,1,0)),0,VLOOKUP(Combine!$A35,spinel2!$A:$AD,6,0))</f>
        <v>0</v>
      </c>
      <c r="AB35" s="4">
        <f>IF(ISNA(VLOOKUP(Combine!$A35,clinopyroxene1!$A:$A,1,0)),0,VLOOKUP(Combine!$A35,clinopyroxene1!$A:$AD,6,0))</f>
        <v>3.3242574675030898</v>
      </c>
      <c r="AC35" s="4">
        <f>IF(ISNA(VLOOKUP(Combine!$A35,clinopyroxene2!$A:$A,1,0)),0,VLOOKUP(Combine!$A35,clinopyroxene2!$A:$AD,6,0))</f>
        <v>3.31781383124865</v>
      </c>
      <c r="AD35" s="4">
        <f>IF(ISNA(VLOOKUP(Combine!$A35,orthopyroxene1!$A:$A,1,0)),0,VLOOKUP(Combine!$A35,orthopyroxene1!$A:$AD,6,0))</f>
        <v>0</v>
      </c>
      <c r="AE35" s="4">
        <f>IF(ISNA(VLOOKUP(Combine!$A35,orthopyroxene2!$A:$A,1,0)),0,VLOOKUP(Combine!$A35,orthopyroxene2!$A:$AD,6,0))</f>
        <v>0</v>
      </c>
      <c r="AF35" s="4">
        <f>IF(ISNA(VLOOKUP(Combine!$A35,olivine1!$A:$A,1,0)),0,VLOOKUP(Combine!$A35,olivine1!$A:$AD,6,0))</f>
        <v>0</v>
      </c>
      <c r="AG35" s="4">
        <f>IF(ISNA(VLOOKUP(Combine!$A35,olivine2!$A:$A,1,0)),0,VLOOKUP(Combine!$A35,olivine2!$A:$AD,6,0))</f>
        <v>0</v>
      </c>
      <c r="AH35" s="4">
        <f t="shared" si="3"/>
        <v>2.9638541493292148</v>
      </c>
      <c r="AJ35" s="4">
        <f t="shared" si="4"/>
        <v>11.858464974418677</v>
      </c>
      <c r="AK35" s="4">
        <f t="shared" si="5"/>
        <v>0</v>
      </c>
      <c r="AL35" s="4">
        <f t="shared" si="6"/>
        <v>21.967281296451063</v>
      </c>
      <c r="AM35" s="4">
        <f t="shared" si="7"/>
        <v>0</v>
      </c>
      <c r="AN35" s="4">
        <f t="shared" si="8"/>
        <v>6.7375494567313359</v>
      </c>
      <c r="AO35" s="4">
        <f t="shared" si="9"/>
        <v>1.7259900168191882</v>
      </c>
      <c r="AP35" s="4">
        <f t="shared" si="10"/>
        <v>0</v>
      </c>
      <c r="AQ35" s="4">
        <f t="shared" si="11"/>
        <v>6.6959455536625674</v>
      </c>
      <c r="AR35" s="4">
        <f t="shared" si="12"/>
        <v>6.8077962692379721</v>
      </c>
      <c r="AS35" s="4">
        <f t="shared" si="13"/>
        <v>0</v>
      </c>
      <c r="AT35" s="4">
        <f t="shared" si="14"/>
        <v>0</v>
      </c>
      <c r="AU35" s="4">
        <f t="shared" si="15"/>
        <v>0</v>
      </c>
      <c r="AW35" s="4">
        <f t="shared" si="16"/>
        <v>33.825746270869743</v>
      </c>
    </row>
    <row r="36" spans="1:49" x14ac:dyDescent="0.3">
      <c r="A36" s="5">
        <f>system!A35</f>
        <v>34</v>
      </c>
      <c r="B36" s="5">
        <f>INDEX(system!A:Q,ROW()-1,MATCH($B$1&amp; "*",system!$1:$1,0))</f>
        <v>1110</v>
      </c>
      <c r="C36" s="5">
        <f>INDEX(system!A:Q,ROW()-1,MATCH($C$1&amp; "*",system!$1:$1,0))</f>
        <v>500</v>
      </c>
      <c r="D36" s="4">
        <f>INDEX(system!A:Q,ROW()-1,MATCH($D$1&amp; "*",system!$1:$1,0))</f>
        <v>0</v>
      </c>
      <c r="F36" s="4">
        <f>liquid!E35</f>
        <v>29.325227488125201</v>
      </c>
      <c r="H36" s="4">
        <f>IF(ISNA(VLOOKUP($A36,tot_solids!$A:$A,1,0)),0,VLOOKUP($A36,tot_solids!$A:$AD,5,0))-IFERROR(G36,0)</f>
        <v>70.932536031789397</v>
      </c>
      <c r="I36" s="4">
        <f>IF(ISNA(VLOOKUP(Combine!$A36,apatite!$A:$A,1,0)),0,VLOOKUP(Combine!$A36,apatite!$A:$AD,5,0))</f>
        <v>0</v>
      </c>
      <c r="J36" s="4">
        <f>IF(ISNA(VLOOKUP(Combine!$A36,feldspar!$A:$A,1,0)),0,VLOOKUP(Combine!$A36,feldspar!$A:$AD,5,0))</f>
        <v>18.543306036591499</v>
      </c>
      <c r="K36" s="4">
        <f>IF(ISNA(VLOOKUP(Combine!$A36,spinel1!$A:$A,1,0)),0,VLOOKUP(Combine!$A36,spinel1!$A:$AD,5,0))</f>
        <v>6.9584324502194601</v>
      </c>
      <c r="L36" s="4">
        <f>IF(ISNA(VLOOKUP(Combine!$A36,spinel2!$A:$A,1,0)),0,VLOOKUP(Combine!$A36,spinel2!$A:$AD,5,0))</f>
        <v>0</v>
      </c>
      <c r="M36" s="4">
        <f>IF(ISNA(VLOOKUP(Combine!$A36,clinopyroxene1!$A:$A,1,0)),0,VLOOKUP(Combine!$A36,clinopyroxene1!$A:$AD,5,0))</f>
        <v>22.5896720129493</v>
      </c>
      <c r="N36" s="4">
        <f>IF(ISNA(VLOOKUP(Combine!$A36,clinopyroxene2!$A:$A,1,0)),0,VLOOKUP(Combine!$A36,clinopyroxene2!$A:$AD,5,0))</f>
        <v>22.8411255320291</v>
      </c>
      <c r="O36" s="4">
        <f>IF(ISNA(VLOOKUP(Combine!$A36,orthopyroxene1!$A:$A,1,0)),0,VLOOKUP(Combine!$A36,orthopyroxene1!$A:$AD,5,0))</f>
        <v>0</v>
      </c>
      <c r="P36" s="4">
        <f>IF(ISNA(VLOOKUP(Combine!$A36,orthopyroxene2!$A:$A,1,0)),0,VLOOKUP(Combine!$A36,orthopyroxene2!$A:$AD,5,0))</f>
        <v>0</v>
      </c>
      <c r="Q36" s="4">
        <f>IF(ISNA(VLOOKUP(Combine!$A36,olivine1!$A:$A,1,0)),0,VLOOKUP(Combine!$A36,olivine1!$A:$AD,5,0))</f>
        <v>0</v>
      </c>
      <c r="R36" s="4">
        <f>IF(ISNA(VLOOKUP(Combine!$A36,olivine2!$A:$A,1,0)),0,VLOOKUP(Combine!$A36,olivine2!$A:$AD,5,0))</f>
        <v>0</v>
      </c>
      <c r="S36" s="4">
        <f t="shared" si="1"/>
        <v>100.25776351991459</v>
      </c>
      <c r="U36" s="4">
        <f>liquid!F35</f>
        <v>2.5806134392806599</v>
      </c>
      <c r="W36" s="4">
        <f t="shared" si="2"/>
        <v>3.164133142334784</v>
      </c>
      <c r="X36" s="4">
        <f>IF(ISNA(VLOOKUP(Combine!$A36,apatite!$A:$A,1,0)),0,VLOOKUP(Combine!$A36,apatite!$A:$AD,6,0))</f>
        <v>0</v>
      </c>
      <c r="Y36" s="4">
        <f>IF(ISNA(VLOOKUP(Combine!$A36,feldspar!$A:$A,1,0)),0,VLOOKUP(Combine!$A36,feldspar!$A:$AD,6,0))</f>
        <v>2.6567531089454799</v>
      </c>
      <c r="Z36" s="4">
        <f>IF(ISNA(VLOOKUP(Combine!$A36,spinel1!$A:$A,1,0)),0,VLOOKUP(Combine!$A36,spinel1!$A:$AD,6,0))</f>
        <v>3.9382614676854701</v>
      </c>
      <c r="AA36" s="4">
        <f>IF(ISNA(VLOOKUP(Combine!$A36,spinel2!$A:$A,1,0)),0,VLOOKUP(Combine!$A36,spinel2!$A:$AD,6,0))</f>
        <v>0</v>
      </c>
      <c r="AB36" s="4">
        <f>IF(ISNA(VLOOKUP(Combine!$A36,clinopyroxene1!$A:$A,1,0)),0,VLOOKUP(Combine!$A36,clinopyroxene1!$A:$AD,6,0))</f>
        <v>3.3262331462221</v>
      </c>
      <c r="AC36" s="4">
        <f>IF(ISNA(VLOOKUP(Combine!$A36,clinopyroxene2!$A:$A,1,0)),0,VLOOKUP(Combine!$A36,clinopyroxene2!$A:$AD,6,0))</f>
        <v>3.3200519012562499</v>
      </c>
      <c r="AD36" s="4">
        <f>IF(ISNA(VLOOKUP(Combine!$A36,orthopyroxene1!$A:$A,1,0)),0,VLOOKUP(Combine!$A36,orthopyroxene1!$A:$AD,6,0))</f>
        <v>0</v>
      </c>
      <c r="AE36" s="4">
        <f>IF(ISNA(VLOOKUP(Combine!$A36,orthopyroxene2!$A:$A,1,0)),0,VLOOKUP(Combine!$A36,orthopyroxene2!$A:$AD,6,0))</f>
        <v>0</v>
      </c>
      <c r="AF36" s="4">
        <f>IF(ISNA(VLOOKUP(Combine!$A36,olivine1!$A:$A,1,0)),0,VLOOKUP(Combine!$A36,olivine1!$A:$AD,6,0))</f>
        <v>0</v>
      </c>
      <c r="AG36" s="4">
        <f>IF(ISNA(VLOOKUP(Combine!$A36,olivine2!$A:$A,1,0)),0,VLOOKUP(Combine!$A36,olivine2!$A:$AD,6,0))</f>
        <v>0</v>
      </c>
      <c r="AH36" s="4">
        <f t="shared" si="3"/>
        <v>2.9678436865192364</v>
      </c>
      <c r="AJ36" s="4">
        <f t="shared" si="4"/>
        <v>11.363665336990394</v>
      </c>
      <c r="AK36" s="4">
        <f t="shared" si="5"/>
        <v>0</v>
      </c>
      <c r="AL36" s="4">
        <f t="shared" si="6"/>
        <v>22.41768371967083</v>
      </c>
      <c r="AM36" s="4">
        <f t="shared" si="7"/>
        <v>0</v>
      </c>
      <c r="AN36" s="4">
        <f t="shared" si="8"/>
        <v>6.979687338712373</v>
      </c>
      <c r="AO36" s="4">
        <f t="shared" si="9"/>
        <v>1.7668792454018942</v>
      </c>
      <c r="AP36" s="4">
        <f t="shared" si="10"/>
        <v>0</v>
      </c>
      <c r="AQ36" s="4">
        <f t="shared" si="11"/>
        <v>6.7913675980910746</v>
      </c>
      <c r="AR36" s="4">
        <f t="shared" si="12"/>
        <v>6.8797495374654885</v>
      </c>
      <c r="AS36" s="4">
        <f t="shared" si="13"/>
        <v>0</v>
      </c>
      <c r="AT36" s="4">
        <f t="shared" si="14"/>
        <v>0</v>
      </c>
      <c r="AU36" s="4">
        <f t="shared" si="15"/>
        <v>0</v>
      </c>
      <c r="AW36" s="4">
        <f t="shared" si="16"/>
        <v>33.781349056661227</v>
      </c>
    </row>
    <row r="37" spans="1:49" x14ac:dyDescent="0.3">
      <c r="A37" s="5">
        <f>system!A36</f>
        <v>35</v>
      </c>
      <c r="B37" s="5">
        <f>INDEX(system!A:Q,ROW()-1,MATCH($B$1&amp; "*",system!$1:$1,0))</f>
        <v>1105</v>
      </c>
      <c r="C37" s="5">
        <f>INDEX(system!A:Q,ROW()-1,MATCH($C$1&amp; "*",system!$1:$1,0))</f>
        <v>500</v>
      </c>
      <c r="D37" s="4">
        <f>INDEX(system!A:Q,ROW()-1,MATCH($D$1&amp; "*",system!$1:$1,0))</f>
        <v>0</v>
      </c>
      <c r="F37" s="4">
        <f>liquid!E36</f>
        <v>28.042921632839999</v>
      </c>
      <c r="H37" s="4">
        <f>IF(ISNA(VLOOKUP($A37,tot_solids!$A:$A,1,0)),0,VLOOKUP($A37,tot_solids!$A:$AD,5,0))-IFERROR(G37,0)</f>
        <v>72.219156895994203</v>
      </c>
      <c r="I37" s="4">
        <f>IF(ISNA(VLOOKUP(Combine!$A37,apatite!$A:$A,1,0)),0,VLOOKUP(Combine!$A37,apatite!$A:$AD,5,0))</f>
        <v>0</v>
      </c>
      <c r="J37" s="4">
        <f>IF(ISNA(VLOOKUP(Combine!$A37,feldspar!$A:$A,1,0)),0,VLOOKUP(Combine!$A37,feldspar!$A:$AD,5,0))</f>
        <v>19.221678257312199</v>
      </c>
      <c r="K37" s="4">
        <f>IF(ISNA(VLOOKUP(Combine!$A37,spinel1!$A:$A,1,0)),0,VLOOKUP(Combine!$A37,spinel1!$A:$AD,5,0))</f>
        <v>7.1448435175163398</v>
      </c>
      <c r="L37" s="4">
        <f>IF(ISNA(VLOOKUP(Combine!$A37,spinel2!$A:$A,1,0)),0,VLOOKUP(Combine!$A37,spinel2!$A:$AD,5,0))</f>
        <v>0</v>
      </c>
      <c r="M37" s="4">
        <f>IF(ISNA(VLOOKUP(Combine!$A37,clinopyroxene1!$A:$A,1,0)),0,VLOOKUP(Combine!$A37,clinopyroxene1!$A:$AD,5,0))</f>
        <v>21.116528216002799</v>
      </c>
      <c r="N37" s="4">
        <f>IF(ISNA(VLOOKUP(Combine!$A37,clinopyroxene2!$A:$A,1,0)),0,VLOOKUP(Combine!$A37,clinopyroxene2!$A:$AD,5,0))</f>
        <v>23.425937565960599</v>
      </c>
      <c r="O37" s="4">
        <f>IF(ISNA(VLOOKUP(Combine!$A37,orthopyroxene1!$A:$A,1,0)),0,VLOOKUP(Combine!$A37,orthopyroxene1!$A:$AD,5,0))</f>
        <v>1.31016933920218</v>
      </c>
      <c r="P37" s="4">
        <f>IF(ISNA(VLOOKUP(Combine!$A37,orthopyroxene2!$A:$A,1,0)),0,VLOOKUP(Combine!$A37,orthopyroxene2!$A:$AD,5,0))</f>
        <v>0</v>
      </c>
      <c r="Q37" s="4">
        <f>IF(ISNA(VLOOKUP(Combine!$A37,olivine1!$A:$A,1,0)),0,VLOOKUP(Combine!$A37,olivine1!$A:$AD,5,0))</f>
        <v>0</v>
      </c>
      <c r="R37" s="4">
        <f>IF(ISNA(VLOOKUP(Combine!$A37,olivine2!$A:$A,1,0)),0,VLOOKUP(Combine!$A37,olivine2!$A:$AD,5,0))</f>
        <v>0</v>
      </c>
      <c r="S37" s="4">
        <f t="shared" si="1"/>
        <v>100.26207852883419</v>
      </c>
      <c r="U37" s="4">
        <f>liquid!F36</f>
        <v>2.57150926605033</v>
      </c>
      <c r="W37" s="4">
        <f t="shared" si="2"/>
        <v>3.1625060598732713</v>
      </c>
      <c r="X37" s="4">
        <f>IF(ISNA(VLOOKUP(Combine!$A37,apatite!$A:$A,1,0)),0,VLOOKUP(Combine!$A37,apatite!$A:$AD,6,0))</f>
        <v>0</v>
      </c>
      <c r="Y37" s="4">
        <f>IF(ISNA(VLOOKUP(Combine!$A37,feldspar!$A:$A,1,0)),0,VLOOKUP(Combine!$A37,feldspar!$A:$AD,6,0))</f>
        <v>2.6557588015520301</v>
      </c>
      <c r="Z37" s="4">
        <f>IF(ISNA(VLOOKUP(Combine!$A37,spinel1!$A:$A,1,0)),0,VLOOKUP(Combine!$A37,spinel1!$A:$AD,6,0))</f>
        <v>3.9508456474137699</v>
      </c>
      <c r="AA37" s="4">
        <f>IF(ISNA(VLOOKUP(Combine!$A37,spinel2!$A:$A,1,0)),0,VLOOKUP(Combine!$A37,spinel2!$A:$AD,6,0))</f>
        <v>0</v>
      </c>
      <c r="AB37" s="4">
        <f>IF(ISNA(VLOOKUP(Combine!$A37,clinopyroxene1!$A:$A,1,0)),0,VLOOKUP(Combine!$A37,clinopyroxene1!$A:$AD,6,0))</f>
        <v>3.3286345145385399</v>
      </c>
      <c r="AC37" s="4">
        <f>IF(ISNA(VLOOKUP(Combine!$A37,clinopyroxene2!$A:$A,1,0)),0,VLOOKUP(Combine!$A37,clinopyroxene2!$A:$AD,6,0))</f>
        <v>3.3222130096875002</v>
      </c>
      <c r="AD37" s="4">
        <f>IF(ISNA(VLOOKUP(Combine!$A37,orthopyroxene1!$A:$A,1,0)),0,VLOOKUP(Combine!$A37,orthopyroxene1!$A:$AD,6,0))</f>
        <v>3.31958928797409</v>
      </c>
      <c r="AE37" s="4">
        <f>IF(ISNA(VLOOKUP(Combine!$A37,orthopyroxene2!$A:$A,1,0)),0,VLOOKUP(Combine!$A37,orthopyroxene2!$A:$AD,6,0))</f>
        <v>0</v>
      </c>
      <c r="AF37" s="4">
        <f>IF(ISNA(VLOOKUP(Combine!$A37,olivine1!$A:$A,1,0)),0,VLOOKUP(Combine!$A37,olivine1!$A:$AD,6,0))</f>
        <v>0</v>
      </c>
      <c r="AG37" s="4">
        <f>IF(ISNA(VLOOKUP(Combine!$A37,olivine2!$A:$A,1,0)),0,VLOOKUP(Combine!$A37,olivine2!$A:$AD,6,0))</f>
        <v>0</v>
      </c>
      <c r="AH37" s="4">
        <f t="shared" si="3"/>
        <v>2.9714949688766361</v>
      </c>
      <c r="AJ37" s="4">
        <f t="shared" si="4"/>
        <v>10.905238415069798</v>
      </c>
      <c r="AK37" s="4">
        <f t="shared" si="5"/>
        <v>0</v>
      </c>
      <c r="AL37" s="4">
        <f t="shared" si="6"/>
        <v>22.836053284555032</v>
      </c>
      <c r="AM37" s="4">
        <f t="shared" si="7"/>
        <v>0</v>
      </c>
      <c r="AN37" s="4">
        <f t="shared" si="8"/>
        <v>7.2377349351450952</v>
      </c>
      <c r="AO37" s="4">
        <f t="shared" si="9"/>
        <v>1.8084339797464288</v>
      </c>
      <c r="AP37" s="4">
        <f t="shared" si="10"/>
        <v>0</v>
      </c>
      <c r="AQ37" s="4">
        <f t="shared" si="11"/>
        <v>6.3439011173415825</v>
      </c>
      <c r="AR37" s="4">
        <f t="shared" si="12"/>
        <v>7.0513051082670133</v>
      </c>
      <c r="AS37" s="4">
        <f t="shared" si="13"/>
        <v>0.39467814405491181</v>
      </c>
      <c r="AT37" s="4">
        <f t="shared" si="14"/>
        <v>0</v>
      </c>
      <c r="AU37" s="4">
        <f t="shared" si="15"/>
        <v>0</v>
      </c>
      <c r="AW37" s="4">
        <f t="shared" si="16"/>
        <v>33.741291699624831</v>
      </c>
    </row>
    <row r="38" spans="1:49" x14ac:dyDescent="0.3">
      <c r="A38" s="5">
        <f>system!A37</f>
        <v>36</v>
      </c>
      <c r="B38" s="5">
        <f>INDEX(system!A:Q,ROW()-1,MATCH($B$1&amp; "*",system!$1:$1,0))</f>
        <v>1100</v>
      </c>
      <c r="C38" s="5">
        <f>INDEX(system!A:Q,ROW()-1,MATCH($C$1&amp; "*",system!$1:$1,0))</f>
        <v>500</v>
      </c>
      <c r="D38" s="4">
        <f>INDEX(system!A:Q,ROW()-1,MATCH($D$1&amp; "*",system!$1:$1,0))</f>
        <v>0</v>
      </c>
      <c r="F38" s="4">
        <f>liquid!E37</f>
        <v>26.880237682466699</v>
      </c>
      <c r="H38" s="4">
        <f>IF(ISNA(VLOOKUP($A38,tot_solids!$A:$A,1,0)),0,VLOOKUP($A38,tot_solids!$A:$AD,5,0))-IFERROR(G38,0)</f>
        <v>73.389790123202104</v>
      </c>
      <c r="I38" s="4">
        <f>IF(ISNA(VLOOKUP(Combine!$A38,apatite!$A:$A,1,0)),0,VLOOKUP(Combine!$A38,apatite!$A:$AD,5,0))</f>
        <v>0</v>
      </c>
      <c r="J38" s="4">
        <f>IF(ISNA(VLOOKUP(Combine!$A38,feldspar!$A:$A,1,0)),0,VLOOKUP(Combine!$A38,feldspar!$A:$AD,5,0))</f>
        <v>20.0639213584003</v>
      </c>
      <c r="K38" s="4">
        <f>IF(ISNA(VLOOKUP(Combine!$A38,spinel1!$A:$A,1,0)),0,VLOOKUP(Combine!$A38,spinel1!$A:$AD,5,0))</f>
        <v>7.3837229909360698</v>
      </c>
      <c r="L38" s="4">
        <f>IF(ISNA(VLOOKUP(Combine!$A38,spinel2!$A:$A,1,0)),0,VLOOKUP(Combine!$A38,spinel2!$A:$AD,5,0))</f>
        <v>0</v>
      </c>
      <c r="M38" s="4">
        <f>IF(ISNA(VLOOKUP(Combine!$A38,clinopyroxene1!$A:$A,1,0)),0,VLOOKUP(Combine!$A38,clinopyroxene1!$A:$AD,5,0))</f>
        <v>15.133770768971001</v>
      </c>
      <c r="N38" s="4">
        <f>IF(ISNA(VLOOKUP(Combine!$A38,clinopyroxene2!$A:$A,1,0)),0,VLOOKUP(Combine!$A38,clinopyroxene2!$A:$AD,5,0))</f>
        <v>24.8647706112096</v>
      </c>
      <c r="O38" s="4">
        <f>IF(ISNA(VLOOKUP(Combine!$A38,orthopyroxene1!$A:$A,1,0)),0,VLOOKUP(Combine!$A38,orthopyroxene1!$A:$AD,5,0))</f>
        <v>5.9436043936849696</v>
      </c>
      <c r="P38" s="4">
        <f>IF(ISNA(VLOOKUP(Combine!$A38,orthopyroxene2!$A:$A,1,0)),0,VLOOKUP(Combine!$A38,orthopyroxene2!$A:$AD,5,0))</f>
        <v>0</v>
      </c>
      <c r="Q38" s="4">
        <f>IF(ISNA(VLOOKUP(Combine!$A38,olivine1!$A:$A,1,0)),0,VLOOKUP(Combine!$A38,olivine1!$A:$AD,5,0))</f>
        <v>0</v>
      </c>
      <c r="R38" s="4">
        <f>IF(ISNA(VLOOKUP(Combine!$A38,olivine2!$A:$A,1,0)),0,VLOOKUP(Combine!$A38,olivine2!$A:$AD,5,0))</f>
        <v>0</v>
      </c>
      <c r="S38" s="4">
        <f t="shared" si="1"/>
        <v>100.2700278056688</v>
      </c>
      <c r="U38" s="4">
        <f>liquid!F37</f>
        <v>2.5641169106007302</v>
      </c>
      <c r="W38" s="4">
        <f t="shared" si="2"/>
        <v>3.1599622292972409</v>
      </c>
      <c r="X38" s="4">
        <f>IF(ISNA(VLOOKUP(Combine!$A38,apatite!$A:$A,1,0)),0,VLOOKUP(Combine!$A38,apatite!$A:$AD,6,0))</f>
        <v>0</v>
      </c>
      <c r="Y38" s="4">
        <f>IF(ISNA(VLOOKUP(Combine!$A38,feldspar!$A:$A,1,0)),0,VLOOKUP(Combine!$A38,feldspar!$A:$AD,6,0))</f>
        <v>2.6549575645029599</v>
      </c>
      <c r="Z38" s="4">
        <f>IF(ISNA(VLOOKUP(Combine!$A38,spinel1!$A:$A,1,0)),0,VLOOKUP(Combine!$A38,spinel1!$A:$AD,6,0))</f>
        <v>3.9737632661188802</v>
      </c>
      <c r="AA38" s="4">
        <f>IF(ISNA(VLOOKUP(Combine!$A38,spinel2!$A:$A,1,0)),0,VLOOKUP(Combine!$A38,spinel2!$A:$AD,6,0))</f>
        <v>0</v>
      </c>
      <c r="AB38" s="4">
        <f>IF(ISNA(VLOOKUP(Combine!$A38,clinopyroxene1!$A:$A,1,0)),0,VLOOKUP(Combine!$A38,clinopyroxene1!$A:$AD,6,0))</f>
        <v>3.3322634870271899</v>
      </c>
      <c r="AC38" s="4">
        <f>IF(ISNA(VLOOKUP(Combine!$A38,clinopyroxene2!$A:$A,1,0)),0,VLOOKUP(Combine!$A38,clinopyroxene2!$A:$AD,6,0))</f>
        <v>3.3243035889652899</v>
      </c>
      <c r="AD38" s="4">
        <f>IF(ISNA(VLOOKUP(Combine!$A38,orthopyroxene1!$A:$A,1,0)),0,VLOOKUP(Combine!$A38,orthopyroxene1!$A:$AD,6,0))</f>
        <v>3.3235297609830199</v>
      </c>
      <c r="AE38" s="4">
        <f>IF(ISNA(VLOOKUP(Combine!$A38,orthopyroxene2!$A:$A,1,0)),0,VLOOKUP(Combine!$A38,orthopyroxene2!$A:$AD,6,0))</f>
        <v>0</v>
      </c>
      <c r="AF38" s="4">
        <f>IF(ISNA(VLOOKUP(Combine!$A38,olivine1!$A:$A,1,0)),0,VLOOKUP(Combine!$A38,olivine1!$A:$AD,6,0))</f>
        <v>0</v>
      </c>
      <c r="AG38" s="4">
        <f>IF(ISNA(VLOOKUP(Combine!$A38,olivine2!$A:$A,1,0)),0,VLOOKUP(Combine!$A38,olivine2!$A:$AD,6,0))</f>
        <v>0</v>
      </c>
      <c r="AH38" s="4">
        <f t="shared" si="3"/>
        <v>2.9746542292369016</v>
      </c>
      <c r="AJ38" s="4">
        <f t="shared" si="4"/>
        <v>10.483234041059815</v>
      </c>
      <c r="AK38" s="4">
        <f t="shared" si="5"/>
        <v>0</v>
      </c>
      <c r="AL38" s="4">
        <f t="shared" si="6"/>
        <v>23.224894729049851</v>
      </c>
      <c r="AM38" s="4">
        <f t="shared" si="7"/>
        <v>0</v>
      </c>
      <c r="AN38" s="4">
        <f t="shared" si="8"/>
        <v>7.5571533144848999</v>
      </c>
      <c r="AO38" s="4">
        <f t="shared" si="9"/>
        <v>1.8581184878050498</v>
      </c>
      <c r="AP38" s="4">
        <f t="shared" si="10"/>
        <v>0</v>
      </c>
      <c r="AQ38" s="4">
        <f t="shared" si="11"/>
        <v>4.5415888713146995</v>
      </c>
      <c r="AR38" s="4">
        <f t="shared" si="12"/>
        <v>7.4796930983517402</v>
      </c>
      <c r="AS38" s="4">
        <f t="shared" si="13"/>
        <v>1.7883409570934592</v>
      </c>
      <c r="AT38" s="4">
        <f t="shared" si="14"/>
        <v>0</v>
      </c>
      <c r="AU38" s="4">
        <f t="shared" si="15"/>
        <v>0</v>
      </c>
      <c r="AW38" s="4">
        <f t="shared" si="16"/>
        <v>33.708128770109667</v>
      </c>
    </row>
    <row r="39" spans="1:49" x14ac:dyDescent="0.3">
      <c r="A39" s="5">
        <f>system!A38</f>
        <v>37</v>
      </c>
      <c r="B39" s="5">
        <f>INDEX(system!A:Q,ROW()-1,MATCH($B$1&amp; "*",system!$1:$1,0))</f>
        <v>1095</v>
      </c>
      <c r="C39" s="5">
        <f>INDEX(system!A:Q,ROW()-1,MATCH($C$1&amp; "*",system!$1:$1,0))</f>
        <v>500</v>
      </c>
      <c r="D39" s="4">
        <f>INDEX(system!A:Q,ROW()-1,MATCH($D$1&amp; "*",system!$1:$1,0))</f>
        <v>0</v>
      </c>
      <c r="F39" s="4">
        <f>liquid!E38</f>
        <v>25.7460568719377</v>
      </c>
      <c r="H39" s="4">
        <f>IF(ISNA(VLOOKUP($A39,tot_solids!$A:$A,1,0)),0,VLOOKUP($A39,tot_solids!$A:$AD,5,0))-IFERROR(G39,0)</f>
        <v>74.534073401228696</v>
      </c>
      <c r="I39" s="4">
        <f>IF(ISNA(VLOOKUP(Combine!$A39,apatite!$A:$A,1,0)),0,VLOOKUP(Combine!$A39,apatite!$A:$AD,5,0))</f>
        <v>0</v>
      </c>
      <c r="J39" s="4">
        <f>IF(ISNA(VLOOKUP(Combine!$A39,feldspar!$A:$A,1,0)),0,VLOOKUP(Combine!$A39,feldspar!$A:$AD,5,0))</f>
        <v>21.015746341638099</v>
      </c>
      <c r="K39" s="4">
        <f>IF(ISNA(VLOOKUP(Combine!$A39,spinel1!$A:$A,1,0)),0,VLOOKUP(Combine!$A39,spinel1!$A:$AD,5,0))</f>
        <v>7.5917237388391596</v>
      </c>
      <c r="L39" s="4">
        <f>IF(ISNA(VLOOKUP(Combine!$A39,spinel2!$A:$A,1,0)),0,VLOOKUP(Combine!$A39,spinel2!$A:$AD,5,0))</f>
        <v>8.6640731004107796E-2</v>
      </c>
      <c r="M39" s="4">
        <f>IF(ISNA(VLOOKUP(Combine!$A39,clinopyroxene1!$A:$A,1,0)),0,VLOOKUP(Combine!$A39,clinopyroxene1!$A:$AD,5,0))</f>
        <v>7.7228858474050401</v>
      </c>
      <c r="N39" s="4">
        <f>IF(ISNA(VLOOKUP(Combine!$A39,clinopyroxene2!$A:$A,1,0)),0,VLOOKUP(Combine!$A39,clinopyroxene2!$A:$AD,5,0))</f>
        <v>26.518140284369899</v>
      </c>
      <c r="O39" s="4">
        <f>IF(ISNA(VLOOKUP(Combine!$A39,orthopyroxene1!$A:$A,1,0)),0,VLOOKUP(Combine!$A39,orthopyroxene1!$A:$AD,5,0))</f>
        <v>11.5989364579723</v>
      </c>
      <c r="P39" s="4">
        <f>IF(ISNA(VLOOKUP(Combine!$A39,orthopyroxene2!$A:$A,1,0)),0,VLOOKUP(Combine!$A39,orthopyroxene2!$A:$AD,5,0))</f>
        <v>0</v>
      </c>
      <c r="Q39" s="4">
        <f>IF(ISNA(VLOOKUP(Combine!$A39,olivine1!$A:$A,1,0)),0,VLOOKUP(Combine!$A39,olivine1!$A:$AD,5,0))</f>
        <v>0</v>
      </c>
      <c r="R39" s="4">
        <f>IF(ISNA(VLOOKUP(Combine!$A39,olivine2!$A:$A,1,0)),0,VLOOKUP(Combine!$A39,olivine2!$A:$AD,5,0))</f>
        <v>0</v>
      </c>
      <c r="S39" s="4">
        <f t="shared" si="1"/>
        <v>100.28013027316639</v>
      </c>
      <c r="U39" s="4">
        <f>liquid!F38</f>
        <v>2.5564882812737899</v>
      </c>
      <c r="W39" s="4">
        <f t="shared" si="2"/>
        <v>3.156841601211815</v>
      </c>
      <c r="X39" s="4">
        <f>IF(ISNA(VLOOKUP(Combine!$A39,apatite!$A:$A,1,0)),0,VLOOKUP(Combine!$A39,apatite!$A:$AD,6,0))</f>
        <v>0</v>
      </c>
      <c r="Y39" s="4">
        <f>IF(ISNA(VLOOKUP(Combine!$A39,feldspar!$A:$A,1,0)),0,VLOOKUP(Combine!$A39,feldspar!$A:$AD,6,0))</f>
        <v>2.6543075836219598</v>
      </c>
      <c r="Z39" s="4">
        <f>IF(ISNA(VLOOKUP(Combine!$A39,spinel1!$A:$A,1,0)),0,VLOOKUP(Combine!$A39,spinel1!$A:$AD,6,0))</f>
        <v>3.9985926170303601</v>
      </c>
      <c r="AA39" s="4">
        <f>IF(ISNA(VLOOKUP(Combine!$A39,spinel2!$A:$A,1,0)),0,VLOOKUP(Combine!$A39,spinel2!$A:$AD,6,0))</f>
        <v>4.4383521974471396</v>
      </c>
      <c r="AB39" s="4">
        <f>IF(ISNA(VLOOKUP(Combine!$A39,clinopyroxene1!$A:$A,1,0)),0,VLOOKUP(Combine!$A39,clinopyroxene1!$A:$AD,6,0))</f>
        <v>3.3358014267385898</v>
      </c>
      <c r="AC39" s="4">
        <f>IF(ISNA(VLOOKUP(Combine!$A39,clinopyroxene2!$A:$A,1,0)),0,VLOOKUP(Combine!$A39,clinopyroxene2!$A:$AD,6,0))</f>
        <v>3.3257370884490598</v>
      </c>
      <c r="AD39" s="4">
        <f>IF(ISNA(VLOOKUP(Combine!$A39,orthopyroxene1!$A:$A,1,0)),0,VLOOKUP(Combine!$A39,orthopyroxene1!$A:$AD,6,0))</f>
        <v>3.32743813788941</v>
      </c>
      <c r="AE39" s="4">
        <f>IF(ISNA(VLOOKUP(Combine!$A39,orthopyroxene2!$A:$A,1,0)),0,VLOOKUP(Combine!$A39,orthopyroxene2!$A:$AD,6,0))</f>
        <v>0</v>
      </c>
      <c r="AF39" s="4">
        <f>IF(ISNA(VLOOKUP(Combine!$A39,olivine1!$A:$A,1,0)),0,VLOOKUP(Combine!$A39,olivine1!$A:$AD,6,0))</f>
        <v>0</v>
      </c>
      <c r="AG39" s="4">
        <f>IF(ISNA(VLOOKUP(Combine!$A39,olivine2!$A:$A,1,0)),0,VLOOKUP(Combine!$A39,olivine2!$A:$AD,6,0))</f>
        <v>0</v>
      </c>
      <c r="AH39" s="4">
        <f t="shared" si="3"/>
        <v>2.9773325737662577</v>
      </c>
      <c r="AJ39" s="4">
        <f t="shared" si="4"/>
        <v>10.070868331580824</v>
      </c>
      <c r="AK39" s="4">
        <f t="shared" si="5"/>
        <v>0</v>
      </c>
      <c r="AL39" s="4">
        <f t="shared" si="6"/>
        <v>23.610330455800298</v>
      </c>
      <c r="AM39" s="4">
        <f t="shared" si="7"/>
        <v>0</v>
      </c>
      <c r="AN39" s="4">
        <f t="shared" si="8"/>
        <v>7.9176002326606278</v>
      </c>
      <c r="AO39" s="4">
        <f t="shared" si="9"/>
        <v>1.8985989486664223</v>
      </c>
      <c r="AP39" s="4">
        <f t="shared" si="10"/>
        <v>1.9520922889792746E-2</v>
      </c>
      <c r="AQ39" s="4">
        <f t="shared" si="11"/>
        <v>2.3151515511388516</v>
      </c>
      <c r="AR39" s="4">
        <f t="shared" si="12"/>
        <v>7.9736129402629645</v>
      </c>
      <c r="AS39" s="4">
        <f t="shared" si="13"/>
        <v>3.4858458601816387</v>
      </c>
      <c r="AT39" s="4">
        <f t="shared" si="14"/>
        <v>0</v>
      </c>
      <c r="AU39" s="4">
        <f t="shared" si="15"/>
        <v>0</v>
      </c>
      <c r="AW39" s="4">
        <f t="shared" si="16"/>
        <v>33.68119878738112</v>
      </c>
    </row>
    <row r="40" spans="1:49" x14ac:dyDescent="0.3">
      <c r="A40" s="5">
        <f>system!A39</f>
        <v>38</v>
      </c>
      <c r="B40" s="5">
        <f>INDEX(system!A:Q,ROW()-1,MATCH($B$1&amp; "*",system!$1:$1,0))</f>
        <v>1090</v>
      </c>
      <c r="C40" s="5">
        <f>INDEX(system!A:Q,ROW()-1,MATCH($C$1&amp; "*",system!$1:$1,0))</f>
        <v>500</v>
      </c>
      <c r="D40" s="4">
        <f>INDEX(system!A:Q,ROW()-1,MATCH($D$1&amp; "*",system!$1:$1,0))</f>
        <v>0</v>
      </c>
      <c r="F40" s="4">
        <f>liquid!E39</f>
        <v>24.524793451688101</v>
      </c>
      <c r="H40" s="4">
        <f>IF(ISNA(VLOOKUP($A40,tot_solids!$A:$A,1,0)),0,VLOOKUP($A40,tot_solids!$A:$AD,5,0))-IFERROR(G40,0)</f>
        <v>75.768498765173405</v>
      </c>
      <c r="I40" s="4">
        <f>IF(ISNA(VLOOKUP(Combine!$A40,apatite!$A:$A,1,0)),0,VLOOKUP(Combine!$A40,apatite!$A:$AD,5,0))</f>
        <v>0</v>
      </c>
      <c r="J40" s="4">
        <f>IF(ISNA(VLOOKUP(Combine!$A40,feldspar!$A:$A,1,0)),0,VLOOKUP(Combine!$A40,feldspar!$A:$AD,5,0))</f>
        <v>22.219140025556701</v>
      </c>
      <c r="K40" s="4">
        <f>IF(ISNA(VLOOKUP(Combine!$A40,spinel1!$A:$A,1,0)),0,VLOOKUP(Combine!$A40,spinel1!$A:$AD,5,0))</f>
        <v>7.3583244321283798</v>
      </c>
      <c r="L40" s="4">
        <f>IF(ISNA(VLOOKUP(Combine!$A40,spinel2!$A:$A,1,0)),0,VLOOKUP(Combine!$A40,spinel2!$A:$AD,5,0))</f>
        <v>0.71912464656904296</v>
      </c>
      <c r="M40" s="4">
        <f>IF(ISNA(VLOOKUP(Combine!$A40,clinopyroxene1!$A:$A,1,0)),0,VLOOKUP(Combine!$A40,clinopyroxene1!$A:$AD,5,0))</f>
        <v>28.070377246871299</v>
      </c>
      <c r="N40" s="4">
        <f>IF(ISNA(VLOOKUP(Combine!$A40,clinopyroxene2!$A:$A,1,0)),0,VLOOKUP(Combine!$A40,clinopyroxene2!$A:$AD,5,0))</f>
        <v>0</v>
      </c>
      <c r="O40" s="4">
        <f>IF(ISNA(VLOOKUP(Combine!$A40,orthopyroxene1!$A:$A,1,0)),0,VLOOKUP(Combine!$A40,orthopyroxene1!$A:$AD,5,0))</f>
        <v>17.4015324140478</v>
      </c>
      <c r="P40" s="4">
        <f>IF(ISNA(VLOOKUP(Combine!$A40,orthopyroxene2!$A:$A,1,0)),0,VLOOKUP(Combine!$A40,orthopyroxene2!$A:$AD,5,0))</f>
        <v>0</v>
      </c>
      <c r="Q40" s="4">
        <f>IF(ISNA(VLOOKUP(Combine!$A40,olivine1!$A:$A,1,0)),0,VLOOKUP(Combine!$A40,olivine1!$A:$AD,5,0))</f>
        <v>0</v>
      </c>
      <c r="R40" s="4">
        <f>IF(ISNA(VLOOKUP(Combine!$A40,olivine2!$A:$A,1,0)),0,VLOOKUP(Combine!$A40,olivine2!$A:$AD,5,0))</f>
        <v>0</v>
      </c>
      <c r="S40" s="4">
        <f t="shared" si="1"/>
        <v>100.2932922168615</v>
      </c>
      <c r="U40" s="4">
        <f>liquid!F39</f>
        <v>2.5468960509572298</v>
      </c>
      <c r="W40" s="4">
        <f t="shared" si="2"/>
        <v>3.1521035658013243</v>
      </c>
      <c r="X40" s="4">
        <f>IF(ISNA(VLOOKUP(Combine!$A40,apatite!$A:$A,1,0)),0,VLOOKUP(Combine!$A40,apatite!$A:$AD,6,0))</f>
        <v>0</v>
      </c>
      <c r="Y40" s="4">
        <f>IF(ISNA(VLOOKUP(Combine!$A40,feldspar!$A:$A,1,0)),0,VLOOKUP(Combine!$A40,feldspar!$A:$AD,6,0))</f>
        <v>2.6540015341182599</v>
      </c>
      <c r="Z40" s="4">
        <f>IF(ISNA(VLOOKUP(Combine!$A40,spinel1!$A:$A,1,0)),0,VLOOKUP(Combine!$A40,spinel1!$A:$AD,6,0))</f>
        <v>4.0065357690281198</v>
      </c>
      <c r="AA40" s="4">
        <f>IF(ISNA(VLOOKUP(Combine!$A40,spinel2!$A:$A,1,0)),0,VLOOKUP(Combine!$A40,spinel2!$A:$AD,6,0))</f>
        <v>4.4485605904606196</v>
      </c>
      <c r="AB40" s="4">
        <f>IF(ISNA(VLOOKUP(Combine!$A40,clinopyroxene1!$A:$A,1,0)),0,VLOOKUP(Combine!$A40,clinopyroxene1!$A:$AD,6,0))</f>
        <v>3.3252192871083701</v>
      </c>
      <c r="AC40" s="4">
        <f>IF(ISNA(VLOOKUP(Combine!$A40,clinopyroxene2!$A:$A,1,0)),0,VLOOKUP(Combine!$A40,clinopyroxene2!$A:$AD,6,0))</f>
        <v>0</v>
      </c>
      <c r="AD40" s="4">
        <f>IF(ISNA(VLOOKUP(Combine!$A40,orthopyroxene1!$A:$A,1,0)),0,VLOOKUP(Combine!$A40,orthopyroxene1!$A:$AD,6,0))</f>
        <v>3.3300515362811698</v>
      </c>
      <c r="AE40" s="4">
        <f>IF(ISNA(VLOOKUP(Combine!$A40,orthopyroxene2!$A:$A,1,0)),0,VLOOKUP(Combine!$A40,orthopyroxene2!$A:$AD,6,0))</f>
        <v>0</v>
      </c>
      <c r="AF40" s="4">
        <f>IF(ISNA(VLOOKUP(Combine!$A40,olivine1!$A:$A,1,0)),0,VLOOKUP(Combine!$A40,olivine1!$A:$AD,6,0))</f>
        <v>0</v>
      </c>
      <c r="AG40" s="4">
        <f>IF(ISNA(VLOOKUP(Combine!$A40,olivine2!$A:$A,1,0)),0,VLOOKUP(Combine!$A40,olivine2!$A:$AD,6,0))</f>
        <v>0</v>
      </c>
      <c r="AH40" s="4">
        <f t="shared" si="3"/>
        <v>2.9790033706980874</v>
      </c>
      <c r="AJ40" s="4">
        <f t="shared" si="4"/>
        <v>9.6292871640641398</v>
      </c>
      <c r="AK40" s="4">
        <f t="shared" si="5"/>
        <v>0</v>
      </c>
      <c r="AL40" s="4">
        <f t="shared" si="6"/>
        <v>24.037439501424384</v>
      </c>
      <c r="AM40" s="4">
        <f t="shared" si="7"/>
        <v>0</v>
      </c>
      <c r="AN40" s="4">
        <f t="shared" si="8"/>
        <v>8.3719394054301386</v>
      </c>
      <c r="AO40" s="4">
        <f t="shared" si="9"/>
        <v>1.83658024196632</v>
      </c>
      <c r="AP40" s="4">
        <f t="shared" si="10"/>
        <v>0.16165333301542875</v>
      </c>
      <c r="AQ40" s="4">
        <f t="shared" si="11"/>
        <v>8.4416619847292722</v>
      </c>
      <c r="AR40" s="4">
        <f t="shared" si="12"/>
        <v>0</v>
      </c>
      <c r="AS40" s="4">
        <f t="shared" si="13"/>
        <v>5.2256045362832237</v>
      </c>
      <c r="AT40" s="4">
        <f t="shared" si="14"/>
        <v>0</v>
      </c>
      <c r="AU40" s="4">
        <f t="shared" si="15"/>
        <v>0</v>
      </c>
      <c r="AW40" s="4">
        <f t="shared" si="16"/>
        <v>33.666726665488525</v>
      </c>
    </row>
    <row r="41" spans="1:49" x14ac:dyDescent="0.3">
      <c r="A41" s="5">
        <f>system!A40</f>
        <v>39</v>
      </c>
      <c r="B41" s="5">
        <f>INDEX(system!A:Q,ROW()-1,MATCH($B$1&amp; "*",system!$1:$1,0))</f>
        <v>1085</v>
      </c>
      <c r="C41" s="5">
        <f>INDEX(system!A:Q,ROW()-1,MATCH($C$1&amp; "*",system!$1:$1,0))</f>
        <v>500</v>
      </c>
      <c r="D41" s="4">
        <f>INDEX(system!A:Q,ROW()-1,MATCH($D$1&amp; "*",system!$1:$1,0))</f>
        <v>0</v>
      </c>
      <c r="F41" s="4">
        <f>liquid!E40</f>
        <v>23.429593308956498</v>
      </c>
      <c r="H41" s="4">
        <f>IF(ISNA(VLOOKUP($A41,tot_solids!$A:$A,1,0)),0,VLOOKUP($A41,tot_solids!$A:$AD,5,0))-IFERROR(G41,0)</f>
        <v>76.867706201988398</v>
      </c>
      <c r="I41" s="4">
        <f>IF(ISNA(VLOOKUP(Combine!$A41,apatite!$A:$A,1,0)),0,VLOOKUP(Combine!$A41,apatite!$A:$AD,5,0))</f>
        <v>0</v>
      </c>
      <c r="J41" s="4">
        <f>IF(ISNA(VLOOKUP(Combine!$A41,feldspar!$A:$A,1,0)),0,VLOOKUP(Combine!$A41,feldspar!$A:$AD,5,0))</f>
        <v>22.879415013427</v>
      </c>
      <c r="K41" s="4">
        <f>IF(ISNA(VLOOKUP(Combine!$A41,spinel1!$A:$A,1,0)),0,VLOOKUP(Combine!$A41,spinel1!$A:$AD,5,0))</f>
        <v>7.2876380734658799</v>
      </c>
      <c r="L41" s="4">
        <f>IF(ISNA(VLOOKUP(Combine!$A41,spinel2!$A:$A,1,0)),0,VLOOKUP(Combine!$A41,spinel2!$A:$AD,5,0))</f>
        <v>0.97400534217976498</v>
      </c>
      <c r="M41" s="4">
        <f>IF(ISNA(VLOOKUP(Combine!$A41,clinopyroxene1!$A:$A,1,0)),0,VLOOKUP(Combine!$A41,clinopyroxene1!$A:$AD,5,0))</f>
        <v>28.057421007480801</v>
      </c>
      <c r="N41" s="4">
        <f>IF(ISNA(VLOOKUP(Combine!$A41,clinopyroxene2!$A:$A,1,0)),0,VLOOKUP(Combine!$A41,clinopyroxene2!$A:$AD,5,0))</f>
        <v>0</v>
      </c>
      <c r="O41" s="4">
        <f>IF(ISNA(VLOOKUP(Combine!$A41,orthopyroxene1!$A:$A,1,0)),0,VLOOKUP(Combine!$A41,orthopyroxene1!$A:$AD,5,0))</f>
        <v>17.6692267654349</v>
      </c>
      <c r="P41" s="4">
        <f>IF(ISNA(VLOOKUP(Combine!$A41,orthopyroxene2!$A:$A,1,0)),0,VLOOKUP(Combine!$A41,orthopyroxene2!$A:$AD,5,0))</f>
        <v>0</v>
      </c>
      <c r="Q41" s="4">
        <f>IF(ISNA(VLOOKUP(Combine!$A41,olivine1!$A:$A,1,0)),0,VLOOKUP(Combine!$A41,olivine1!$A:$AD,5,0))</f>
        <v>0</v>
      </c>
      <c r="R41" s="4">
        <f>IF(ISNA(VLOOKUP(Combine!$A41,olivine2!$A:$A,1,0)),0,VLOOKUP(Combine!$A41,olivine2!$A:$AD,5,0))</f>
        <v>0</v>
      </c>
      <c r="S41" s="4">
        <f t="shared" si="1"/>
        <v>100.2972995109449</v>
      </c>
      <c r="U41" s="4">
        <f>liquid!F40</f>
        <v>2.5363683476511598</v>
      </c>
      <c r="W41" s="4">
        <f t="shared" si="2"/>
        <v>3.1501634508422836</v>
      </c>
      <c r="X41" s="4">
        <f>IF(ISNA(VLOOKUP(Combine!$A41,apatite!$A:$A,1,0)),0,VLOOKUP(Combine!$A41,apatite!$A:$AD,6,0))</f>
        <v>0</v>
      </c>
      <c r="Y41" s="4">
        <f>IF(ISNA(VLOOKUP(Combine!$A41,feldspar!$A:$A,1,0)),0,VLOOKUP(Combine!$A41,feldspar!$A:$AD,6,0))</f>
        <v>2.6533482312782799</v>
      </c>
      <c r="Z41" s="4">
        <f>IF(ISNA(VLOOKUP(Combine!$A41,spinel1!$A:$A,1,0)),0,VLOOKUP(Combine!$A41,spinel1!$A:$AD,6,0))</f>
        <v>4.0056610430028998</v>
      </c>
      <c r="AA41" s="4">
        <f>IF(ISNA(VLOOKUP(Combine!$A41,spinel2!$A:$A,1,0)),0,VLOOKUP(Combine!$A41,spinel2!$A:$AD,6,0))</f>
        <v>4.4558796554402598</v>
      </c>
      <c r="AB41" s="4">
        <f>IF(ISNA(VLOOKUP(Combine!$A41,clinopyroxene1!$A:$A,1,0)),0,VLOOKUP(Combine!$A41,clinopyroxene1!$A:$AD,6,0))</f>
        <v>3.3258290895468599</v>
      </c>
      <c r="AC41" s="4">
        <f>IF(ISNA(VLOOKUP(Combine!$A41,clinopyroxene2!$A:$A,1,0)),0,VLOOKUP(Combine!$A41,clinopyroxene2!$A:$AD,6,0))</f>
        <v>0</v>
      </c>
      <c r="AD41" s="4">
        <f>IF(ISNA(VLOOKUP(Combine!$A41,orthopyroxene1!$A:$A,1,0)),0,VLOOKUP(Combine!$A41,orthopyroxene1!$A:$AD,6,0))</f>
        <v>3.3311818730157099</v>
      </c>
      <c r="AE41" s="4">
        <f>IF(ISNA(VLOOKUP(Combine!$A41,orthopyroxene2!$A:$A,1,0)),0,VLOOKUP(Combine!$A41,orthopyroxene2!$A:$AD,6,0))</f>
        <v>0</v>
      </c>
      <c r="AF41" s="4">
        <f>IF(ISNA(VLOOKUP(Combine!$A41,olivine1!$A:$A,1,0)),0,VLOOKUP(Combine!$A41,olivine1!$A:$AD,6,0))</f>
        <v>0</v>
      </c>
      <c r="AG41" s="4">
        <f>IF(ISNA(VLOOKUP(Combine!$A41,olivine2!$A:$A,1,0)),0,VLOOKUP(Combine!$A41,olivine2!$A:$AD,6,0))</f>
        <v>0</v>
      </c>
      <c r="AH41" s="4">
        <f t="shared" si="3"/>
        <v>2.9816100761206763</v>
      </c>
      <c r="AJ41" s="4">
        <f t="shared" si="4"/>
        <v>9.2374569059158187</v>
      </c>
      <c r="AK41" s="4">
        <f t="shared" si="5"/>
        <v>0</v>
      </c>
      <c r="AL41" s="4">
        <f t="shared" si="6"/>
        <v>24.401180256673882</v>
      </c>
      <c r="AM41" s="4">
        <f t="shared" si="7"/>
        <v>0</v>
      </c>
      <c r="AN41" s="4">
        <f t="shared" si="8"/>
        <v>8.6228466899742706</v>
      </c>
      <c r="AO41" s="4">
        <f t="shared" si="9"/>
        <v>1.8193346853937995</v>
      </c>
      <c r="AP41" s="4">
        <f t="shared" si="10"/>
        <v>0.21858878998013001</v>
      </c>
      <c r="AQ41" s="4">
        <f t="shared" si="11"/>
        <v>8.4362185343996714</v>
      </c>
      <c r="AR41" s="4">
        <f t="shared" si="12"/>
        <v>0</v>
      </c>
      <c r="AS41" s="4">
        <f t="shared" si="13"/>
        <v>5.3041915569260096</v>
      </c>
      <c r="AT41" s="4">
        <f t="shared" si="14"/>
        <v>0</v>
      </c>
      <c r="AU41" s="4">
        <f t="shared" si="15"/>
        <v>0</v>
      </c>
      <c r="AW41" s="4">
        <f t="shared" si="16"/>
        <v>33.638637162589703</v>
      </c>
    </row>
    <row r="42" spans="1:49" x14ac:dyDescent="0.3">
      <c r="A42" s="5">
        <f>system!A41</f>
        <v>40</v>
      </c>
      <c r="B42" s="5">
        <f>INDEX(system!A:Q,ROW()-1,MATCH($B$1&amp; "*",system!$1:$1,0))</f>
        <v>1080</v>
      </c>
      <c r="C42" s="5">
        <f>INDEX(system!A:Q,ROW()-1,MATCH($C$1&amp; "*",system!$1:$1,0))</f>
        <v>500</v>
      </c>
      <c r="D42" s="4">
        <f>INDEX(system!A:Q,ROW()-1,MATCH($D$1&amp; "*",system!$1:$1,0))</f>
        <v>0</v>
      </c>
      <c r="F42" s="4">
        <f>liquid!E41</f>
        <v>22.418430910787499</v>
      </c>
      <c r="H42" s="4">
        <f>IF(ISNA(VLOOKUP($A42,tot_solids!$A:$A,1,0)),0,VLOOKUP($A42,tot_solids!$A:$AD,5,0))-IFERROR(G42,0)</f>
        <v>77.882419646975507</v>
      </c>
      <c r="I42" s="4">
        <f>IF(ISNA(VLOOKUP(Combine!$A42,apatite!$A:$A,1,0)),0,VLOOKUP(Combine!$A42,apatite!$A:$AD,5,0))</f>
        <v>0</v>
      </c>
      <c r="J42" s="4">
        <f>IF(ISNA(VLOOKUP(Combine!$A42,feldspar!$A:$A,1,0)),0,VLOOKUP(Combine!$A42,feldspar!$A:$AD,5,0))</f>
        <v>23.491477628415801</v>
      </c>
      <c r="K42" s="4">
        <f>IF(ISNA(VLOOKUP(Combine!$A42,spinel1!$A:$A,1,0)),0,VLOOKUP(Combine!$A42,spinel1!$A:$AD,5,0))</f>
        <v>7.2317415023992897</v>
      </c>
      <c r="L42" s="4">
        <f>IF(ISNA(VLOOKUP(Combine!$A42,spinel2!$A:$A,1,0)),0,VLOOKUP(Combine!$A42,spinel2!$A:$AD,5,0))</f>
        <v>1.19791960902959</v>
      </c>
      <c r="M42" s="4">
        <f>IF(ISNA(VLOOKUP(Combine!$A42,clinopyroxene1!$A:$A,1,0)),0,VLOOKUP(Combine!$A42,clinopyroxene1!$A:$AD,5,0))</f>
        <v>28.0452538700332</v>
      </c>
      <c r="N42" s="4">
        <f>IF(ISNA(VLOOKUP(Combine!$A42,clinopyroxene2!$A:$A,1,0)),0,VLOOKUP(Combine!$A42,clinopyroxene2!$A:$AD,5,0))</f>
        <v>0</v>
      </c>
      <c r="O42" s="4">
        <f>IF(ISNA(VLOOKUP(Combine!$A42,orthopyroxene1!$A:$A,1,0)),0,VLOOKUP(Combine!$A42,orthopyroxene1!$A:$AD,5,0))</f>
        <v>17.9160270370975</v>
      </c>
      <c r="P42" s="4">
        <f>IF(ISNA(VLOOKUP(Combine!$A42,orthopyroxene2!$A:$A,1,0)),0,VLOOKUP(Combine!$A42,orthopyroxene2!$A:$AD,5,0))</f>
        <v>0</v>
      </c>
      <c r="Q42" s="4">
        <f>IF(ISNA(VLOOKUP(Combine!$A42,olivine1!$A:$A,1,0)),0,VLOOKUP(Combine!$A42,olivine1!$A:$AD,5,0))</f>
        <v>0</v>
      </c>
      <c r="R42" s="4">
        <f>IF(ISNA(VLOOKUP(Combine!$A42,olivine2!$A:$A,1,0)),0,VLOOKUP(Combine!$A42,olivine2!$A:$AD,5,0))</f>
        <v>0</v>
      </c>
      <c r="S42" s="4">
        <f t="shared" si="1"/>
        <v>100.300850557763</v>
      </c>
      <c r="U42" s="4">
        <f>liquid!F41</f>
        <v>2.5262062081113998</v>
      </c>
      <c r="W42" s="4">
        <f t="shared" si="2"/>
        <v>3.1483774807415101</v>
      </c>
      <c r="X42" s="4">
        <f>IF(ISNA(VLOOKUP(Combine!$A42,apatite!$A:$A,1,0)),0,VLOOKUP(Combine!$A42,apatite!$A:$AD,6,0))</f>
        <v>0</v>
      </c>
      <c r="Y42" s="4">
        <f>IF(ISNA(VLOOKUP(Combine!$A42,feldspar!$A:$A,1,0)),0,VLOOKUP(Combine!$A42,feldspar!$A:$AD,6,0))</f>
        <v>2.6527160168993902</v>
      </c>
      <c r="Z42" s="4">
        <f>IF(ISNA(VLOOKUP(Combine!$A42,spinel1!$A:$A,1,0)),0,VLOOKUP(Combine!$A42,spinel1!$A:$AD,6,0))</f>
        <v>4.0046362552239598</v>
      </c>
      <c r="AA42" s="4">
        <f>IF(ISNA(VLOOKUP(Combine!$A42,spinel2!$A:$A,1,0)),0,VLOOKUP(Combine!$A42,spinel2!$A:$AD,6,0))</f>
        <v>4.4631636243270698</v>
      </c>
      <c r="AB42" s="4">
        <f>IF(ISNA(VLOOKUP(Combine!$A42,clinopyroxene1!$A:$A,1,0)),0,VLOOKUP(Combine!$A42,clinopyroxene1!$A:$AD,6,0))</f>
        <v>3.3264527207135699</v>
      </c>
      <c r="AC42" s="4">
        <f>IF(ISNA(VLOOKUP(Combine!$A42,clinopyroxene2!$A:$A,1,0)),0,VLOOKUP(Combine!$A42,clinopyroxene2!$A:$AD,6,0))</f>
        <v>0</v>
      </c>
      <c r="AD42" s="4">
        <f>IF(ISNA(VLOOKUP(Combine!$A42,orthopyroxene1!$A:$A,1,0)),0,VLOOKUP(Combine!$A42,orthopyroxene1!$A:$AD,6,0))</f>
        <v>3.33230657534286</v>
      </c>
      <c r="AE42" s="4">
        <f>IF(ISNA(VLOOKUP(Combine!$A42,orthopyroxene2!$A:$A,1,0)),0,VLOOKUP(Combine!$A42,orthopyroxene2!$A:$AD,6,0))</f>
        <v>0</v>
      </c>
      <c r="AF42" s="4">
        <f>IF(ISNA(VLOOKUP(Combine!$A42,olivine1!$A:$A,1,0)),0,VLOOKUP(Combine!$A42,olivine1!$A:$AD,6,0))</f>
        <v>0</v>
      </c>
      <c r="AG42" s="4">
        <f>IF(ISNA(VLOOKUP(Combine!$A42,olivine2!$A:$A,1,0)),0,VLOOKUP(Combine!$A42,olivine2!$A:$AD,6,0))</f>
        <v>0</v>
      </c>
      <c r="AH42" s="4">
        <f t="shared" si="3"/>
        <v>2.9841082129832883</v>
      </c>
      <c r="AJ42" s="4">
        <f t="shared" si="4"/>
        <v>8.874347168811525</v>
      </c>
      <c r="AK42" s="4">
        <f t="shared" si="5"/>
        <v>0</v>
      </c>
      <c r="AL42" s="4">
        <f t="shared" si="6"/>
        <v>24.737319499767395</v>
      </c>
      <c r="AM42" s="4">
        <f t="shared" si="7"/>
        <v>0</v>
      </c>
      <c r="AN42" s="4">
        <f t="shared" si="8"/>
        <v>8.8556322948860782</v>
      </c>
      <c r="AO42" s="4">
        <f t="shared" si="9"/>
        <v>1.8058422891631274</v>
      </c>
      <c r="AP42" s="4">
        <f t="shared" si="10"/>
        <v>0.26840145463190485</v>
      </c>
      <c r="AQ42" s="4">
        <f t="shared" si="11"/>
        <v>8.4309792516807835</v>
      </c>
      <c r="AR42" s="4">
        <f t="shared" si="12"/>
        <v>0</v>
      </c>
      <c r="AS42" s="4">
        <f t="shared" si="13"/>
        <v>5.3764642094055004</v>
      </c>
      <c r="AT42" s="4">
        <f t="shared" si="14"/>
        <v>0</v>
      </c>
      <c r="AU42" s="4">
        <f t="shared" si="15"/>
        <v>0</v>
      </c>
      <c r="AW42" s="4">
        <f t="shared" si="16"/>
        <v>33.61166666857892</v>
      </c>
    </row>
    <row r="43" spans="1:49" x14ac:dyDescent="0.3">
      <c r="A43" s="5">
        <f>system!A42</f>
        <v>41</v>
      </c>
      <c r="B43" s="5">
        <f>INDEX(system!A:Q,ROW()-1,MATCH($B$1&amp; "*",system!$1:$1,0))</f>
        <v>1075</v>
      </c>
      <c r="C43" s="5">
        <f>INDEX(system!A:Q,ROW()-1,MATCH($C$1&amp; "*",system!$1:$1,0))</f>
        <v>500</v>
      </c>
      <c r="D43" s="4">
        <f>INDEX(system!A:Q,ROW()-1,MATCH($D$1&amp; "*",system!$1:$1,0))</f>
        <v>0</v>
      </c>
      <c r="F43" s="4">
        <f>liquid!E42</f>
        <v>21.481549403976398</v>
      </c>
      <c r="H43" s="4">
        <f>IF(ISNA(VLOOKUP($A43,tot_solids!$A:$A,1,0)),0,VLOOKUP($A43,tot_solids!$A:$AD,5,0))-IFERROR(G43,0)</f>
        <v>78.822446376071298</v>
      </c>
      <c r="I43" s="4">
        <f>IF(ISNA(VLOOKUP(Combine!$A43,apatite!$A:$A,1,0)),0,VLOOKUP(Combine!$A43,apatite!$A:$AD,5,0))</f>
        <v>0</v>
      </c>
      <c r="J43" s="4">
        <f>IF(ISNA(VLOOKUP(Combine!$A43,feldspar!$A:$A,1,0)),0,VLOOKUP(Combine!$A43,feldspar!$A:$AD,5,0))</f>
        <v>24.060242125222299</v>
      </c>
      <c r="K43" s="4">
        <f>IF(ISNA(VLOOKUP(Combine!$A43,spinel1!$A:$A,1,0)),0,VLOOKUP(Combine!$A43,spinel1!$A:$AD,5,0))</f>
        <v>7.1885082042854398</v>
      </c>
      <c r="L43" s="4">
        <f>IF(ISNA(VLOOKUP(Combine!$A43,spinel2!$A:$A,1,0)),0,VLOOKUP(Combine!$A43,spinel2!$A:$AD,5,0))</f>
        <v>1.39492327498666</v>
      </c>
      <c r="M43" s="4">
        <f>IF(ISNA(VLOOKUP(Combine!$A43,clinopyroxene1!$A:$A,1,0)),0,VLOOKUP(Combine!$A43,clinopyroxene1!$A:$AD,5,0))</f>
        <v>28.034569408782701</v>
      </c>
      <c r="N43" s="4">
        <f>IF(ISNA(VLOOKUP(Combine!$A43,clinopyroxene2!$A:$A,1,0)),0,VLOOKUP(Combine!$A43,clinopyroxene2!$A:$AD,5,0))</f>
        <v>0</v>
      </c>
      <c r="O43" s="4">
        <f>IF(ISNA(VLOOKUP(Combine!$A43,orthopyroxene1!$A:$A,1,0)),0,VLOOKUP(Combine!$A43,orthopyroxene1!$A:$AD,5,0))</f>
        <v>18.144203362794201</v>
      </c>
      <c r="P43" s="4">
        <f>IF(ISNA(VLOOKUP(Combine!$A43,orthopyroxene2!$A:$A,1,0)),0,VLOOKUP(Combine!$A43,orthopyroxene2!$A:$AD,5,0))</f>
        <v>0</v>
      </c>
      <c r="Q43" s="4">
        <f>IF(ISNA(VLOOKUP(Combine!$A43,olivine1!$A:$A,1,0)),0,VLOOKUP(Combine!$A43,olivine1!$A:$AD,5,0))</f>
        <v>0</v>
      </c>
      <c r="R43" s="4">
        <f>IF(ISNA(VLOOKUP(Combine!$A43,olivine2!$A:$A,1,0)),0,VLOOKUP(Combine!$A43,olivine2!$A:$AD,5,0))</f>
        <v>0</v>
      </c>
      <c r="S43" s="4">
        <f t="shared" si="1"/>
        <v>100.3039957800477</v>
      </c>
      <c r="U43" s="4">
        <f>liquid!F42</f>
        <v>2.5163801604779401</v>
      </c>
      <c r="W43" s="4">
        <f t="shared" si="2"/>
        <v>3.146731773337049</v>
      </c>
      <c r="X43" s="4">
        <f>IF(ISNA(VLOOKUP(Combine!$A43,apatite!$A:$A,1,0)),0,VLOOKUP(Combine!$A43,apatite!$A:$AD,6,0))</f>
        <v>0</v>
      </c>
      <c r="Y43" s="4">
        <f>IF(ISNA(VLOOKUP(Combine!$A43,feldspar!$A:$A,1,0)),0,VLOOKUP(Combine!$A43,feldspar!$A:$AD,6,0))</f>
        <v>2.6521044974675401</v>
      </c>
      <c r="Z43" s="4">
        <f>IF(ISNA(VLOOKUP(Combine!$A43,spinel1!$A:$A,1,0)),0,VLOOKUP(Combine!$A43,spinel1!$A:$AD,6,0))</f>
        <v>4.0034827308767698</v>
      </c>
      <c r="AA43" s="4">
        <f>IF(ISNA(VLOOKUP(Combine!$A43,spinel2!$A:$A,1,0)),0,VLOOKUP(Combine!$A43,spinel2!$A:$AD,6,0))</f>
        <v>4.47041517806068</v>
      </c>
      <c r="AB43" s="4">
        <f>IF(ISNA(VLOOKUP(Combine!$A43,clinopyroxene1!$A:$A,1,0)),0,VLOOKUP(Combine!$A43,clinopyroxene1!$A:$AD,6,0))</f>
        <v>3.3270902524056201</v>
      </c>
      <c r="AC43" s="4">
        <f>IF(ISNA(VLOOKUP(Combine!$A43,clinopyroxene2!$A:$A,1,0)),0,VLOOKUP(Combine!$A43,clinopyroxene2!$A:$AD,6,0))</f>
        <v>0</v>
      </c>
      <c r="AD43" s="4">
        <f>IF(ISNA(VLOOKUP(Combine!$A43,orthopyroxene1!$A:$A,1,0)),0,VLOOKUP(Combine!$A43,orthopyroxene1!$A:$AD,6,0))</f>
        <v>3.3334285525776299</v>
      </c>
      <c r="AE43" s="4">
        <f>IF(ISNA(VLOOKUP(Combine!$A43,orthopyroxene2!$A:$A,1,0)),0,VLOOKUP(Combine!$A43,orthopyroxene2!$A:$AD,6,0))</f>
        <v>0</v>
      </c>
      <c r="AF43" s="4">
        <f>IF(ISNA(VLOOKUP(Combine!$A43,olivine1!$A:$A,1,0)),0,VLOOKUP(Combine!$A43,olivine1!$A:$AD,6,0))</f>
        <v>0</v>
      </c>
      <c r="AG43" s="4">
        <f>IF(ISNA(VLOOKUP(Combine!$A43,olivine2!$A:$A,1,0)),0,VLOOKUP(Combine!$A43,olivine2!$A:$AD,6,0))</f>
        <v>0</v>
      </c>
      <c r="AH43" s="4">
        <f t="shared" si="3"/>
        <v>2.9865112523234036</v>
      </c>
      <c r="AJ43" s="4">
        <f t="shared" si="4"/>
        <v>8.5366868414255705</v>
      </c>
      <c r="AK43" s="4">
        <f t="shared" si="5"/>
        <v>0</v>
      </c>
      <c r="AL43" s="4">
        <f t="shared" si="6"/>
        <v>25.048987983008669</v>
      </c>
      <c r="AM43" s="4">
        <f t="shared" si="7"/>
        <v>0</v>
      </c>
      <c r="AN43" s="4">
        <f t="shared" si="8"/>
        <v>9.0721320174967133</v>
      </c>
      <c r="AO43" s="4">
        <f t="shared" si="9"/>
        <v>1.7955636847997953</v>
      </c>
      <c r="AP43" s="4">
        <f t="shared" si="10"/>
        <v>0.31203439041467163</v>
      </c>
      <c r="AQ43" s="4">
        <f t="shared" si="11"/>
        <v>8.4261523679775685</v>
      </c>
      <c r="AR43" s="4">
        <f t="shared" si="12"/>
        <v>0</v>
      </c>
      <c r="AS43" s="4">
        <f t="shared" si="13"/>
        <v>5.4431055223199216</v>
      </c>
      <c r="AT43" s="4">
        <f t="shared" si="14"/>
        <v>0</v>
      </c>
      <c r="AU43" s="4">
        <f t="shared" si="15"/>
        <v>0</v>
      </c>
      <c r="AW43" s="4">
        <f t="shared" si="16"/>
        <v>33.585674824434236</v>
      </c>
    </row>
    <row r="44" spans="1:49" x14ac:dyDescent="0.3">
      <c r="A44" s="5">
        <f>system!A43</f>
        <v>42</v>
      </c>
      <c r="B44" s="5">
        <f>INDEX(system!A:Q,ROW()-1,MATCH($B$1&amp; "*",system!$1:$1,0))</f>
        <v>1070</v>
      </c>
      <c r="C44" s="5">
        <f>INDEX(system!A:Q,ROW()-1,MATCH($C$1&amp; "*",system!$1:$1,0))</f>
        <v>500</v>
      </c>
      <c r="D44" s="4">
        <f>INDEX(system!A:Q,ROW()-1,MATCH($D$1&amp; "*",system!$1:$1,0))</f>
        <v>0</v>
      </c>
      <c r="F44" s="4">
        <f>liquid!E43</f>
        <v>20.610682525402101</v>
      </c>
      <c r="H44" s="4">
        <f>IF(ISNA(VLOOKUP($A44,tot_solids!$A:$A,1,0)),0,VLOOKUP($A44,tot_solids!$A:$AD,5,0))-IFERROR(G44,0)</f>
        <v>79.696095383782804</v>
      </c>
      <c r="I44" s="4">
        <f>IF(ISNA(VLOOKUP(Combine!$A44,apatite!$A:$A,1,0)),0,VLOOKUP(Combine!$A44,apatite!$A:$AD,5,0))</f>
        <v>0</v>
      </c>
      <c r="J44" s="4">
        <f>IF(ISNA(VLOOKUP(Combine!$A44,feldspar!$A:$A,1,0)),0,VLOOKUP(Combine!$A44,feldspar!$A:$AD,5,0))</f>
        <v>24.5899351240271</v>
      </c>
      <c r="K44" s="4">
        <f>IF(ISNA(VLOOKUP(Combine!$A44,spinel1!$A:$A,1,0)),0,VLOOKUP(Combine!$A44,spinel1!$A:$AD,5,0))</f>
        <v>7.1561399402595001</v>
      </c>
      <c r="L44" s="4">
        <f>IF(ISNA(VLOOKUP(Combine!$A44,spinel2!$A:$A,1,0)),0,VLOOKUP(Combine!$A44,spinel2!$A:$AD,5,0))</f>
        <v>1.5684272205418299</v>
      </c>
      <c r="M44" s="4">
        <f>IF(ISNA(VLOOKUP(Combine!$A44,clinopyroxene1!$A:$A,1,0)),0,VLOOKUP(Combine!$A44,clinopyroxene1!$A:$AD,5,0))</f>
        <v>28.025836383815001</v>
      </c>
      <c r="N44" s="4">
        <f>IF(ISNA(VLOOKUP(Combine!$A44,clinopyroxene2!$A:$A,1,0)),0,VLOOKUP(Combine!$A44,clinopyroxene2!$A:$AD,5,0))</f>
        <v>0</v>
      </c>
      <c r="O44" s="4">
        <f>IF(ISNA(VLOOKUP(Combine!$A44,orthopyroxene1!$A:$A,1,0)),0,VLOOKUP(Combine!$A44,orthopyroxene1!$A:$AD,5,0))</f>
        <v>18.3557567151393</v>
      </c>
      <c r="P44" s="4">
        <f>IF(ISNA(VLOOKUP(Combine!$A44,orthopyroxene2!$A:$A,1,0)),0,VLOOKUP(Combine!$A44,orthopyroxene2!$A:$AD,5,0))</f>
        <v>0</v>
      </c>
      <c r="Q44" s="4">
        <f>IF(ISNA(VLOOKUP(Combine!$A44,olivine1!$A:$A,1,0)),0,VLOOKUP(Combine!$A44,olivine1!$A:$AD,5,0))</f>
        <v>0</v>
      </c>
      <c r="R44" s="4">
        <f>IF(ISNA(VLOOKUP(Combine!$A44,olivine2!$A:$A,1,0)),0,VLOOKUP(Combine!$A44,olivine2!$A:$AD,5,0))</f>
        <v>0</v>
      </c>
      <c r="S44" s="4">
        <f t="shared" si="1"/>
        <v>100.3067779091849</v>
      </c>
      <c r="U44" s="4">
        <f>liquid!F43</f>
        <v>2.5068638974298798</v>
      </c>
      <c r="W44" s="4">
        <f t="shared" si="2"/>
        <v>3.1452143406507602</v>
      </c>
      <c r="X44" s="4">
        <f>IF(ISNA(VLOOKUP(Combine!$A44,apatite!$A:$A,1,0)),0,VLOOKUP(Combine!$A44,apatite!$A:$AD,6,0))</f>
        <v>0</v>
      </c>
      <c r="Y44" s="4">
        <f>IF(ISNA(VLOOKUP(Combine!$A44,feldspar!$A:$A,1,0)),0,VLOOKUP(Combine!$A44,feldspar!$A:$AD,6,0))</f>
        <v>2.6515132194561302</v>
      </c>
      <c r="Z44" s="4">
        <f>IF(ISNA(VLOOKUP(Combine!$A44,spinel1!$A:$A,1,0)),0,VLOOKUP(Combine!$A44,spinel1!$A:$AD,6,0))</f>
        <v>4.0022192236306999</v>
      </c>
      <c r="AA44" s="4">
        <f>IF(ISNA(VLOOKUP(Combine!$A44,spinel2!$A:$A,1,0)),0,VLOOKUP(Combine!$A44,spinel2!$A:$AD,6,0))</f>
        <v>4.4776365416057402</v>
      </c>
      <c r="AB44" s="4">
        <f>IF(ISNA(VLOOKUP(Combine!$A44,clinopyroxene1!$A:$A,1,0)),0,VLOOKUP(Combine!$A44,clinopyroxene1!$A:$AD,6,0))</f>
        <v>3.3277417028388001</v>
      </c>
      <c r="AC44" s="4">
        <f>IF(ISNA(VLOOKUP(Combine!$A44,clinopyroxene2!$A:$A,1,0)),0,VLOOKUP(Combine!$A44,clinopyroxene2!$A:$AD,6,0))</f>
        <v>0</v>
      </c>
      <c r="AD44" s="4">
        <f>IF(ISNA(VLOOKUP(Combine!$A44,orthopyroxene1!$A:$A,1,0)),0,VLOOKUP(Combine!$A44,orthopyroxene1!$A:$AD,6,0))</f>
        <v>3.33455038306897</v>
      </c>
      <c r="AE44" s="4">
        <f>IF(ISNA(VLOOKUP(Combine!$A44,orthopyroxene2!$A:$A,1,0)),0,VLOOKUP(Combine!$A44,orthopyroxene2!$A:$AD,6,0))</f>
        <v>0</v>
      </c>
      <c r="AF44" s="4">
        <f>IF(ISNA(VLOOKUP(Combine!$A44,olivine1!$A:$A,1,0)),0,VLOOKUP(Combine!$A44,olivine1!$A:$AD,6,0))</f>
        <v>0</v>
      </c>
      <c r="AG44" s="4">
        <f>IF(ISNA(VLOOKUP(Combine!$A44,olivine2!$A:$A,1,0)),0,VLOOKUP(Combine!$A44,olivine2!$A:$AD,6,0))</f>
        <v>0</v>
      </c>
      <c r="AH44" s="4">
        <f t="shared" si="3"/>
        <v>2.9888305295617803</v>
      </c>
      <c r="AJ44" s="4">
        <f t="shared" si="4"/>
        <v>8.2216998483774315</v>
      </c>
      <c r="AK44" s="4">
        <f t="shared" si="5"/>
        <v>0</v>
      </c>
      <c r="AL44" s="4">
        <f t="shared" si="6"/>
        <v>25.338843955319525</v>
      </c>
      <c r="AM44" s="4">
        <f t="shared" si="7"/>
        <v>0</v>
      </c>
      <c r="AN44" s="4">
        <f t="shared" si="8"/>
        <v>9.2739251471923296</v>
      </c>
      <c r="AO44" s="4">
        <f t="shared" si="9"/>
        <v>1.788042968262906</v>
      </c>
      <c r="AP44" s="4">
        <f t="shared" si="10"/>
        <v>0.35028015471290819</v>
      </c>
      <c r="AQ44" s="4">
        <f t="shared" si="11"/>
        <v>8.4218785249789576</v>
      </c>
      <c r="AR44" s="4">
        <f t="shared" si="12"/>
        <v>0</v>
      </c>
      <c r="AS44" s="4">
        <f t="shared" si="13"/>
        <v>5.5047171601724276</v>
      </c>
      <c r="AT44" s="4">
        <f t="shared" si="14"/>
        <v>0</v>
      </c>
      <c r="AU44" s="4">
        <f t="shared" si="15"/>
        <v>0</v>
      </c>
      <c r="AW44" s="4">
        <f t="shared" si="16"/>
        <v>33.560543803696959</v>
      </c>
    </row>
    <row r="45" spans="1:49" x14ac:dyDescent="0.3">
      <c r="A45" s="5">
        <f>system!A44</f>
        <v>43</v>
      </c>
      <c r="B45" s="5">
        <f>INDEX(system!A:Q,ROW()-1,MATCH($B$1&amp; "*",system!$1:$1,0))</f>
        <v>1065</v>
      </c>
      <c r="C45" s="5">
        <f>INDEX(system!A:Q,ROW()-1,MATCH($C$1&amp; "*",system!$1:$1,0))</f>
        <v>500</v>
      </c>
      <c r="D45" s="4">
        <f>INDEX(system!A:Q,ROW()-1,MATCH($D$1&amp; "*",system!$1:$1,0))</f>
        <v>0</v>
      </c>
      <c r="F45" s="4">
        <f>liquid!E44</f>
        <v>19.7987760599806</v>
      </c>
      <c r="H45" s="4">
        <f>IF(ISNA(VLOOKUP($A45,tot_solids!$A:$A,1,0)),0,VLOOKUP($A45,tot_solids!$A:$AD,5,0))-IFERROR(G45,0)</f>
        <v>80.510457346385707</v>
      </c>
      <c r="I45" s="4">
        <f>IF(ISNA(VLOOKUP(Combine!$A45,apatite!$A:$A,1,0)),0,VLOOKUP(Combine!$A45,apatite!$A:$AD,5,0))</f>
        <v>0</v>
      </c>
      <c r="J45" s="4">
        <f>IF(ISNA(VLOOKUP(Combine!$A45,feldspar!$A:$A,1,0)),0,VLOOKUP(Combine!$A45,feldspar!$A:$AD,5,0))</f>
        <v>25.0842163933163</v>
      </c>
      <c r="K45" s="4">
        <f>IF(ISNA(VLOOKUP(Combine!$A45,spinel1!$A:$A,1,0)),0,VLOOKUP(Combine!$A45,spinel1!$A:$AD,5,0))</f>
        <v>7.1331094896505904</v>
      </c>
      <c r="L45" s="4">
        <f>IF(ISNA(VLOOKUP(Combine!$A45,spinel2!$A:$A,1,0)),0,VLOOKUP(Combine!$A45,spinel2!$A:$AD,5,0))</f>
        <v>1.72131748612838</v>
      </c>
      <c r="M45" s="4">
        <f>IF(ISNA(VLOOKUP(Combine!$A45,clinopyroxene1!$A:$A,1,0)),0,VLOOKUP(Combine!$A45,clinopyroxene1!$A:$AD,5,0))</f>
        <v>28.019359526194499</v>
      </c>
      <c r="N45" s="4">
        <f>IF(ISNA(VLOOKUP(Combine!$A45,clinopyroxene2!$A:$A,1,0)),0,VLOOKUP(Combine!$A45,clinopyroxene2!$A:$AD,5,0))</f>
        <v>0</v>
      </c>
      <c r="O45" s="4">
        <f>IF(ISNA(VLOOKUP(Combine!$A45,orthopyroxene1!$A:$A,1,0)),0,VLOOKUP(Combine!$A45,orthopyroxene1!$A:$AD,5,0))</f>
        <v>18.552454451095901</v>
      </c>
      <c r="P45" s="4">
        <f>IF(ISNA(VLOOKUP(Combine!$A45,orthopyroxene2!$A:$A,1,0)),0,VLOOKUP(Combine!$A45,orthopyroxene2!$A:$AD,5,0))</f>
        <v>0</v>
      </c>
      <c r="Q45" s="4">
        <f>IF(ISNA(VLOOKUP(Combine!$A45,olivine1!$A:$A,1,0)),0,VLOOKUP(Combine!$A45,olivine1!$A:$AD,5,0))</f>
        <v>0</v>
      </c>
      <c r="R45" s="4">
        <f>IF(ISNA(VLOOKUP(Combine!$A45,olivine2!$A:$A,1,0)),0,VLOOKUP(Combine!$A45,olivine2!$A:$AD,5,0))</f>
        <v>0</v>
      </c>
      <c r="S45" s="4">
        <f t="shared" si="1"/>
        <v>100.3092334063663</v>
      </c>
      <c r="U45" s="4">
        <f>liquid!F44</f>
        <v>2.49763381166933</v>
      </c>
      <c r="W45" s="4">
        <f t="shared" si="2"/>
        <v>3.1438147441746982</v>
      </c>
      <c r="X45" s="4">
        <f>IF(ISNA(VLOOKUP(Combine!$A45,apatite!$A:$A,1,0)),0,VLOOKUP(Combine!$A45,apatite!$A:$AD,6,0))</f>
        <v>0</v>
      </c>
      <c r="Y45" s="4">
        <f>IF(ISNA(VLOOKUP(Combine!$A45,feldspar!$A:$A,1,0)),0,VLOOKUP(Combine!$A45,feldspar!$A:$AD,6,0))</f>
        <v>2.65094168845402</v>
      </c>
      <c r="Z45" s="4">
        <f>IF(ISNA(VLOOKUP(Combine!$A45,spinel1!$A:$A,1,0)),0,VLOOKUP(Combine!$A45,spinel1!$A:$AD,6,0))</f>
        <v>4.0008622147187403</v>
      </c>
      <c r="AA45" s="4">
        <f>IF(ISNA(VLOOKUP(Combine!$A45,spinel2!$A:$A,1,0)),0,VLOOKUP(Combine!$A45,spinel2!$A:$AD,6,0))</f>
        <v>4.4848295700749397</v>
      </c>
      <c r="AB45" s="4">
        <f>IF(ISNA(VLOOKUP(Combine!$A45,clinopyroxene1!$A:$A,1,0)),0,VLOOKUP(Combine!$A45,clinopyroxene1!$A:$AD,6,0))</f>
        <v>3.3284070364339802</v>
      </c>
      <c r="AC45" s="4">
        <f>IF(ISNA(VLOOKUP(Combine!$A45,clinopyroxene2!$A:$A,1,0)),0,VLOOKUP(Combine!$A45,clinopyroxene2!$A:$AD,6,0))</f>
        <v>0</v>
      </c>
      <c r="AD45" s="4">
        <f>IF(ISNA(VLOOKUP(Combine!$A45,orthopyroxene1!$A:$A,1,0)),0,VLOOKUP(Combine!$A45,orthopyroxene1!$A:$AD,6,0))</f>
        <v>3.3356743603370802</v>
      </c>
      <c r="AE45" s="4">
        <f>IF(ISNA(VLOOKUP(Combine!$A45,orthopyroxene2!$A:$A,1,0)),0,VLOOKUP(Combine!$A45,orthopyroxene2!$A:$AD,6,0))</f>
        <v>0</v>
      </c>
      <c r="AF45" s="4">
        <f>IF(ISNA(VLOOKUP(Combine!$A45,olivine1!$A:$A,1,0)),0,VLOOKUP(Combine!$A45,olivine1!$A:$AD,6,0))</f>
        <v>0</v>
      </c>
      <c r="AG45" s="4">
        <f>IF(ISNA(VLOOKUP(Combine!$A45,olivine2!$A:$A,1,0)),0,VLOOKUP(Combine!$A45,olivine2!$A:$AD,6,0))</f>
        <v>0</v>
      </c>
      <c r="AH45" s="4">
        <f t="shared" si="3"/>
        <v>2.9910756525511402</v>
      </c>
      <c r="AJ45" s="4">
        <f t="shared" si="4"/>
        <v>7.9270131463938664</v>
      </c>
      <c r="AK45" s="4">
        <f t="shared" si="5"/>
        <v>0</v>
      </c>
      <c r="AL45" s="4">
        <f t="shared" si="6"/>
        <v>25.609160811897965</v>
      </c>
      <c r="AM45" s="4">
        <f t="shared" si="7"/>
        <v>0</v>
      </c>
      <c r="AN45" s="4">
        <f t="shared" si="8"/>
        <v>9.4623795395307049</v>
      </c>
      <c r="AO45" s="4">
        <f t="shared" si="9"/>
        <v>1.7828930632523785</v>
      </c>
      <c r="AP45" s="4">
        <f t="shared" si="10"/>
        <v>0.38380889602001478</v>
      </c>
      <c r="AQ45" s="4">
        <f t="shared" si="11"/>
        <v>8.4182490961845051</v>
      </c>
      <c r="AR45" s="4">
        <f t="shared" si="12"/>
        <v>0</v>
      </c>
      <c r="AS45" s="4">
        <f t="shared" si="13"/>
        <v>5.5618302169103577</v>
      </c>
      <c r="AT45" s="4">
        <f t="shared" si="14"/>
        <v>0</v>
      </c>
      <c r="AU45" s="4">
        <f t="shared" si="15"/>
        <v>0</v>
      </c>
      <c r="AW45" s="4">
        <f t="shared" si="16"/>
        <v>33.536173958291833</v>
      </c>
    </row>
    <row r="46" spans="1:49" x14ac:dyDescent="0.3">
      <c r="A46" s="5">
        <f>system!A45</f>
        <v>44</v>
      </c>
      <c r="B46" s="5">
        <f>INDEX(system!A:Q,ROW()-1,MATCH($B$1&amp; "*",system!$1:$1,0))</f>
        <v>1060</v>
      </c>
      <c r="C46" s="5">
        <f>INDEX(system!A:Q,ROW()-1,MATCH($C$1&amp; "*",system!$1:$1,0))</f>
        <v>500</v>
      </c>
      <c r="D46" s="4">
        <f>INDEX(system!A:Q,ROW()-1,MATCH($D$1&amp; "*",system!$1:$1,0))</f>
        <v>0</v>
      </c>
      <c r="F46" s="4">
        <f>liquid!E45</f>
        <v>19.0397699757957</v>
      </c>
      <c r="H46" s="4">
        <f>IF(ISNA(VLOOKUP($A46,tot_solids!$A:$A,1,0)),0,VLOOKUP($A46,tot_solids!$A:$AD,5,0))-IFERROR(G46,0)</f>
        <v>81.271623598256596</v>
      </c>
      <c r="I46" s="4">
        <f>IF(ISNA(VLOOKUP(Combine!$A46,apatite!$A:$A,1,0)),0,VLOOKUP(Combine!$A46,apatite!$A:$AD,5,0))</f>
        <v>0</v>
      </c>
      <c r="J46" s="4">
        <f>IF(ISNA(VLOOKUP(Combine!$A46,feldspar!$A:$A,1,0)),0,VLOOKUP(Combine!$A46,feldspar!$A:$AD,5,0))</f>
        <v>25.546274543920401</v>
      </c>
      <c r="K46" s="4">
        <f>IF(ISNA(VLOOKUP(Combine!$A46,spinel1!$A:$A,1,0)),0,VLOOKUP(Combine!$A46,spinel1!$A:$AD,5,0))</f>
        <v>7.1181148442380904</v>
      </c>
      <c r="L46" s="4">
        <f>IF(ISNA(VLOOKUP(Combine!$A46,spinel2!$A:$A,1,0)),0,VLOOKUP(Combine!$A46,spinel2!$A:$AD,5,0))</f>
        <v>1.8560496424816499</v>
      </c>
      <c r="M46" s="4">
        <f>IF(ISNA(VLOOKUP(Combine!$A46,clinopyroxene1!$A:$A,1,0)),0,VLOOKUP(Combine!$A46,clinopyroxene1!$A:$AD,5,0))</f>
        <v>28.0153238802083</v>
      </c>
      <c r="N46" s="4">
        <f>IF(ISNA(VLOOKUP(Combine!$A46,clinopyroxene2!$A:$A,1,0)),0,VLOOKUP(Combine!$A46,clinopyroxene2!$A:$AD,5,0))</f>
        <v>0</v>
      </c>
      <c r="O46" s="4">
        <f>IF(ISNA(VLOOKUP(Combine!$A46,orthopyroxene1!$A:$A,1,0)),0,VLOOKUP(Combine!$A46,orthopyroxene1!$A:$AD,5,0))</f>
        <v>18.735860687408</v>
      </c>
      <c r="P46" s="4">
        <f>IF(ISNA(VLOOKUP(Combine!$A46,orthopyroxene2!$A:$A,1,0)),0,VLOOKUP(Combine!$A46,orthopyroxene2!$A:$AD,5,0))</f>
        <v>0</v>
      </c>
      <c r="Q46" s="4">
        <f>IF(ISNA(VLOOKUP(Combine!$A46,olivine1!$A:$A,1,0)),0,VLOOKUP(Combine!$A46,olivine1!$A:$AD,5,0))</f>
        <v>0</v>
      </c>
      <c r="R46" s="4">
        <f>IF(ISNA(VLOOKUP(Combine!$A46,olivine2!$A:$A,1,0)),0,VLOOKUP(Combine!$A46,olivine2!$A:$AD,5,0))</f>
        <v>0</v>
      </c>
      <c r="S46" s="4">
        <f t="shared" si="1"/>
        <v>100.31139357405229</v>
      </c>
      <c r="U46" s="4">
        <f>liquid!F45</f>
        <v>2.4886686135329001</v>
      </c>
      <c r="W46" s="4">
        <f t="shared" si="2"/>
        <v>3.1425238264576798</v>
      </c>
      <c r="X46" s="4">
        <f>IF(ISNA(VLOOKUP(Combine!$A46,apatite!$A:$A,1,0)),0,VLOOKUP(Combine!$A46,apatite!$A:$AD,6,0))</f>
        <v>0</v>
      </c>
      <c r="Y46" s="4">
        <f>IF(ISNA(VLOOKUP(Combine!$A46,feldspar!$A:$A,1,0)),0,VLOOKUP(Combine!$A46,feldspar!$A:$AD,6,0))</f>
        <v>2.6503893836853001</v>
      </c>
      <c r="Z46" s="4">
        <f>IF(ISNA(VLOOKUP(Combine!$A46,spinel1!$A:$A,1,0)),0,VLOOKUP(Combine!$A46,spinel1!$A:$AD,6,0))</f>
        <v>3.9994261773431798</v>
      </c>
      <c r="AA46" s="4">
        <f>IF(ISNA(VLOOKUP(Combine!$A46,spinel2!$A:$A,1,0)),0,VLOOKUP(Combine!$A46,spinel2!$A:$AD,6,0))</f>
        <v>4.4919958096341697</v>
      </c>
      <c r="AB46" s="4">
        <f>IF(ISNA(VLOOKUP(Combine!$A46,clinopyroxene1!$A:$A,1,0)),0,VLOOKUP(Combine!$A46,clinopyroxene1!$A:$AD,6,0))</f>
        <v>3.32908616431558</v>
      </c>
      <c r="AC46" s="4">
        <f>IF(ISNA(VLOOKUP(Combine!$A46,clinopyroxene2!$A:$A,1,0)),0,VLOOKUP(Combine!$A46,clinopyroxene2!$A:$AD,6,0))</f>
        <v>0</v>
      </c>
      <c r="AD46" s="4">
        <f>IF(ISNA(VLOOKUP(Combine!$A46,orthopyroxene1!$A:$A,1,0)),0,VLOOKUP(Combine!$A46,orthopyroxene1!$A:$AD,6,0))</f>
        <v>3.3368025317625198</v>
      </c>
      <c r="AE46" s="4">
        <f>IF(ISNA(VLOOKUP(Combine!$A46,orthopyroxene2!$A:$A,1,0)),0,VLOOKUP(Combine!$A46,orthopyroxene2!$A:$AD,6,0))</f>
        <v>0</v>
      </c>
      <c r="AF46" s="4">
        <f>IF(ISNA(VLOOKUP(Combine!$A46,olivine1!$A:$A,1,0)),0,VLOOKUP(Combine!$A46,olivine1!$A:$AD,6,0))</f>
        <v>0</v>
      </c>
      <c r="AG46" s="4">
        <f>IF(ISNA(VLOOKUP(Combine!$A46,olivine2!$A:$A,1,0)),0,VLOOKUP(Combine!$A46,olivine2!$A:$AD,6,0))</f>
        <v>0</v>
      </c>
      <c r="AH46" s="4">
        <f t="shared" si="3"/>
        <v>2.9932548194499411</v>
      </c>
      <c r="AJ46" s="4">
        <f t="shared" si="4"/>
        <v>7.6505846830152882</v>
      </c>
      <c r="AK46" s="4">
        <f t="shared" si="5"/>
        <v>0</v>
      </c>
      <c r="AL46" s="4">
        <f t="shared" si="6"/>
        <v>25.861895752073806</v>
      </c>
      <c r="AM46" s="4">
        <f t="shared" si="7"/>
        <v>0</v>
      </c>
      <c r="AN46" s="4">
        <f t="shared" si="8"/>
        <v>9.6386873193700104</v>
      </c>
      <c r="AO46" s="4">
        <f t="shared" si="9"/>
        <v>1.7797840311598541</v>
      </c>
      <c r="AP46" s="4">
        <f t="shared" si="10"/>
        <v>0.41319042161635666</v>
      </c>
      <c r="AQ46" s="4">
        <f t="shared" si="11"/>
        <v>8.4153195494019037</v>
      </c>
      <c r="AR46" s="4">
        <f t="shared" si="12"/>
        <v>0</v>
      </c>
      <c r="AS46" s="4">
        <f t="shared" si="13"/>
        <v>5.6149144305256806</v>
      </c>
      <c r="AT46" s="4">
        <f t="shared" si="14"/>
        <v>0</v>
      </c>
      <c r="AU46" s="4">
        <f t="shared" si="15"/>
        <v>0</v>
      </c>
      <c r="AW46" s="4">
        <f t="shared" si="16"/>
        <v>33.512480435089095</v>
      </c>
    </row>
    <row r="47" spans="1:49" x14ac:dyDescent="0.3">
      <c r="A47" s="5">
        <f>system!A46</f>
        <v>45</v>
      </c>
      <c r="B47" s="5">
        <f>INDEX(system!A:Q,ROW()-1,MATCH($B$1&amp; "*",system!$1:$1,0))</f>
        <v>1055</v>
      </c>
      <c r="C47" s="5">
        <f>INDEX(system!A:Q,ROW()-1,MATCH($C$1&amp; "*",system!$1:$1,0))</f>
        <v>500</v>
      </c>
      <c r="D47" s="4">
        <f>INDEX(system!A:Q,ROW()-1,MATCH($D$1&amp; "*",system!$1:$1,0))</f>
        <v>0</v>
      </c>
      <c r="F47" s="4">
        <f>liquid!E46</f>
        <v>18.328426300630699</v>
      </c>
      <c r="H47" s="4">
        <f>IF(ISNA(VLOOKUP($A47,tot_solids!$A:$A,1,0)),0,VLOOKUP($A47,tot_solids!$A:$AD,5,0))-IFERROR(G47,0)</f>
        <v>81.984859133990597</v>
      </c>
      <c r="I47" s="4">
        <f>IF(ISNA(VLOOKUP(Combine!$A47,apatite!$A:$A,1,0)),0,VLOOKUP(Combine!$A47,apatite!$A:$AD,5,0))</f>
        <v>0</v>
      </c>
      <c r="J47" s="4">
        <f>IF(ISNA(VLOOKUP(Combine!$A47,feldspar!$A:$A,1,0)),0,VLOOKUP(Combine!$A47,feldspar!$A:$AD,5,0))</f>
        <v>25.9789035979428</v>
      </c>
      <c r="K47" s="4">
        <f>IF(ISNA(VLOOKUP(Combine!$A47,spinel1!$A:$A,1,0)),0,VLOOKUP(Combine!$A47,spinel1!$A:$AD,5,0))</f>
        <v>7.1100421939524097</v>
      </c>
      <c r="L47" s="4">
        <f>IF(ISNA(VLOOKUP(Combine!$A47,spinel2!$A:$A,1,0)),0,VLOOKUP(Combine!$A47,spinel2!$A:$AD,5,0))</f>
        <v>1.97472372614988</v>
      </c>
      <c r="M47" s="4">
        <f>IF(ISNA(VLOOKUP(Combine!$A47,clinopyroxene1!$A:$A,1,0)),0,VLOOKUP(Combine!$A47,clinopyroxene1!$A:$AD,5,0))</f>
        <v>28.013827347563701</v>
      </c>
      <c r="N47" s="4">
        <f>IF(ISNA(VLOOKUP(Combine!$A47,clinopyroxene2!$A:$A,1,0)),0,VLOOKUP(Combine!$A47,clinopyroxene2!$A:$AD,5,0))</f>
        <v>0</v>
      </c>
      <c r="O47" s="4">
        <f>IF(ISNA(VLOOKUP(Combine!$A47,orthopyroxene1!$A:$A,1,0)),0,VLOOKUP(Combine!$A47,orthopyroxene1!$A:$AD,5,0))</f>
        <v>18.9073622683817</v>
      </c>
      <c r="P47" s="4">
        <f>IF(ISNA(VLOOKUP(Combine!$A47,orthopyroxene2!$A:$A,1,0)),0,VLOOKUP(Combine!$A47,orthopyroxene2!$A:$AD,5,0))</f>
        <v>0</v>
      </c>
      <c r="Q47" s="4">
        <f>IF(ISNA(VLOOKUP(Combine!$A47,olivine1!$A:$A,1,0)),0,VLOOKUP(Combine!$A47,olivine1!$A:$AD,5,0))</f>
        <v>0</v>
      </c>
      <c r="R47" s="4">
        <f>IF(ISNA(VLOOKUP(Combine!$A47,olivine2!$A:$A,1,0)),0,VLOOKUP(Combine!$A47,olivine2!$A:$AD,5,0))</f>
        <v>0</v>
      </c>
      <c r="S47" s="4">
        <f t="shared" si="1"/>
        <v>100.31328543462129</v>
      </c>
      <c r="U47" s="4">
        <f>liquid!F46</f>
        <v>2.47994901394279</v>
      </c>
      <c r="W47" s="4">
        <f t="shared" si="2"/>
        <v>3.1413334991738768</v>
      </c>
      <c r="X47" s="4">
        <f>IF(ISNA(VLOOKUP(Combine!$A47,apatite!$A:$A,1,0)),0,VLOOKUP(Combine!$A47,apatite!$A:$AD,6,0))</f>
        <v>0</v>
      </c>
      <c r="Y47" s="4">
        <f>IF(ISNA(VLOOKUP(Combine!$A47,feldspar!$A:$A,1,0)),0,VLOOKUP(Combine!$A47,feldspar!$A:$AD,6,0))</f>
        <v>2.64985576905242</v>
      </c>
      <c r="Z47" s="4">
        <f>IF(ISNA(VLOOKUP(Combine!$A47,spinel1!$A:$A,1,0)),0,VLOOKUP(Combine!$A47,spinel1!$A:$AD,6,0))</f>
        <v>3.9979238094316001</v>
      </c>
      <c r="AA47" s="4">
        <f>IF(ISNA(VLOOKUP(Combine!$A47,spinel2!$A:$A,1,0)),0,VLOOKUP(Combine!$A47,spinel2!$A:$AD,6,0))</f>
        <v>4.4991365404249901</v>
      </c>
      <c r="AB47" s="4">
        <f>IF(ISNA(VLOOKUP(Combine!$A47,clinopyroxene1!$A:$A,1,0)),0,VLOOKUP(Combine!$A47,clinopyroxene1!$A:$AD,6,0))</f>
        <v>3.3297789449672202</v>
      </c>
      <c r="AC47" s="4">
        <f>IF(ISNA(VLOOKUP(Combine!$A47,clinopyroxene2!$A:$A,1,0)),0,VLOOKUP(Combine!$A47,clinopyroxene2!$A:$AD,6,0))</f>
        <v>0</v>
      </c>
      <c r="AD47" s="4">
        <f>IF(ISNA(VLOOKUP(Combine!$A47,orthopyroxene1!$A:$A,1,0)),0,VLOOKUP(Combine!$A47,orthopyroxene1!$A:$AD,6,0))</f>
        <v>3.3379367310873902</v>
      </c>
      <c r="AE47" s="4">
        <f>IF(ISNA(VLOOKUP(Combine!$A47,orthopyroxene2!$A:$A,1,0)),0,VLOOKUP(Combine!$A47,orthopyroxene2!$A:$AD,6,0))</f>
        <v>0</v>
      </c>
      <c r="AF47" s="4">
        <f>IF(ISNA(VLOOKUP(Combine!$A47,olivine1!$A:$A,1,0)),0,VLOOKUP(Combine!$A47,olivine1!$A:$AD,6,0))</f>
        <v>0</v>
      </c>
      <c r="AG47" s="4">
        <f>IF(ISNA(VLOOKUP(Combine!$A47,olivine2!$A:$A,1,0)),0,VLOOKUP(Combine!$A47,olivine2!$A:$AD,6,0))</f>
        <v>0</v>
      </c>
      <c r="AH47" s="4">
        <f t="shared" si="3"/>
        <v>2.9953750687095413</v>
      </c>
      <c r="AJ47" s="4">
        <f t="shared" si="4"/>
        <v>7.390646419577366</v>
      </c>
      <c r="AK47" s="4">
        <f t="shared" si="5"/>
        <v>0</v>
      </c>
      <c r="AL47" s="4">
        <f t="shared" si="6"/>
        <v>26.098744102003614</v>
      </c>
      <c r="AM47" s="4">
        <f t="shared" si="7"/>
        <v>0</v>
      </c>
      <c r="AN47" s="4">
        <f t="shared" si="8"/>
        <v>9.803893442559998</v>
      </c>
      <c r="AO47" s="4">
        <f t="shared" si="9"/>
        <v>1.7784336402757188</v>
      </c>
      <c r="AP47" s="4">
        <f t="shared" si="10"/>
        <v>0.43891171303801924</v>
      </c>
      <c r="AQ47" s="4">
        <f t="shared" si="11"/>
        <v>8.4131192522269611</v>
      </c>
      <c r="AR47" s="4">
        <f t="shared" si="12"/>
        <v>0</v>
      </c>
      <c r="AS47" s="4">
        <f t="shared" si="13"/>
        <v>5.6643860539029154</v>
      </c>
      <c r="AT47" s="4">
        <f t="shared" si="14"/>
        <v>0</v>
      </c>
      <c r="AU47" s="4">
        <f t="shared" si="15"/>
        <v>0</v>
      </c>
      <c r="AW47" s="4">
        <f t="shared" si="16"/>
        <v>33.48939052158098</v>
      </c>
    </row>
    <row r="48" spans="1:49" x14ac:dyDescent="0.3">
      <c r="A48" s="5">
        <f>system!A47</f>
        <v>46</v>
      </c>
      <c r="B48" s="5">
        <f>INDEX(system!A:Q,ROW()-1,MATCH($B$1&amp; "*",system!$1:$1,0))</f>
        <v>1050</v>
      </c>
      <c r="C48" s="5">
        <f>INDEX(system!A:Q,ROW()-1,MATCH($C$1&amp; "*",system!$1:$1,0))</f>
        <v>500</v>
      </c>
      <c r="D48" s="4">
        <f>INDEX(system!A:Q,ROW()-1,MATCH($D$1&amp; "*",system!$1:$1,0))</f>
        <v>0</v>
      </c>
      <c r="F48" s="4">
        <f>liquid!E47</f>
        <v>17.660191867069901</v>
      </c>
      <c r="H48" s="4">
        <f>IF(ISNA(VLOOKUP($A48,tot_solids!$A:$A,1,0)),0,VLOOKUP($A48,tot_solids!$A:$AD,5,0))-IFERROR(G48,0)</f>
        <v>82.654740564886595</v>
      </c>
      <c r="I48" s="4">
        <f>IF(ISNA(VLOOKUP(Combine!$A48,apatite!$A:$A,1,0)),0,VLOOKUP(Combine!$A48,apatite!$A:$AD,5,0))</f>
        <v>0</v>
      </c>
      <c r="J48" s="4">
        <f>IF(ISNA(VLOOKUP(Combine!$A48,feldspar!$A:$A,1,0)),0,VLOOKUP(Combine!$A48,feldspar!$A:$AD,5,0))</f>
        <v>26.3845648173676</v>
      </c>
      <c r="K48" s="4">
        <f>IF(ISNA(VLOOKUP(Combine!$A48,spinel1!$A:$A,1,0)),0,VLOOKUP(Combine!$A48,spinel1!$A:$AD,5,0))</f>
        <v>7.1079357571662003</v>
      </c>
      <c r="L48" s="4">
        <f>IF(ISNA(VLOOKUP(Combine!$A48,spinel2!$A:$A,1,0)),0,VLOOKUP(Combine!$A48,spinel2!$A:$AD,5,0))</f>
        <v>2.0791443103743301</v>
      </c>
      <c r="M48" s="4">
        <f>IF(ISNA(VLOOKUP(Combine!$A48,clinopyroxene1!$A:$A,1,0)),0,VLOOKUP(Combine!$A48,clinopyroxene1!$A:$AD,5,0))</f>
        <v>28.014904691396399</v>
      </c>
      <c r="N48" s="4">
        <f>IF(ISNA(VLOOKUP(Combine!$A48,clinopyroxene2!$A:$A,1,0)),0,VLOOKUP(Combine!$A48,clinopyroxene2!$A:$AD,5,0))</f>
        <v>0</v>
      </c>
      <c r="O48" s="4">
        <f>IF(ISNA(VLOOKUP(Combine!$A48,orthopyroxene1!$A:$A,1,0)),0,VLOOKUP(Combine!$A48,orthopyroxene1!$A:$AD,5,0))</f>
        <v>19.0681909885819</v>
      </c>
      <c r="P48" s="4">
        <f>IF(ISNA(VLOOKUP(Combine!$A48,orthopyroxene2!$A:$A,1,0)),0,VLOOKUP(Combine!$A48,orthopyroxene2!$A:$AD,5,0))</f>
        <v>0</v>
      </c>
      <c r="Q48" s="4">
        <f>IF(ISNA(VLOOKUP(Combine!$A48,olivine1!$A:$A,1,0)),0,VLOOKUP(Combine!$A48,olivine1!$A:$AD,5,0))</f>
        <v>0</v>
      </c>
      <c r="R48" s="4">
        <f>IF(ISNA(VLOOKUP(Combine!$A48,olivine2!$A:$A,1,0)),0,VLOOKUP(Combine!$A48,olivine2!$A:$AD,5,0))</f>
        <v>0</v>
      </c>
      <c r="S48" s="4">
        <f t="shared" si="1"/>
        <v>100.31493243195649</v>
      </c>
      <c r="U48" s="4">
        <f>liquid!F47</f>
        <v>2.4714574596661798</v>
      </c>
      <c r="W48" s="4">
        <f t="shared" si="2"/>
        <v>3.1402365736980613</v>
      </c>
      <c r="X48" s="4">
        <f>IF(ISNA(VLOOKUP(Combine!$A48,apatite!$A:$A,1,0)),0,VLOOKUP(Combine!$A48,apatite!$A:$AD,6,0))</f>
        <v>0</v>
      </c>
      <c r="Y48" s="4">
        <f>IF(ISNA(VLOOKUP(Combine!$A48,feldspar!$A:$A,1,0)),0,VLOOKUP(Combine!$A48,feldspar!$A:$AD,6,0))</f>
        <v>2.6493403015437802</v>
      </c>
      <c r="Z48" s="4">
        <f>IF(ISNA(VLOOKUP(Combine!$A48,spinel1!$A:$A,1,0)),0,VLOOKUP(Combine!$A48,spinel1!$A:$AD,6,0))</f>
        <v>3.9963662378389899</v>
      </c>
      <c r="AA48" s="4">
        <f>IF(ISNA(VLOOKUP(Combine!$A48,spinel2!$A:$A,1,0)),0,VLOOKUP(Combine!$A48,spinel2!$A:$AD,6,0))</f>
        <v>4.5062528064342802</v>
      </c>
      <c r="AB48" s="4">
        <f>IF(ISNA(VLOOKUP(Combine!$A48,clinopyroxene1!$A:$A,1,0)),0,VLOOKUP(Combine!$A48,clinopyroxene1!$A:$AD,6,0))</f>
        <v>3.3304851847520802</v>
      </c>
      <c r="AC48" s="4">
        <f>IF(ISNA(VLOOKUP(Combine!$A48,clinopyroxene2!$A:$A,1,0)),0,VLOOKUP(Combine!$A48,clinopyroxene2!$A:$AD,6,0))</f>
        <v>0</v>
      </c>
      <c r="AD48" s="4">
        <f>IF(ISNA(VLOOKUP(Combine!$A48,orthopyroxene1!$A:$A,1,0)),0,VLOOKUP(Combine!$A48,orthopyroxene1!$A:$AD,6,0))</f>
        <v>3.3390786057521402</v>
      </c>
      <c r="AE48" s="4">
        <f>IF(ISNA(VLOOKUP(Combine!$A48,orthopyroxene2!$A:$A,1,0)),0,VLOOKUP(Combine!$A48,orthopyroxene2!$A:$AD,6,0))</f>
        <v>0</v>
      </c>
      <c r="AF48" s="4">
        <f>IF(ISNA(VLOOKUP(Combine!$A48,olivine1!$A:$A,1,0)),0,VLOOKUP(Combine!$A48,olivine1!$A:$AD,6,0))</f>
        <v>0</v>
      </c>
      <c r="AG48" s="4">
        <f>IF(ISNA(VLOOKUP(Combine!$A48,olivine2!$A:$A,1,0)),0,VLOOKUP(Combine!$A48,olivine2!$A:$AD,6,0))</f>
        <v>0</v>
      </c>
      <c r="AH48" s="4">
        <f t="shared" si="3"/>
        <v>2.9974424774016351</v>
      </c>
      <c r="AJ48" s="4">
        <f t="shared" si="4"/>
        <v>7.1456588491938948</v>
      </c>
      <c r="AK48" s="4">
        <f t="shared" si="5"/>
        <v>0</v>
      </c>
      <c r="AL48" s="4">
        <f t="shared" si="6"/>
        <v>26.321182695974159</v>
      </c>
      <c r="AM48" s="4">
        <f t="shared" si="7"/>
        <v>0</v>
      </c>
      <c r="AN48" s="4">
        <f t="shared" si="8"/>
        <v>9.9589187549795763</v>
      </c>
      <c r="AO48" s="4">
        <f t="shared" si="9"/>
        <v>1.7785996913560584</v>
      </c>
      <c r="AP48" s="4">
        <f t="shared" si="10"/>
        <v>0.46139096044625177</v>
      </c>
      <c r="AQ48" s="4">
        <f t="shared" si="11"/>
        <v>8.411658703559679</v>
      </c>
      <c r="AR48" s="4">
        <f t="shared" si="12"/>
        <v>0</v>
      </c>
      <c r="AS48" s="4">
        <f t="shared" si="13"/>
        <v>5.7106145856325892</v>
      </c>
      <c r="AT48" s="4">
        <f t="shared" si="14"/>
        <v>0</v>
      </c>
      <c r="AU48" s="4">
        <f t="shared" si="15"/>
        <v>0</v>
      </c>
      <c r="AW48" s="4">
        <f t="shared" si="16"/>
        <v>33.466841545168052</v>
      </c>
    </row>
    <row r="49" spans="1:49" x14ac:dyDescent="0.3">
      <c r="A49" s="5">
        <f>system!A48</f>
        <v>47</v>
      </c>
      <c r="B49" s="5">
        <f>INDEX(system!A:Q,ROW()-1,MATCH($B$1&amp; "*",system!$1:$1,0))</f>
        <v>1045</v>
      </c>
      <c r="C49" s="5">
        <f>INDEX(system!A:Q,ROW()-1,MATCH($C$1&amp; "*",system!$1:$1,0))</f>
        <v>500</v>
      </c>
      <c r="D49" s="4">
        <f>INDEX(system!A:Q,ROW()-1,MATCH($D$1&amp; "*",system!$1:$1,0))</f>
        <v>0</v>
      </c>
      <c r="F49" s="4">
        <f>liquid!E48</f>
        <v>17.003023065634501</v>
      </c>
      <c r="H49" s="4">
        <f>IF(ISNA(VLOOKUP($A49,tot_solids!$A:$A,1,0)),0,VLOOKUP($A49,tot_solids!$A:$AD,5,0))-IFERROR(G49,0)</f>
        <v>83.312632518920793</v>
      </c>
      <c r="I49" s="4">
        <f>IF(ISNA(VLOOKUP(Combine!$A49,apatite!$A:$A,1,0)),0,VLOOKUP(Combine!$A49,apatite!$A:$AD,5,0))</f>
        <v>0</v>
      </c>
      <c r="J49" s="4">
        <f>IF(ISNA(VLOOKUP(Combine!$A49,feldspar!$A:$A,1,0)),0,VLOOKUP(Combine!$A49,feldspar!$A:$AD,5,0))</f>
        <v>26.863179958248899</v>
      </c>
      <c r="K49" s="4">
        <f>IF(ISNA(VLOOKUP(Combine!$A49,spinel1!$A:$A,1,0)),0,VLOOKUP(Combine!$A49,spinel1!$A:$AD,5,0))</f>
        <v>7.0688778613250802</v>
      </c>
      <c r="L49" s="4">
        <f>IF(ISNA(VLOOKUP(Combine!$A49,spinel2!$A:$A,1,0)),0,VLOOKUP(Combine!$A49,spinel2!$A:$AD,5,0))</f>
        <v>2.1826743562950002</v>
      </c>
      <c r="M49" s="4">
        <f>IF(ISNA(VLOOKUP(Combine!$A49,clinopyroxene1!$A:$A,1,0)),0,VLOOKUP(Combine!$A49,clinopyroxene1!$A:$AD,5,0))</f>
        <v>27.952372905201699</v>
      </c>
      <c r="N49" s="4">
        <f>IF(ISNA(VLOOKUP(Combine!$A49,clinopyroxene2!$A:$A,1,0)),0,VLOOKUP(Combine!$A49,clinopyroxene2!$A:$AD,5,0))</f>
        <v>0</v>
      </c>
      <c r="O49" s="4">
        <f>IF(ISNA(VLOOKUP(Combine!$A49,orthopyroxene1!$A:$A,1,0)),0,VLOOKUP(Combine!$A49,orthopyroxene1!$A:$AD,5,0))</f>
        <v>19.127638308175101</v>
      </c>
      <c r="P49" s="4">
        <f>IF(ISNA(VLOOKUP(Combine!$A49,orthopyroxene2!$A:$A,1,0)),0,VLOOKUP(Combine!$A49,orthopyroxene2!$A:$AD,5,0))</f>
        <v>0</v>
      </c>
      <c r="Q49" s="4">
        <f>IF(ISNA(VLOOKUP(Combine!$A49,olivine1!$A:$A,1,0)),0,VLOOKUP(Combine!$A49,olivine1!$A:$AD,5,0))</f>
        <v>0.117889129674919</v>
      </c>
      <c r="R49" s="4">
        <f>IF(ISNA(VLOOKUP(Combine!$A49,olivine2!$A:$A,1,0)),0,VLOOKUP(Combine!$A49,olivine2!$A:$AD,5,0))</f>
        <v>0</v>
      </c>
      <c r="S49" s="4">
        <f t="shared" si="1"/>
        <v>100.31565558455529</v>
      </c>
      <c r="U49" s="4">
        <f>liquid!F48</f>
        <v>2.4626025525364299</v>
      </c>
      <c r="W49" s="4">
        <f t="shared" si="2"/>
        <v>3.1385279403224073</v>
      </c>
      <c r="X49" s="4">
        <f>IF(ISNA(VLOOKUP(Combine!$A49,apatite!$A:$A,1,0)),0,VLOOKUP(Combine!$A49,apatite!$A:$AD,6,0))</f>
        <v>0</v>
      </c>
      <c r="Y49" s="4">
        <f>IF(ISNA(VLOOKUP(Combine!$A49,feldspar!$A:$A,1,0)),0,VLOOKUP(Combine!$A49,feldspar!$A:$AD,6,0))</f>
        <v>2.64893979745578</v>
      </c>
      <c r="Z49" s="4">
        <f>IF(ISNA(VLOOKUP(Combine!$A49,spinel1!$A:$A,1,0)),0,VLOOKUP(Combine!$A49,spinel1!$A:$AD,6,0))</f>
        <v>3.9947802274254798</v>
      </c>
      <c r="AA49" s="4">
        <f>IF(ISNA(VLOOKUP(Combine!$A49,spinel2!$A:$A,1,0)),0,VLOOKUP(Combine!$A49,spinel2!$A:$AD,6,0))</f>
        <v>4.5133889553340696</v>
      </c>
      <c r="AB49" s="4">
        <f>IF(ISNA(VLOOKUP(Combine!$A49,clinopyroxene1!$A:$A,1,0)),0,VLOOKUP(Combine!$A49,clinopyroxene1!$A:$AD,6,0))</f>
        <v>3.33130637278876</v>
      </c>
      <c r="AC49" s="4">
        <f>IF(ISNA(VLOOKUP(Combine!$A49,clinopyroxene2!$A:$A,1,0)),0,VLOOKUP(Combine!$A49,clinopyroxene2!$A:$AD,6,0))</f>
        <v>0</v>
      </c>
      <c r="AD49" s="4">
        <f>IF(ISNA(VLOOKUP(Combine!$A49,orthopyroxene1!$A:$A,1,0)),0,VLOOKUP(Combine!$A49,orthopyroxene1!$A:$AD,6,0))</f>
        <v>3.3402971341569199</v>
      </c>
      <c r="AE49" s="4">
        <f>IF(ISNA(VLOOKUP(Combine!$A49,orthopyroxene2!$A:$A,1,0)),0,VLOOKUP(Combine!$A49,orthopyroxene2!$A:$AD,6,0))</f>
        <v>0</v>
      </c>
      <c r="AF49" s="4">
        <f>IF(ISNA(VLOOKUP(Combine!$A49,olivine1!$A:$A,1,0)),0,VLOOKUP(Combine!$A49,olivine1!$A:$AD,6,0))</f>
        <v>3.4927263428364999</v>
      </c>
      <c r="AG49" s="4">
        <f>IF(ISNA(VLOOKUP(Combine!$A49,olivine2!$A:$A,1,0)),0,VLOOKUP(Combine!$A49,olivine2!$A:$AD,6,0))</f>
        <v>0</v>
      </c>
      <c r="AH49" s="4">
        <f t="shared" si="3"/>
        <v>2.9990070163628761</v>
      </c>
      <c r="AJ49" s="4">
        <f t="shared" si="4"/>
        <v>6.9044933978979834</v>
      </c>
      <c r="AK49" s="4">
        <f t="shared" si="5"/>
        <v>0</v>
      </c>
      <c r="AL49" s="4">
        <f t="shared" si="6"/>
        <v>26.545130106556403</v>
      </c>
      <c r="AM49" s="4">
        <f t="shared" si="7"/>
        <v>0</v>
      </c>
      <c r="AN49" s="4">
        <f t="shared" si="8"/>
        <v>10.141106258454837</v>
      </c>
      <c r="AO49" s="4">
        <f t="shared" si="9"/>
        <v>1.7695285995447032</v>
      </c>
      <c r="AP49" s="4">
        <f t="shared" si="10"/>
        <v>0.48359987980106273</v>
      </c>
      <c r="AQ49" s="4">
        <f t="shared" si="11"/>
        <v>8.3908142263726209</v>
      </c>
      <c r="AR49" s="4">
        <f t="shared" si="12"/>
        <v>0</v>
      </c>
      <c r="AS49" s="4">
        <f t="shared" si="13"/>
        <v>5.7263283893463734</v>
      </c>
      <c r="AT49" s="4">
        <f t="shared" si="14"/>
        <v>0</v>
      </c>
      <c r="AU49" s="4">
        <f t="shared" si="15"/>
        <v>3.3752753036809441E-2</v>
      </c>
      <c r="AW49" s="4">
        <f t="shared" si="16"/>
        <v>33.449623504454387</v>
      </c>
    </row>
    <row r="50" spans="1:49" x14ac:dyDescent="0.3">
      <c r="A50" s="5">
        <f>system!A49</f>
        <v>48</v>
      </c>
      <c r="B50" s="5">
        <f>INDEX(system!A:Q,ROW()-1,MATCH($B$1&amp; "*",system!$1:$1,0))</f>
        <v>1040</v>
      </c>
      <c r="C50" s="5">
        <f>INDEX(system!A:Q,ROW()-1,MATCH($C$1&amp; "*",system!$1:$1,0))</f>
        <v>500</v>
      </c>
      <c r="D50" s="4">
        <f>INDEX(system!A:Q,ROW()-1,MATCH($D$1&amp; "*",system!$1:$1,0))</f>
        <v>0</v>
      </c>
      <c r="F50" s="4">
        <f>liquid!E49</f>
        <v>16.370167327506799</v>
      </c>
      <c r="H50" s="4">
        <f>IF(ISNA(VLOOKUP($A50,tot_solids!$A:$A,1,0)),0,VLOOKUP($A50,tot_solids!$A:$AD,5,0))-IFERROR(G50,0)</f>
        <v>83.945631405950294</v>
      </c>
      <c r="I50" s="4">
        <f>IF(ISNA(VLOOKUP(Combine!$A50,apatite!$A:$A,1,0)),0,VLOOKUP(Combine!$A50,apatite!$A:$AD,5,0))</f>
        <v>0</v>
      </c>
      <c r="J50" s="4">
        <f>IF(ISNA(VLOOKUP(Combine!$A50,feldspar!$A:$A,1,0)),0,VLOOKUP(Combine!$A50,feldspar!$A:$AD,5,0))</f>
        <v>27.363180379715299</v>
      </c>
      <c r="K50" s="4">
        <f>IF(ISNA(VLOOKUP(Combine!$A50,spinel1!$A:$A,1,0)),0,VLOOKUP(Combine!$A50,spinel1!$A:$AD,5,0))</f>
        <v>7.0156487098813898</v>
      </c>
      <c r="L50" s="4">
        <f>IF(ISNA(VLOOKUP(Combine!$A50,spinel2!$A:$A,1,0)),0,VLOOKUP(Combine!$A50,spinel2!$A:$AD,5,0))</f>
        <v>2.27761542593427</v>
      </c>
      <c r="M50" s="4">
        <f>IF(ISNA(VLOOKUP(Combine!$A50,clinopyroxene1!$A:$A,1,0)),0,VLOOKUP(Combine!$A50,clinopyroxene1!$A:$AD,5,0))</f>
        <v>27.8614562676619</v>
      </c>
      <c r="N50" s="4">
        <f>IF(ISNA(VLOOKUP(Combine!$A50,clinopyroxene2!$A:$A,1,0)),0,VLOOKUP(Combine!$A50,clinopyroxene2!$A:$AD,5,0))</f>
        <v>0</v>
      </c>
      <c r="O50" s="4">
        <f>IF(ISNA(VLOOKUP(Combine!$A50,orthopyroxene1!$A:$A,1,0)),0,VLOOKUP(Combine!$A50,orthopyroxene1!$A:$AD,5,0))</f>
        <v>19.135370516457701</v>
      </c>
      <c r="P50" s="4">
        <f>IF(ISNA(VLOOKUP(Combine!$A50,orthopyroxene2!$A:$A,1,0)),0,VLOOKUP(Combine!$A50,orthopyroxene2!$A:$AD,5,0))</f>
        <v>0</v>
      </c>
      <c r="Q50" s="4">
        <f>IF(ISNA(VLOOKUP(Combine!$A50,olivine1!$A:$A,1,0)),0,VLOOKUP(Combine!$A50,olivine1!$A:$AD,5,0))</f>
        <v>0.29236010629965797</v>
      </c>
      <c r="R50" s="4">
        <f>IF(ISNA(VLOOKUP(Combine!$A50,olivine2!$A:$A,1,0)),0,VLOOKUP(Combine!$A50,olivine2!$A:$AD,5,0))</f>
        <v>0</v>
      </c>
      <c r="S50" s="4">
        <f t="shared" si="1"/>
        <v>100.31579873345709</v>
      </c>
      <c r="U50" s="4">
        <f>liquid!F49</f>
        <v>2.4536196904102501</v>
      </c>
      <c r="W50" s="4">
        <f t="shared" si="2"/>
        <v>3.1365974177899592</v>
      </c>
      <c r="X50" s="4">
        <f>IF(ISNA(VLOOKUP(Combine!$A50,apatite!$A:$A,1,0)),0,VLOOKUP(Combine!$A50,apatite!$A:$AD,6,0))</f>
        <v>0</v>
      </c>
      <c r="Y50" s="4">
        <f>IF(ISNA(VLOOKUP(Combine!$A50,feldspar!$A:$A,1,0)),0,VLOOKUP(Combine!$A50,feldspar!$A:$AD,6,0))</f>
        <v>2.6486078770137</v>
      </c>
      <c r="Z50" s="4">
        <f>IF(ISNA(VLOOKUP(Combine!$A50,spinel1!$A:$A,1,0)),0,VLOOKUP(Combine!$A50,spinel1!$A:$AD,6,0))</f>
        <v>3.9931832349222098</v>
      </c>
      <c r="AA50" s="4">
        <f>IF(ISNA(VLOOKUP(Combine!$A50,spinel2!$A:$A,1,0)),0,VLOOKUP(Combine!$A50,spinel2!$A:$AD,6,0))</f>
        <v>4.5205232005641003</v>
      </c>
      <c r="AB50" s="4">
        <f>IF(ISNA(VLOOKUP(Combine!$A50,clinopyroxene1!$A:$A,1,0)),0,VLOOKUP(Combine!$A50,clinopyroxene1!$A:$AD,6,0))</f>
        <v>3.3322041008935401</v>
      </c>
      <c r="AC50" s="4">
        <f>IF(ISNA(VLOOKUP(Combine!$A50,clinopyroxene2!$A:$A,1,0)),0,VLOOKUP(Combine!$A50,clinopyroxene2!$A:$AD,6,0))</f>
        <v>0</v>
      </c>
      <c r="AD50" s="4">
        <f>IF(ISNA(VLOOKUP(Combine!$A50,orthopyroxene1!$A:$A,1,0)),0,VLOOKUP(Combine!$A50,orthopyroxene1!$A:$AD,6,0))</f>
        <v>3.3415666990029398</v>
      </c>
      <c r="AE50" s="4">
        <f>IF(ISNA(VLOOKUP(Combine!$A50,orthopyroxene2!$A:$A,1,0)),0,VLOOKUP(Combine!$A50,orthopyroxene2!$A:$AD,6,0))</f>
        <v>0</v>
      </c>
      <c r="AF50" s="4">
        <f>IF(ISNA(VLOOKUP(Combine!$A50,olivine1!$A:$A,1,0)),0,VLOOKUP(Combine!$A50,olivine1!$A:$AD,6,0))</f>
        <v>3.49538122763142</v>
      </c>
      <c r="AG50" s="4">
        <f>IF(ISNA(VLOOKUP(Combine!$A50,olivine2!$A:$A,1,0)),0,VLOOKUP(Combine!$A50,olivine2!$A:$AD,6,0))</f>
        <v>0</v>
      </c>
      <c r="AH50" s="4">
        <f t="shared" si="3"/>
        <v>3.0003119684331372</v>
      </c>
      <c r="AJ50" s="4">
        <f t="shared" si="4"/>
        <v>6.671843803458259</v>
      </c>
      <c r="AK50" s="4">
        <f t="shared" si="5"/>
        <v>0</v>
      </c>
      <c r="AL50" s="4">
        <f t="shared" si="6"/>
        <v>26.76327887341635</v>
      </c>
      <c r="AM50" s="4">
        <f t="shared" si="7"/>
        <v>0</v>
      </c>
      <c r="AN50" s="4">
        <f t="shared" si="8"/>
        <v>10.331155705301017</v>
      </c>
      <c r="AO50" s="4">
        <f t="shared" si="9"/>
        <v>1.7569062818170575</v>
      </c>
      <c r="AP50" s="4">
        <f t="shared" si="10"/>
        <v>0.50383889759708667</v>
      </c>
      <c r="AQ50" s="4">
        <f t="shared" si="11"/>
        <v>8.3612694253004403</v>
      </c>
      <c r="AR50" s="4">
        <f t="shared" si="12"/>
        <v>0</v>
      </c>
      <c r="AS50" s="4">
        <f t="shared" si="13"/>
        <v>5.7264667265709024</v>
      </c>
      <c r="AT50" s="4">
        <f t="shared" si="14"/>
        <v>0</v>
      </c>
      <c r="AU50" s="4">
        <f t="shared" si="15"/>
        <v>8.3641836829847133E-2</v>
      </c>
      <c r="AW50" s="4">
        <f t="shared" si="16"/>
        <v>33.435122676874613</v>
      </c>
    </row>
    <row r="51" spans="1:49" x14ac:dyDescent="0.3">
      <c r="A51" s="5">
        <f>system!A50</f>
        <v>49</v>
      </c>
      <c r="B51" s="5">
        <f>INDEX(system!A:Q,ROW()-1,MATCH($B$1&amp; "*",system!$1:$1,0))</f>
        <v>1035</v>
      </c>
      <c r="C51" s="5">
        <f>INDEX(system!A:Q,ROW()-1,MATCH($C$1&amp; "*",system!$1:$1,0))</f>
        <v>500</v>
      </c>
      <c r="D51" s="4">
        <f>INDEX(system!A:Q,ROW()-1,MATCH($D$1&amp; "*",system!$1:$1,0))</f>
        <v>0</v>
      </c>
      <c r="F51" s="4">
        <f>liquid!E50</f>
        <v>15.746384328894401</v>
      </c>
      <c r="H51" s="4">
        <f>IF(ISNA(VLOOKUP($A51,tot_solids!$A:$A,1,0)),0,VLOOKUP($A51,tot_solids!$A:$AD,5,0))-IFERROR(G51,0)</f>
        <v>84.569342036284297</v>
      </c>
      <c r="I51" s="4">
        <f>IF(ISNA(VLOOKUP(Combine!$A51,apatite!$A:$A,1,0)),0,VLOOKUP(Combine!$A51,apatite!$A:$AD,5,0))</f>
        <v>1.7257665484944101E-2</v>
      </c>
      <c r="J51" s="4">
        <f>IF(ISNA(VLOOKUP(Combine!$A51,feldspar!$A:$A,1,0)),0,VLOOKUP(Combine!$A51,feldspar!$A:$AD,5,0))</f>
        <v>27.840081941170499</v>
      </c>
      <c r="K51" s="4">
        <f>IF(ISNA(VLOOKUP(Combine!$A51,spinel1!$A:$A,1,0)),0,VLOOKUP(Combine!$A51,spinel1!$A:$AD,5,0))</f>
        <v>6.96810456935542</v>
      </c>
      <c r="L51" s="4">
        <f>IF(ISNA(VLOOKUP(Combine!$A51,spinel2!$A:$A,1,0)),0,VLOOKUP(Combine!$A51,spinel2!$A:$AD,5,0))</f>
        <v>2.3605079357368499</v>
      </c>
      <c r="M51" s="4">
        <f>IF(ISNA(VLOOKUP(Combine!$A51,clinopyroxene1!$A:$A,1,0)),0,VLOOKUP(Combine!$A51,clinopyroxene1!$A:$AD,5,0))</f>
        <v>27.773425860579302</v>
      </c>
      <c r="N51" s="4">
        <f>IF(ISNA(VLOOKUP(Combine!$A51,clinopyroxene2!$A:$A,1,0)),0,VLOOKUP(Combine!$A51,clinopyroxene2!$A:$AD,5,0))</f>
        <v>0</v>
      </c>
      <c r="O51" s="4">
        <f>IF(ISNA(VLOOKUP(Combine!$A51,orthopyroxene1!$A:$A,1,0)),0,VLOOKUP(Combine!$A51,orthopyroxene1!$A:$AD,5,0))</f>
        <v>19.151304827777</v>
      </c>
      <c r="P51" s="4">
        <f>IF(ISNA(VLOOKUP(Combine!$A51,orthopyroxene2!$A:$A,1,0)),0,VLOOKUP(Combine!$A51,orthopyroxene2!$A:$AD,5,0))</f>
        <v>0</v>
      </c>
      <c r="Q51" s="4">
        <f>IF(ISNA(VLOOKUP(Combine!$A51,olivine1!$A:$A,1,0)),0,VLOOKUP(Combine!$A51,olivine1!$A:$AD,5,0))</f>
        <v>0.458659236180126</v>
      </c>
      <c r="R51" s="4">
        <f>IF(ISNA(VLOOKUP(Combine!$A51,olivine2!$A:$A,1,0)),0,VLOOKUP(Combine!$A51,olivine2!$A:$AD,5,0))</f>
        <v>0</v>
      </c>
      <c r="S51" s="4">
        <f t="shared" si="1"/>
        <v>100.3157263651787</v>
      </c>
      <c r="U51" s="4">
        <f>liquid!F50</f>
        <v>2.44429957631437</v>
      </c>
      <c r="W51" s="4">
        <f t="shared" si="2"/>
        <v>3.1347706197603231</v>
      </c>
      <c r="X51" s="4">
        <f>IF(ISNA(VLOOKUP(Combine!$A51,apatite!$A:$A,1,0)),0,VLOOKUP(Combine!$A51,apatite!$A:$AD,6,0))</f>
        <v>3.0624684042066699</v>
      </c>
      <c r="Y51" s="4">
        <f>IF(ISNA(VLOOKUP(Combine!$A51,feldspar!$A:$A,1,0)),0,VLOOKUP(Combine!$A51,feldspar!$A:$AD,6,0))</f>
        <v>2.6482925290950798</v>
      </c>
      <c r="Z51" s="4">
        <f>IF(ISNA(VLOOKUP(Combine!$A51,spinel1!$A:$A,1,0)),0,VLOOKUP(Combine!$A51,spinel1!$A:$AD,6,0))</f>
        <v>3.9915613981780398</v>
      </c>
      <c r="AA51" s="4">
        <f>IF(ISNA(VLOOKUP(Combine!$A51,spinel2!$A:$A,1,0)),0,VLOOKUP(Combine!$A51,spinel2!$A:$AD,6,0))</f>
        <v>4.52762735608332</v>
      </c>
      <c r="AB51" s="4">
        <f>IF(ISNA(VLOOKUP(Combine!$A51,clinopyroxene1!$A:$A,1,0)),0,VLOOKUP(Combine!$A51,clinopyroxene1!$A:$AD,6,0))</f>
        <v>3.3331336259644599</v>
      </c>
      <c r="AC51" s="4">
        <f>IF(ISNA(VLOOKUP(Combine!$A51,clinopyroxene2!$A:$A,1,0)),0,VLOOKUP(Combine!$A51,clinopyroxene2!$A:$AD,6,0))</f>
        <v>0</v>
      </c>
      <c r="AD51" s="4">
        <f>IF(ISNA(VLOOKUP(Combine!$A51,orthopyroxene1!$A:$A,1,0)),0,VLOOKUP(Combine!$A51,orthopyroxene1!$A:$AD,6,0))</f>
        <v>3.34285197889773</v>
      </c>
      <c r="AE51" s="4">
        <f>IF(ISNA(VLOOKUP(Combine!$A51,orthopyroxene2!$A:$A,1,0)),0,VLOOKUP(Combine!$A51,orthopyroxene2!$A:$AD,6,0))</f>
        <v>0</v>
      </c>
      <c r="AF51" s="4">
        <f>IF(ISNA(VLOOKUP(Combine!$A51,olivine1!$A:$A,1,0)),0,VLOOKUP(Combine!$A51,olivine1!$A:$AD,6,0))</f>
        <v>3.4981054095886099</v>
      </c>
      <c r="AG51" s="4">
        <f>IF(ISNA(VLOOKUP(Combine!$A51,olivine2!$A:$A,1,0)),0,VLOOKUP(Combine!$A51,olivine2!$A:$AD,6,0))</f>
        <v>0</v>
      </c>
      <c r="AH51" s="4">
        <f t="shared" si="3"/>
        <v>3.0016741877192987</v>
      </c>
      <c r="AJ51" s="4">
        <f t="shared" si="4"/>
        <v>6.4420844652100868</v>
      </c>
      <c r="AK51" s="4">
        <f t="shared" si="5"/>
        <v>0</v>
      </c>
      <c r="AL51" s="4">
        <f t="shared" si="6"/>
        <v>26.977840580485683</v>
      </c>
      <c r="AM51" s="4">
        <f t="shared" si="7"/>
        <v>5.6352142151862251E-3</v>
      </c>
      <c r="AN51" s="4">
        <f t="shared" si="8"/>
        <v>10.512464780725503</v>
      </c>
      <c r="AO51" s="4">
        <f t="shared" si="9"/>
        <v>1.7457089780796138</v>
      </c>
      <c r="AP51" s="4">
        <f t="shared" si="10"/>
        <v>0.52135649648049576</v>
      </c>
      <c r="AQ51" s="4">
        <f t="shared" si="11"/>
        <v>8.3325269782854612</v>
      </c>
      <c r="AR51" s="4">
        <f t="shared" si="12"/>
        <v>0</v>
      </c>
      <c r="AS51" s="4">
        <f t="shared" si="13"/>
        <v>5.729031661788369</v>
      </c>
      <c r="AT51" s="4">
        <f t="shared" si="14"/>
        <v>0</v>
      </c>
      <c r="AU51" s="4">
        <f t="shared" si="15"/>
        <v>0.13111647091105411</v>
      </c>
      <c r="AW51" s="4">
        <f t="shared" si="16"/>
        <v>33.41992504569577</v>
      </c>
    </row>
    <row r="52" spans="1:49" x14ac:dyDescent="0.3">
      <c r="A52" s="5">
        <f>system!A51</f>
        <v>50</v>
      </c>
      <c r="B52" s="5">
        <f>INDEX(system!A:Q,ROW()-1,MATCH($B$1&amp; "*",system!$1:$1,0))</f>
        <v>1030</v>
      </c>
      <c r="C52" s="5">
        <f>INDEX(system!A:Q,ROW()-1,MATCH($C$1&amp; "*",system!$1:$1,0))</f>
        <v>500</v>
      </c>
      <c r="D52" s="4">
        <f>INDEX(system!A:Q,ROW()-1,MATCH($D$1&amp; "*",system!$1:$1,0))</f>
        <v>0</v>
      </c>
      <c r="F52" s="4">
        <f>liquid!E51</f>
        <v>15.170039935651801</v>
      </c>
      <c r="H52" s="4">
        <f>IF(ISNA(VLOOKUP($A52,tot_solids!$A:$A,1,0)),0,VLOOKUP($A52,tot_solids!$A:$AD,5,0))-IFERROR(G52,0)</f>
        <v>85.145536920664796</v>
      </c>
      <c r="I52" s="4">
        <f>IF(ISNA(VLOOKUP(Combine!$A52,apatite!$A:$A,1,0)),0,VLOOKUP(Combine!$A52,apatite!$A:$AD,5,0))</f>
        <v>2.86228347428663E-2</v>
      </c>
      <c r="J52" s="4">
        <f>IF(ISNA(VLOOKUP(Combine!$A52,feldspar!$A:$A,1,0)),0,VLOOKUP(Combine!$A52,feldspar!$A:$AD,5,0))</f>
        <v>28.273277253814602</v>
      </c>
      <c r="K52" s="4">
        <f>IF(ISNA(VLOOKUP(Combine!$A52,spinel1!$A:$A,1,0)),0,VLOOKUP(Combine!$A52,spinel1!$A:$AD,5,0))</f>
        <v>6.9342688120623297</v>
      </c>
      <c r="L52" s="4">
        <f>IF(ISNA(VLOOKUP(Combine!$A52,spinel2!$A:$A,1,0)),0,VLOOKUP(Combine!$A52,spinel2!$A:$AD,5,0))</f>
        <v>2.4283232416840601</v>
      </c>
      <c r="M52" s="4">
        <f>IF(ISNA(VLOOKUP(Combine!$A52,clinopyroxene1!$A:$A,1,0)),0,VLOOKUP(Combine!$A52,clinopyroxene1!$A:$AD,5,0))</f>
        <v>27.702639290825498</v>
      </c>
      <c r="N52" s="4">
        <f>IF(ISNA(VLOOKUP(Combine!$A52,clinopyroxene2!$A:$A,1,0)),0,VLOOKUP(Combine!$A52,clinopyroxene2!$A:$AD,5,0))</f>
        <v>0</v>
      </c>
      <c r="O52" s="4">
        <f>IF(ISNA(VLOOKUP(Combine!$A52,orthopyroxene1!$A:$A,1,0)),0,VLOOKUP(Combine!$A52,orthopyroxene1!$A:$AD,5,0))</f>
        <v>19.175337793328399</v>
      </c>
      <c r="P52" s="4">
        <f>IF(ISNA(VLOOKUP(Combine!$A52,orthopyroxene2!$A:$A,1,0)),0,VLOOKUP(Combine!$A52,orthopyroxene2!$A:$AD,5,0))</f>
        <v>0</v>
      </c>
      <c r="Q52" s="4">
        <f>IF(ISNA(VLOOKUP(Combine!$A52,olivine1!$A:$A,1,0)),0,VLOOKUP(Combine!$A52,olivine1!$A:$AD,5,0))</f>
        <v>0.60306769420693895</v>
      </c>
      <c r="R52" s="4">
        <f>IF(ISNA(VLOOKUP(Combine!$A52,olivine2!$A:$A,1,0)),0,VLOOKUP(Combine!$A52,olivine2!$A:$AD,5,0))</f>
        <v>0</v>
      </c>
      <c r="S52" s="4">
        <f t="shared" si="1"/>
        <v>100.3155768563166</v>
      </c>
      <c r="U52" s="4">
        <f>liquid!F51</f>
        <v>2.4353559381187702</v>
      </c>
      <c r="W52" s="4">
        <f t="shared" si="2"/>
        <v>3.133198634689581</v>
      </c>
      <c r="X52" s="4">
        <f>IF(ISNA(VLOOKUP(Combine!$A52,apatite!$A:$A,1,0)),0,VLOOKUP(Combine!$A52,apatite!$A:$AD,6,0))</f>
        <v>3.0624684042066699</v>
      </c>
      <c r="Y52" s="4">
        <f>IF(ISNA(VLOOKUP(Combine!$A52,feldspar!$A:$A,1,0)),0,VLOOKUP(Combine!$A52,feldspar!$A:$AD,6,0))</f>
        <v>2.6479858981864202</v>
      </c>
      <c r="Z52" s="4">
        <f>IF(ISNA(VLOOKUP(Combine!$A52,spinel1!$A:$A,1,0)),0,VLOOKUP(Combine!$A52,spinel1!$A:$AD,6,0))</f>
        <v>3.9899432815243201</v>
      </c>
      <c r="AA52" s="4">
        <f>IF(ISNA(VLOOKUP(Combine!$A52,spinel2!$A:$A,1,0)),0,VLOOKUP(Combine!$A52,spinel2!$A:$AD,6,0))</f>
        <v>4.5347051204815401</v>
      </c>
      <c r="AB52" s="4">
        <f>IF(ISNA(VLOOKUP(Combine!$A52,clinopyroxene1!$A:$A,1,0)),0,VLOOKUP(Combine!$A52,clinopyroxene1!$A:$AD,6,0))</f>
        <v>3.3340694495602299</v>
      </c>
      <c r="AC52" s="4">
        <f>IF(ISNA(VLOOKUP(Combine!$A52,clinopyroxene2!$A:$A,1,0)),0,VLOOKUP(Combine!$A52,clinopyroxene2!$A:$AD,6,0))</f>
        <v>0</v>
      </c>
      <c r="AD52" s="4">
        <f>IF(ISNA(VLOOKUP(Combine!$A52,orthopyroxene1!$A:$A,1,0)),0,VLOOKUP(Combine!$A52,orthopyroxene1!$A:$AD,6,0))</f>
        <v>3.3441471996556902</v>
      </c>
      <c r="AE52" s="4">
        <f>IF(ISNA(VLOOKUP(Combine!$A52,orthopyroxene2!$A:$A,1,0)),0,VLOOKUP(Combine!$A52,orthopyroxene2!$A:$AD,6,0))</f>
        <v>0</v>
      </c>
      <c r="AF52" s="4">
        <f>IF(ISNA(VLOOKUP(Combine!$A52,olivine1!$A:$A,1,0)),0,VLOOKUP(Combine!$A52,olivine1!$A:$AD,6,0))</f>
        <v>3.5008610712128698</v>
      </c>
      <c r="AG52" s="4">
        <f>IF(ISNA(VLOOKUP(Combine!$A52,olivine2!$A:$A,1,0)),0,VLOOKUP(Combine!$A52,olivine2!$A:$AD,6,0))</f>
        <v>0</v>
      </c>
      <c r="AH52" s="4">
        <f t="shared" si="3"/>
        <v>3.0030682697085478</v>
      </c>
      <c r="AJ52" s="4">
        <f t="shared" si="4"/>
        <v>6.2290853251496952</v>
      </c>
      <c r="AK52" s="4">
        <f t="shared" si="5"/>
        <v>0</v>
      </c>
      <c r="AL52" s="4">
        <f t="shared" si="6"/>
        <v>27.175275763868228</v>
      </c>
      <c r="AM52" s="4">
        <f t="shared" si="7"/>
        <v>9.3463281787819867E-3</v>
      </c>
      <c r="AN52" s="4">
        <f t="shared" si="8"/>
        <v>10.67727636811763</v>
      </c>
      <c r="AO52" s="4">
        <f t="shared" si="9"/>
        <v>1.7379366880155644</v>
      </c>
      <c r="AP52" s="4">
        <f t="shared" si="10"/>
        <v>0.53549749700730187</v>
      </c>
      <c r="AQ52" s="4">
        <f t="shared" si="11"/>
        <v>8.3089568798512961</v>
      </c>
      <c r="AR52" s="4">
        <f t="shared" si="12"/>
        <v>0</v>
      </c>
      <c r="AS52" s="4">
        <f t="shared" si="13"/>
        <v>5.7339993273330405</v>
      </c>
      <c r="AT52" s="4">
        <f t="shared" si="14"/>
        <v>0</v>
      </c>
      <c r="AU52" s="4">
        <f t="shared" si="15"/>
        <v>0.17226267536460874</v>
      </c>
      <c r="AW52" s="4">
        <f t="shared" si="16"/>
        <v>33.404361089017925</v>
      </c>
    </row>
    <row r="53" spans="1:49" x14ac:dyDescent="0.3">
      <c r="A53" s="5">
        <f>system!A52</f>
        <v>51</v>
      </c>
      <c r="B53" s="5">
        <f>INDEX(system!A:Q,ROW()-1,MATCH($B$1&amp; "*",system!$1:$1,0))</f>
        <v>1025</v>
      </c>
      <c r="C53" s="5">
        <f>INDEX(system!A:Q,ROW()-1,MATCH($C$1&amp; "*",system!$1:$1,0))</f>
        <v>500</v>
      </c>
      <c r="D53" s="4">
        <f>INDEX(system!A:Q,ROW()-1,MATCH($D$1&amp; "*",system!$1:$1,0))</f>
        <v>0</v>
      </c>
      <c r="F53" s="4">
        <f>liquid!E52</f>
        <v>14.6288153116547</v>
      </c>
      <c r="H53" s="4">
        <f>IF(ISNA(VLOOKUP($A53,tot_solids!$A:$A,1,0)),0,VLOOKUP($A53,tot_solids!$A:$AD,5,0))-IFERROR(G53,0)</f>
        <v>85.686515440984195</v>
      </c>
      <c r="I53" s="4">
        <f>IF(ISNA(VLOOKUP(Combine!$A53,apatite!$A:$A,1,0)),0,VLOOKUP(Combine!$A53,apatite!$A:$AD,5,0))</f>
        <v>3.8925708776624997E-2</v>
      </c>
      <c r="J53" s="4">
        <f>IF(ISNA(VLOOKUP(Combine!$A53,feldspar!$A:$A,1,0)),0,VLOOKUP(Combine!$A53,feldspar!$A:$AD,5,0))</f>
        <v>28.6713703273311</v>
      </c>
      <c r="K53" s="4">
        <f>IF(ISNA(VLOOKUP(Combine!$A53,spinel1!$A:$A,1,0)),0,VLOOKUP(Combine!$A53,spinel1!$A:$AD,5,0))</f>
        <v>6.91068802162855</v>
      </c>
      <c r="L53" s="4">
        <f>IF(ISNA(VLOOKUP(Combine!$A53,spinel2!$A:$A,1,0)),0,VLOOKUP(Combine!$A53,spinel2!$A:$AD,5,0))</f>
        <v>2.4837357231169901</v>
      </c>
      <c r="M53" s="4">
        <f>IF(ISNA(VLOOKUP(Combine!$A53,clinopyroxene1!$A:$A,1,0)),0,VLOOKUP(Combine!$A53,clinopyroxene1!$A:$AD,5,0))</f>
        <v>27.644557754577701</v>
      </c>
      <c r="N53" s="4">
        <f>IF(ISNA(VLOOKUP(Combine!$A53,clinopyroxene2!$A:$A,1,0)),0,VLOOKUP(Combine!$A53,clinopyroxene2!$A:$AD,5,0))</f>
        <v>0</v>
      </c>
      <c r="O53" s="4">
        <f>IF(ISNA(VLOOKUP(Combine!$A53,orthopyroxene1!$A:$A,1,0)),0,VLOOKUP(Combine!$A53,orthopyroxene1!$A:$AD,5,0))</f>
        <v>19.206452934030299</v>
      </c>
      <c r="P53" s="4">
        <f>IF(ISNA(VLOOKUP(Combine!$A53,orthopyroxene2!$A:$A,1,0)),0,VLOOKUP(Combine!$A53,orthopyroxene2!$A:$AD,5,0))</f>
        <v>0</v>
      </c>
      <c r="Q53" s="4">
        <f>IF(ISNA(VLOOKUP(Combine!$A53,olivine1!$A:$A,1,0)),0,VLOOKUP(Combine!$A53,olivine1!$A:$AD,5,0))</f>
        <v>0.73078497152284305</v>
      </c>
      <c r="R53" s="4">
        <f>IF(ISNA(VLOOKUP(Combine!$A53,olivine2!$A:$A,1,0)),0,VLOOKUP(Combine!$A53,olivine2!$A:$AD,5,0))</f>
        <v>0</v>
      </c>
      <c r="S53" s="4">
        <f t="shared" si="1"/>
        <v>100.3153307526389</v>
      </c>
      <c r="U53" s="4">
        <f>liquid!F52</f>
        <v>2.4266233060144602</v>
      </c>
      <c r="W53" s="4">
        <f t="shared" si="2"/>
        <v>3.1318201588091177</v>
      </c>
      <c r="X53" s="4">
        <f>IF(ISNA(VLOOKUP(Combine!$A53,apatite!$A:$A,1,0)),0,VLOOKUP(Combine!$A53,apatite!$A:$AD,6,0))</f>
        <v>3.0624684042066699</v>
      </c>
      <c r="Y53" s="4">
        <f>IF(ISNA(VLOOKUP(Combine!$A53,feldspar!$A:$A,1,0)),0,VLOOKUP(Combine!$A53,feldspar!$A:$AD,6,0))</f>
        <v>2.6476842298380801</v>
      </c>
      <c r="Z53" s="4">
        <f>IF(ISNA(VLOOKUP(Combine!$A53,spinel1!$A:$A,1,0)),0,VLOOKUP(Combine!$A53,spinel1!$A:$AD,6,0))</f>
        <v>3.988328824915</v>
      </c>
      <c r="AA53" s="4">
        <f>IF(ISNA(VLOOKUP(Combine!$A53,spinel2!$A:$A,1,0)),0,VLOOKUP(Combine!$A53,spinel2!$A:$AD,6,0))</f>
        <v>4.54175723888482</v>
      </c>
      <c r="AB53" s="4">
        <f>IF(ISNA(VLOOKUP(Combine!$A53,clinopyroxene1!$A:$A,1,0)),0,VLOOKUP(Combine!$A53,clinopyroxene1!$A:$AD,6,0))</f>
        <v>3.33501573465839</v>
      </c>
      <c r="AC53" s="4">
        <f>IF(ISNA(VLOOKUP(Combine!$A53,clinopyroxene2!$A:$A,1,0)),0,VLOOKUP(Combine!$A53,clinopyroxene2!$A:$AD,6,0))</f>
        <v>0</v>
      </c>
      <c r="AD53" s="4">
        <f>IF(ISNA(VLOOKUP(Combine!$A53,orthopyroxene1!$A:$A,1,0)),0,VLOOKUP(Combine!$A53,orthopyroxene1!$A:$AD,6,0))</f>
        <v>3.3454548534240298</v>
      </c>
      <c r="AE53" s="4">
        <f>IF(ISNA(VLOOKUP(Combine!$A53,orthopyroxene2!$A:$A,1,0)),0,VLOOKUP(Combine!$A53,orthopyroxene2!$A:$AD,6,0))</f>
        <v>0</v>
      </c>
      <c r="AF53" s="4">
        <f>IF(ISNA(VLOOKUP(Combine!$A53,olivine1!$A:$A,1,0)),0,VLOOKUP(Combine!$A53,olivine1!$A:$AD,6,0))</f>
        <v>3.5036586630947402</v>
      </c>
      <c r="AG53" s="4">
        <f>IF(ISNA(VLOOKUP(Combine!$A53,olivine2!$A:$A,1,0)),0,VLOOKUP(Combine!$A53,olivine2!$A:$AD,6,0))</f>
        <v>0</v>
      </c>
      <c r="AH53" s="4">
        <f t="shared" si="3"/>
        <v>3.0044930008876212</v>
      </c>
      <c r="AJ53" s="4">
        <f t="shared" si="4"/>
        <v>6.028465677139395</v>
      </c>
      <c r="AK53" s="4">
        <f t="shared" si="5"/>
        <v>0</v>
      </c>
      <c r="AL53" s="4">
        <f t="shared" si="6"/>
        <v>27.359973145318378</v>
      </c>
      <c r="AM53" s="4">
        <f t="shared" si="7"/>
        <v>1.2710566653734563E-2</v>
      </c>
      <c r="AN53" s="4">
        <f t="shared" si="8"/>
        <v>10.828848094579808</v>
      </c>
      <c r="AO53" s="4">
        <f t="shared" si="9"/>
        <v>1.7327277476364633</v>
      </c>
      <c r="AP53" s="4">
        <f t="shared" si="10"/>
        <v>0.54686668451853337</v>
      </c>
      <c r="AQ53" s="4">
        <f t="shared" si="11"/>
        <v>8.2891836063284323</v>
      </c>
      <c r="AR53" s="4">
        <f t="shared" si="12"/>
        <v>0</v>
      </c>
      <c r="AS53" s="4">
        <f t="shared" si="13"/>
        <v>5.7410587724335134</v>
      </c>
      <c r="AT53" s="4">
        <f t="shared" si="14"/>
        <v>0</v>
      </c>
      <c r="AU53" s="4">
        <f t="shared" si="15"/>
        <v>0.20857767316789624</v>
      </c>
      <c r="AW53" s="4">
        <f t="shared" si="16"/>
        <v>33.388438822457772</v>
      </c>
    </row>
    <row r="54" spans="1:49" x14ac:dyDescent="0.3">
      <c r="A54" s="5">
        <f>system!A53</f>
        <v>52</v>
      </c>
      <c r="B54" s="5">
        <f>INDEX(system!A:Q,ROW()-1,MATCH($B$1&amp; "*",system!$1:$1,0))</f>
        <v>1020</v>
      </c>
      <c r="C54" s="5">
        <f>INDEX(system!A:Q,ROW()-1,MATCH($C$1&amp; "*",system!$1:$1,0))</f>
        <v>500</v>
      </c>
      <c r="D54" s="4">
        <f>INDEX(system!A:Q,ROW()-1,MATCH($D$1&amp; "*",system!$1:$1,0))</f>
        <v>0</v>
      </c>
      <c r="F54" s="4">
        <f>liquid!E53</f>
        <v>14.119592300732</v>
      </c>
      <c r="H54" s="4">
        <f>IF(ISNA(VLOOKUP($A54,tot_solids!$A:$A,1,0)),0,VLOOKUP($A54,tot_solids!$A:$AD,5,0))-IFERROR(G54,0)</f>
        <v>86.194919641554307</v>
      </c>
      <c r="I54" s="4">
        <f>IF(ISNA(VLOOKUP(Combine!$A54,apatite!$A:$A,1,0)),0,VLOOKUP(Combine!$A54,apatite!$A:$AD,5,0))</f>
        <v>4.8440202573091298E-2</v>
      </c>
      <c r="J54" s="4">
        <f>IF(ISNA(VLOOKUP(Combine!$A54,feldspar!$A:$A,1,0)),0,VLOOKUP(Combine!$A54,feldspar!$A:$AD,5,0))</f>
        <v>29.026930039837499</v>
      </c>
      <c r="K54" s="4">
        <f>IF(ISNA(VLOOKUP(Combine!$A54,spinel1!$A:$A,1,0)),0,VLOOKUP(Combine!$A54,spinel1!$A:$AD,5,0))</f>
        <v>6.9051548518943999</v>
      </c>
      <c r="L54" s="4">
        <f>IF(ISNA(VLOOKUP(Combine!$A54,spinel2!$A:$A,1,0)),0,VLOOKUP(Combine!$A54,spinel2!$A:$AD,5,0))</f>
        <v>2.4981009132243601</v>
      </c>
      <c r="M54" s="4">
        <f>IF(ISNA(VLOOKUP(Combine!$A54,clinopyroxene1!$A:$A,1,0)),0,VLOOKUP(Combine!$A54,clinopyroxene1!$A:$AD,5,0))</f>
        <v>27.444385837207601</v>
      </c>
      <c r="N54" s="4">
        <f>IF(ISNA(VLOOKUP(Combine!$A54,clinopyroxene2!$A:$A,1,0)),0,VLOOKUP(Combine!$A54,clinopyroxene2!$A:$AD,5,0))</f>
        <v>0.16645019192032501</v>
      </c>
      <c r="O54" s="4">
        <f>IF(ISNA(VLOOKUP(Combine!$A54,orthopyroxene1!$A:$A,1,0)),0,VLOOKUP(Combine!$A54,orthopyroxene1!$A:$AD,5,0))</f>
        <v>19.247267350608901</v>
      </c>
      <c r="P54" s="4">
        <f>IF(ISNA(VLOOKUP(Combine!$A54,orthopyroxene2!$A:$A,1,0)),0,VLOOKUP(Combine!$A54,orthopyroxene2!$A:$AD,5,0))</f>
        <v>0</v>
      </c>
      <c r="Q54" s="4">
        <f>IF(ISNA(VLOOKUP(Combine!$A54,olivine1!$A:$A,1,0)),0,VLOOKUP(Combine!$A54,olivine1!$A:$AD,5,0))</f>
        <v>0.85819025428802498</v>
      </c>
      <c r="R54" s="4">
        <f>IF(ISNA(VLOOKUP(Combine!$A54,olivine2!$A:$A,1,0)),0,VLOOKUP(Combine!$A54,olivine2!$A:$AD,5,0))</f>
        <v>0</v>
      </c>
      <c r="S54" s="4">
        <f t="shared" si="1"/>
        <v>100.3145119422863</v>
      </c>
      <c r="U54" s="4">
        <f>liquid!F53</f>
        <v>2.4180918486251302</v>
      </c>
      <c r="W54" s="4">
        <f t="shared" si="2"/>
        <v>3.1306984311697454</v>
      </c>
      <c r="X54" s="4">
        <f>IF(ISNA(VLOOKUP(Combine!$A54,apatite!$A:$A,1,0)),0,VLOOKUP(Combine!$A54,apatite!$A:$AD,6,0))</f>
        <v>3.0624684042066699</v>
      </c>
      <c r="Y54" s="4">
        <f>IF(ISNA(VLOOKUP(Combine!$A54,feldspar!$A:$A,1,0)),0,VLOOKUP(Combine!$A54,feldspar!$A:$AD,6,0))</f>
        <v>2.6473767175834699</v>
      </c>
      <c r="Z54" s="4">
        <f>IF(ISNA(VLOOKUP(Combine!$A54,spinel1!$A:$A,1,0)),0,VLOOKUP(Combine!$A54,spinel1!$A:$AD,6,0))</f>
        <v>3.9877111505844098</v>
      </c>
      <c r="AA54" s="4">
        <f>IF(ISNA(VLOOKUP(Combine!$A54,spinel2!$A:$A,1,0)),0,VLOOKUP(Combine!$A54,spinel2!$A:$AD,6,0))</f>
        <v>4.5491488928140003</v>
      </c>
      <c r="AB54" s="4">
        <f>IF(ISNA(VLOOKUP(Combine!$A54,clinopyroxene1!$A:$A,1,0)),0,VLOOKUP(Combine!$A54,clinopyroxene1!$A:$AD,6,0))</f>
        <v>3.3355425575963502</v>
      </c>
      <c r="AC54" s="4">
        <f>IF(ISNA(VLOOKUP(Combine!$A54,clinopyroxene2!$A:$A,1,0)),0,VLOOKUP(Combine!$A54,clinopyroxene2!$A:$AD,6,0))</f>
        <v>3.4757976307143101</v>
      </c>
      <c r="AD54" s="4">
        <f>IF(ISNA(VLOOKUP(Combine!$A54,orthopyroxene1!$A:$A,1,0)),0,VLOOKUP(Combine!$A54,orthopyroxene1!$A:$AD,6,0))</f>
        <v>3.3469315382087399</v>
      </c>
      <c r="AE54" s="4">
        <f>IF(ISNA(VLOOKUP(Combine!$A54,orthopyroxene2!$A:$A,1,0)),0,VLOOKUP(Combine!$A54,orthopyroxene2!$A:$AD,6,0))</f>
        <v>0</v>
      </c>
      <c r="AF54" s="4">
        <f>IF(ISNA(VLOOKUP(Combine!$A54,olivine1!$A:$A,1,0)),0,VLOOKUP(Combine!$A54,olivine1!$A:$AD,6,0))</f>
        <v>3.5067690645855198</v>
      </c>
      <c r="AG54" s="4">
        <f>IF(ISNA(VLOOKUP(Combine!$A54,olivine2!$A:$A,1,0)),0,VLOOKUP(Combine!$A54,olivine2!$A:$AD,6,0))</f>
        <v>0</v>
      </c>
      <c r="AH54" s="4">
        <f t="shared" si="3"/>
        <v>3.0060100856655376</v>
      </c>
      <c r="AJ54" s="4">
        <f t="shared" si="4"/>
        <v>5.839146395022202</v>
      </c>
      <c r="AK54" s="4">
        <f t="shared" si="5"/>
        <v>0</v>
      </c>
      <c r="AL54" s="4">
        <f t="shared" si="6"/>
        <v>27.532169430112972</v>
      </c>
      <c r="AM54" s="4">
        <f t="shared" si="7"/>
        <v>1.581737219118827E-2</v>
      </c>
      <c r="AN54" s="4">
        <f t="shared" si="8"/>
        <v>10.964412373594239</v>
      </c>
      <c r="AO54" s="4">
        <f t="shared" si="9"/>
        <v>1.7316085822521099</v>
      </c>
      <c r="AP54" s="4">
        <f t="shared" si="10"/>
        <v>0.54913588719209661</v>
      </c>
      <c r="AQ54" s="4">
        <f t="shared" si="11"/>
        <v>8.2278625930602729</v>
      </c>
      <c r="AR54" s="4">
        <f t="shared" si="12"/>
        <v>4.788834380041794E-2</v>
      </c>
      <c r="AS54" s="4">
        <f t="shared" si="13"/>
        <v>5.7507203630791732</v>
      </c>
      <c r="AT54" s="4">
        <f t="shared" si="14"/>
        <v>0</v>
      </c>
      <c r="AU54" s="4">
        <f t="shared" si="15"/>
        <v>0.24472391494347182</v>
      </c>
      <c r="AW54" s="4">
        <f t="shared" si="16"/>
        <v>33.371315825135177</v>
      </c>
    </row>
    <row r="55" spans="1:49" x14ac:dyDescent="0.3">
      <c r="A55" s="5">
        <f>system!A54</f>
        <v>53</v>
      </c>
      <c r="B55" s="5">
        <f>INDEX(system!A:Q,ROW()-1,MATCH($B$1&amp; "*",system!$1:$1,0))</f>
        <v>1015</v>
      </c>
      <c r="C55" s="5">
        <f>INDEX(system!A:Q,ROW()-1,MATCH($C$1&amp; "*",system!$1:$1,0))</f>
        <v>500</v>
      </c>
      <c r="D55" s="4">
        <f>INDEX(system!A:Q,ROW()-1,MATCH($D$1&amp; "*",system!$1:$1,0))</f>
        <v>0</v>
      </c>
      <c r="F55" s="4">
        <f>liquid!E54</f>
        <v>13.639269586422101</v>
      </c>
      <c r="H55" s="4">
        <f>IF(ISNA(VLOOKUP($A55,tot_solids!$A:$A,1,0)),0,VLOOKUP($A55,tot_solids!$A:$AD,5,0))-IFERROR(G55,0)</f>
        <v>86.673819111077194</v>
      </c>
      <c r="I55" s="4">
        <f>IF(ISNA(VLOOKUP(Combine!$A55,apatite!$A:$A,1,0)),0,VLOOKUP(Combine!$A55,apatite!$A:$AD,5,0))</f>
        <v>5.7263114761087003E-2</v>
      </c>
      <c r="J55" s="4">
        <f>IF(ISNA(VLOOKUP(Combine!$A55,feldspar!$A:$A,1,0)),0,VLOOKUP(Combine!$A55,feldspar!$A:$AD,5,0))</f>
        <v>29.342199405769598</v>
      </c>
      <c r="K55" s="4">
        <f>IF(ISNA(VLOOKUP(Combine!$A55,spinel1!$A:$A,1,0)),0,VLOOKUP(Combine!$A55,spinel1!$A:$AD,5,0))</f>
        <v>6.9162537237514803</v>
      </c>
      <c r="L55" s="4">
        <f>IF(ISNA(VLOOKUP(Combine!$A55,spinel2!$A:$A,1,0)),0,VLOOKUP(Combine!$A55,spinel2!$A:$AD,5,0))</f>
        <v>2.4723820223887101</v>
      </c>
      <c r="M55" s="4">
        <f>IF(ISNA(VLOOKUP(Combine!$A55,clinopyroxene1!$A:$A,1,0)),0,VLOOKUP(Combine!$A55,clinopyroxene1!$A:$AD,5,0))</f>
        <v>27.093341797114601</v>
      </c>
      <c r="N55" s="4">
        <f>IF(ISNA(VLOOKUP(Combine!$A55,clinopyroxene2!$A:$A,1,0)),0,VLOOKUP(Combine!$A55,clinopyroxene2!$A:$AD,5,0))</f>
        <v>0.50827052328010902</v>
      </c>
      <c r="O55" s="4">
        <f>IF(ISNA(VLOOKUP(Combine!$A55,orthopyroxene1!$A:$A,1,0)),0,VLOOKUP(Combine!$A55,orthopyroxene1!$A:$AD,5,0))</f>
        <v>19.296359343217599</v>
      </c>
      <c r="P55" s="4">
        <f>IF(ISNA(VLOOKUP(Combine!$A55,orthopyroxene2!$A:$A,1,0)),0,VLOOKUP(Combine!$A55,orthopyroxene2!$A:$AD,5,0))</f>
        <v>0</v>
      </c>
      <c r="Q55" s="4">
        <f>IF(ISNA(VLOOKUP(Combine!$A55,olivine1!$A:$A,1,0)),0,VLOOKUP(Combine!$A55,olivine1!$A:$AD,5,0))</f>
        <v>0.98774918079380303</v>
      </c>
      <c r="R55" s="4">
        <f>IF(ISNA(VLOOKUP(Combine!$A55,olivine2!$A:$A,1,0)),0,VLOOKUP(Combine!$A55,olivine2!$A:$AD,5,0))</f>
        <v>0</v>
      </c>
      <c r="S55" s="4">
        <f t="shared" si="1"/>
        <v>100.3130886974993</v>
      </c>
      <c r="U55" s="4">
        <f>liquid!F54</f>
        <v>2.4097346670630002</v>
      </c>
      <c r="W55" s="4">
        <f t="shared" si="2"/>
        <v>3.129820583511882</v>
      </c>
      <c r="X55" s="4">
        <f>IF(ISNA(VLOOKUP(Combine!$A55,apatite!$A:$A,1,0)),0,VLOOKUP(Combine!$A55,apatite!$A:$AD,6,0))</f>
        <v>3.0624684042066699</v>
      </c>
      <c r="Y55" s="4">
        <f>IF(ISNA(VLOOKUP(Combine!$A55,feldspar!$A:$A,1,0)),0,VLOOKUP(Combine!$A55,feldspar!$A:$AD,6,0))</f>
        <v>2.64706185012867</v>
      </c>
      <c r="Z55" s="4">
        <f>IF(ISNA(VLOOKUP(Combine!$A55,spinel1!$A:$A,1,0)),0,VLOOKUP(Combine!$A55,spinel1!$A:$AD,6,0))</f>
        <v>3.9881361282035801</v>
      </c>
      <c r="AA55" s="4">
        <f>IF(ISNA(VLOOKUP(Combine!$A55,spinel2!$A:$A,1,0)),0,VLOOKUP(Combine!$A55,spinel2!$A:$AD,6,0))</f>
        <v>4.5568961354604296</v>
      </c>
      <c r="AB55" s="4">
        <f>IF(ISNA(VLOOKUP(Combine!$A55,clinopyroxene1!$A:$A,1,0)),0,VLOOKUP(Combine!$A55,clinopyroxene1!$A:$AD,6,0))</f>
        <v>3.33557975934094</v>
      </c>
      <c r="AC55" s="4">
        <f>IF(ISNA(VLOOKUP(Combine!$A55,clinopyroxene2!$A:$A,1,0)),0,VLOOKUP(Combine!$A55,clinopyroxene2!$A:$AD,6,0))</f>
        <v>3.47744941779627</v>
      </c>
      <c r="AD55" s="4">
        <f>IF(ISNA(VLOOKUP(Combine!$A55,orthopyroxene1!$A:$A,1,0)),0,VLOOKUP(Combine!$A55,orthopyroxene1!$A:$AD,6,0))</f>
        <v>3.34858743255699</v>
      </c>
      <c r="AE55" s="4">
        <f>IF(ISNA(VLOOKUP(Combine!$A55,orthopyroxene2!$A:$A,1,0)),0,VLOOKUP(Combine!$A55,orthopyroxene2!$A:$AD,6,0))</f>
        <v>0</v>
      </c>
      <c r="AF55" s="4">
        <f>IF(ISNA(VLOOKUP(Combine!$A55,olivine1!$A:$A,1,0)),0,VLOOKUP(Combine!$A55,olivine1!$A:$AD,6,0))</f>
        <v>3.5102005749965302</v>
      </c>
      <c r="AG55" s="4">
        <f>IF(ISNA(VLOOKUP(Combine!$A55,olivine2!$A:$A,1,0)),0,VLOOKUP(Combine!$A55,olivine2!$A:$AD,6,0))</f>
        <v>0</v>
      </c>
      <c r="AH55" s="4">
        <f t="shared" si="3"/>
        <v>3.0076204632934278</v>
      </c>
      <c r="AJ55" s="4">
        <f t="shared" si="4"/>
        <v>5.6600711160642962</v>
      </c>
      <c r="AK55" s="4">
        <f t="shared" si="5"/>
        <v>0</v>
      </c>
      <c r="AL55" s="4">
        <f t="shared" si="6"/>
        <v>27.69290341040028</v>
      </c>
      <c r="AM55" s="4">
        <f t="shared" si="7"/>
        <v>1.8698352832776724E-2</v>
      </c>
      <c r="AN55" s="4">
        <f t="shared" si="8"/>
        <v>11.084818212443096</v>
      </c>
      <c r="AO55" s="4">
        <f t="shared" si="9"/>
        <v>1.7342070334160946</v>
      </c>
      <c r="AP55" s="4">
        <f t="shared" si="10"/>
        <v>0.54255834429697836</v>
      </c>
      <c r="AQ55" s="4">
        <f t="shared" si="11"/>
        <v>8.1225285413255524</v>
      </c>
      <c r="AR55" s="4">
        <f t="shared" si="12"/>
        <v>0.1461618738949797</v>
      </c>
      <c r="AS55" s="4">
        <f t="shared" si="13"/>
        <v>5.7625371091125581</v>
      </c>
      <c r="AT55" s="4">
        <f t="shared" si="14"/>
        <v>0</v>
      </c>
      <c r="AU55" s="4">
        <f t="shared" si="15"/>
        <v>0.28139394307824689</v>
      </c>
      <c r="AW55" s="4">
        <f t="shared" si="16"/>
        <v>33.352974526464578</v>
      </c>
    </row>
    <row r="56" spans="1:49" x14ac:dyDescent="0.3">
      <c r="A56" s="5">
        <f>system!A55</f>
        <v>54</v>
      </c>
      <c r="B56" s="5">
        <f>INDEX(system!A:Q,ROW()-1,MATCH($B$1&amp; "*",system!$1:$1,0))</f>
        <v>1010</v>
      </c>
      <c r="C56" s="5">
        <f>INDEX(system!A:Q,ROW()-1,MATCH($C$1&amp; "*",system!$1:$1,0))</f>
        <v>500</v>
      </c>
      <c r="D56" s="4">
        <f>INDEX(system!A:Q,ROW()-1,MATCH($D$1&amp; "*",system!$1:$1,0))</f>
        <v>0</v>
      </c>
      <c r="F56" s="4">
        <f>liquid!E55</f>
        <v>13.185049276249501</v>
      </c>
      <c r="H56" s="4">
        <f>IF(ISNA(VLOOKUP($A56,tot_solids!$A:$A,1,0)),0,VLOOKUP($A56,tot_solids!$A:$AD,5,0))-IFERROR(G56,0)</f>
        <v>87.126570157491798</v>
      </c>
      <c r="I56" s="4">
        <f>IF(ISNA(VLOOKUP(Combine!$A56,apatite!$A:$A,1,0)),0,VLOOKUP(Combine!$A56,apatite!$A:$AD,5,0))</f>
        <v>6.5299897222569694E-2</v>
      </c>
      <c r="J56" s="4">
        <f>IF(ISNA(VLOOKUP(Combine!$A56,feldspar!$A:$A,1,0)),0,VLOOKUP(Combine!$A56,feldspar!$A:$AD,5,0))</f>
        <v>29.6320095316755</v>
      </c>
      <c r="K56" s="4">
        <f>IF(ISNA(VLOOKUP(Combine!$A56,spinel1!$A:$A,1,0)),0,VLOOKUP(Combine!$A56,spinel1!$A:$AD,5,0))</f>
        <v>6.9323048733558803</v>
      </c>
      <c r="L56" s="4">
        <f>IF(ISNA(VLOOKUP(Combine!$A56,spinel2!$A:$A,1,0)),0,VLOOKUP(Combine!$A56,spinel2!$A:$AD,5,0))</f>
        <v>2.4429052725295302</v>
      </c>
      <c r="M56" s="4">
        <f>IF(ISNA(VLOOKUP(Combine!$A56,clinopyroxene1!$A:$A,1,0)),0,VLOOKUP(Combine!$A56,clinopyroxene1!$A:$AD,5,0))</f>
        <v>26.768126544590999</v>
      </c>
      <c r="N56" s="4">
        <f>IF(ISNA(VLOOKUP(Combine!$A56,clinopyroxene2!$A:$A,1,0)),0,VLOOKUP(Combine!$A56,clinopyroxene2!$A:$AD,5,0))</f>
        <v>0.833136069901243</v>
      </c>
      <c r="O56" s="4">
        <f>IF(ISNA(VLOOKUP(Combine!$A56,orthopyroxene1!$A:$A,1,0)),0,VLOOKUP(Combine!$A56,orthopyroxene1!$A:$AD,5,0))</f>
        <v>19.3489590200506</v>
      </c>
      <c r="P56" s="4">
        <f>IF(ISNA(VLOOKUP(Combine!$A56,orthopyroxene2!$A:$A,1,0)),0,VLOOKUP(Combine!$A56,orthopyroxene2!$A:$AD,5,0))</f>
        <v>0</v>
      </c>
      <c r="Q56" s="4">
        <f>IF(ISNA(VLOOKUP(Combine!$A56,olivine1!$A:$A,1,0)),0,VLOOKUP(Combine!$A56,olivine1!$A:$AD,5,0))</f>
        <v>1.1038289481653101</v>
      </c>
      <c r="R56" s="4">
        <f>IF(ISNA(VLOOKUP(Combine!$A56,olivine2!$A:$A,1,0)),0,VLOOKUP(Combine!$A56,olivine2!$A:$AD,5,0))</f>
        <v>0</v>
      </c>
      <c r="S56" s="4">
        <f t="shared" si="1"/>
        <v>100.3116194337413</v>
      </c>
      <c r="U56" s="4">
        <f>liquid!F55</f>
        <v>2.4015299359595201</v>
      </c>
      <c r="W56" s="4">
        <f t="shared" si="2"/>
        <v>3.1290750180977702</v>
      </c>
      <c r="X56" s="4">
        <f>IF(ISNA(VLOOKUP(Combine!$A56,apatite!$A:$A,1,0)),0,VLOOKUP(Combine!$A56,apatite!$A:$AD,6,0))</f>
        <v>3.0624684042066699</v>
      </c>
      <c r="Y56" s="4">
        <f>IF(ISNA(VLOOKUP(Combine!$A56,feldspar!$A:$A,1,0)),0,VLOOKUP(Combine!$A56,feldspar!$A:$AD,6,0))</f>
        <v>2.6467520272918001</v>
      </c>
      <c r="Z56" s="4">
        <f>IF(ISNA(VLOOKUP(Combine!$A56,spinel1!$A:$A,1,0)),0,VLOOKUP(Combine!$A56,spinel1!$A:$AD,6,0))</f>
        <v>3.98845290304217</v>
      </c>
      <c r="AA56" s="4">
        <f>IF(ISNA(VLOOKUP(Combine!$A56,spinel2!$A:$A,1,0)),0,VLOOKUP(Combine!$A56,spinel2!$A:$AD,6,0))</f>
        <v>4.5645739193305603</v>
      </c>
      <c r="AB56" s="4">
        <f>IF(ISNA(VLOOKUP(Combine!$A56,clinopyroxene1!$A:$A,1,0)),0,VLOOKUP(Combine!$A56,clinopyroxene1!$A:$AD,6,0))</f>
        <v>3.3356081457216802</v>
      </c>
      <c r="AC56" s="4">
        <f>IF(ISNA(VLOOKUP(Combine!$A56,clinopyroxene2!$A:$A,1,0)),0,VLOOKUP(Combine!$A56,clinopyroxene2!$A:$AD,6,0))</f>
        <v>3.4790866588994498</v>
      </c>
      <c r="AD56" s="4">
        <f>IF(ISNA(VLOOKUP(Combine!$A56,orthopyroxene1!$A:$A,1,0)),0,VLOOKUP(Combine!$A56,orthopyroxene1!$A:$AD,6,0))</f>
        <v>3.3502426855830501</v>
      </c>
      <c r="AE56" s="4">
        <f>IF(ISNA(VLOOKUP(Combine!$A56,orthopyroxene2!$A:$A,1,0)),0,VLOOKUP(Combine!$A56,orthopyroxene2!$A:$AD,6,0))</f>
        <v>0</v>
      </c>
      <c r="AF56" s="4">
        <f>IF(ISNA(VLOOKUP(Combine!$A56,olivine1!$A:$A,1,0)),0,VLOOKUP(Combine!$A56,olivine1!$A:$AD,6,0))</f>
        <v>3.5136399789402399</v>
      </c>
      <c r="AG56" s="4">
        <f>IF(ISNA(VLOOKUP(Combine!$A56,olivine2!$A:$A,1,0)),0,VLOOKUP(Combine!$A56,olivine2!$A:$AD,6,0))</f>
        <v>0</v>
      </c>
      <c r="AH56" s="4">
        <f t="shared" si="3"/>
        <v>3.0092465011002445</v>
      </c>
      <c r="AJ56" s="4">
        <f t="shared" si="4"/>
        <v>5.4902706307433453</v>
      </c>
      <c r="AK56" s="4">
        <f t="shared" si="5"/>
        <v>0</v>
      </c>
      <c r="AL56" s="4">
        <f t="shared" si="6"/>
        <v>27.844193460870699</v>
      </c>
      <c r="AM56" s="4">
        <f t="shared" si="7"/>
        <v>2.1322635405110597E-2</v>
      </c>
      <c r="AN56" s="4">
        <f t="shared" si="8"/>
        <v>11.19561229239728</v>
      </c>
      <c r="AO56" s="4">
        <f t="shared" si="9"/>
        <v>1.7380937024650094</v>
      </c>
      <c r="AP56" s="4">
        <f t="shared" si="10"/>
        <v>0.53518801879492972</v>
      </c>
      <c r="AQ56" s="4">
        <f t="shared" si="11"/>
        <v>8.0249613789090759</v>
      </c>
      <c r="AR56" s="4">
        <f t="shared" si="12"/>
        <v>0.23946976651762722</v>
      </c>
      <c r="AS56" s="4">
        <f t="shared" si="13"/>
        <v>5.7753902734611176</v>
      </c>
      <c r="AT56" s="4">
        <f t="shared" si="14"/>
        <v>0</v>
      </c>
      <c r="AU56" s="4">
        <f t="shared" si="15"/>
        <v>0.31415539292054601</v>
      </c>
      <c r="AW56" s="4">
        <f t="shared" si="16"/>
        <v>33.334464091614045</v>
      </c>
    </row>
    <row r="57" spans="1:49" x14ac:dyDescent="0.3">
      <c r="A57" s="5">
        <f>system!A56</f>
        <v>55</v>
      </c>
      <c r="B57" s="5">
        <f>INDEX(system!A:Q,ROW()-1,MATCH($B$1&amp; "*",system!$1:$1,0))</f>
        <v>1005</v>
      </c>
      <c r="C57" s="5">
        <f>INDEX(system!A:Q,ROW()-1,MATCH($C$1&amp; "*",system!$1:$1,0))</f>
        <v>500</v>
      </c>
      <c r="D57" s="4">
        <f>INDEX(system!A:Q,ROW()-1,MATCH($D$1&amp; "*",system!$1:$1,0))</f>
        <v>0</v>
      </c>
      <c r="F57" s="4">
        <f>liquid!E56</f>
        <v>12.754725757477001</v>
      </c>
      <c r="H57" s="4">
        <f>IF(ISNA(VLOOKUP($A57,tot_solids!$A:$A,1,0)),0,VLOOKUP($A57,tot_solids!$A:$AD,5,0))-IFERROR(G57,0)</f>
        <v>87.555381396033496</v>
      </c>
      <c r="I57" s="4">
        <f>IF(ISNA(VLOOKUP(Combine!$A57,apatite!$A:$A,1,0)),0,VLOOKUP(Combine!$A57,apatite!$A:$AD,5,0))</f>
        <v>7.2628972169276704E-2</v>
      </c>
      <c r="J57" s="4">
        <f>IF(ISNA(VLOOKUP(Combine!$A57,feldspar!$A:$A,1,0)),0,VLOOKUP(Combine!$A57,feldspar!$A:$AD,5,0))</f>
        <v>29.898571965457101</v>
      </c>
      <c r="K57" s="4">
        <f>IF(ISNA(VLOOKUP(Combine!$A57,spinel1!$A:$A,1,0)),0,VLOOKUP(Combine!$A57,spinel1!$A:$AD,5,0))</f>
        <v>6.9525952271236102</v>
      </c>
      <c r="L57" s="4">
        <f>IF(ISNA(VLOOKUP(Combine!$A57,spinel2!$A:$A,1,0)),0,VLOOKUP(Combine!$A57,spinel2!$A:$AD,5,0))</f>
        <v>2.4104422943913999</v>
      </c>
      <c r="M57" s="4">
        <f>IF(ISNA(VLOOKUP(Combine!$A57,clinopyroxene1!$A:$A,1,0)),0,VLOOKUP(Combine!$A57,clinopyroxene1!$A:$AD,5,0))</f>
        <v>26.4671020818827</v>
      </c>
      <c r="N57" s="4">
        <f>IF(ISNA(VLOOKUP(Combine!$A57,clinopyroxene2!$A:$A,1,0)),0,VLOOKUP(Combine!$A57,clinopyroxene2!$A:$AD,5,0))</f>
        <v>1.14187563071809</v>
      </c>
      <c r="O57" s="4">
        <f>IF(ISNA(VLOOKUP(Combine!$A57,orthopyroxene1!$A:$A,1,0)),0,VLOOKUP(Combine!$A57,orthopyroxene1!$A:$AD,5,0))</f>
        <v>19.4046107421598</v>
      </c>
      <c r="P57" s="4">
        <f>IF(ISNA(VLOOKUP(Combine!$A57,orthopyroxene2!$A:$A,1,0)),0,VLOOKUP(Combine!$A57,orthopyroxene2!$A:$AD,5,0))</f>
        <v>0</v>
      </c>
      <c r="Q57" s="4">
        <f>IF(ISNA(VLOOKUP(Combine!$A57,olivine1!$A:$A,1,0)),0,VLOOKUP(Combine!$A57,olivine1!$A:$AD,5,0))</f>
        <v>1.2075544821314601</v>
      </c>
      <c r="R57" s="4">
        <f>IF(ISNA(VLOOKUP(Combine!$A57,olivine2!$A:$A,1,0)),0,VLOOKUP(Combine!$A57,olivine2!$A:$AD,5,0))</f>
        <v>0</v>
      </c>
      <c r="S57" s="4">
        <f t="shared" si="1"/>
        <v>100.3101071535105</v>
      </c>
      <c r="U57" s="4">
        <f>liquid!F56</f>
        <v>2.3934678203735702</v>
      </c>
      <c r="W57" s="4">
        <f t="shared" si="2"/>
        <v>3.1284486003404268</v>
      </c>
      <c r="X57" s="4">
        <f>IF(ISNA(VLOOKUP(Combine!$A57,apatite!$A:$A,1,0)),0,VLOOKUP(Combine!$A57,apatite!$A:$AD,6,0))</f>
        <v>3.0624684042066699</v>
      </c>
      <c r="Y57" s="4">
        <f>IF(ISNA(VLOOKUP(Combine!$A57,feldspar!$A:$A,1,0)),0,VLOOKUP(Combine!$A57,feldspar!$A:$AD,6,0))</f>
        <v>2.6464473752119502</v>
      </c>
      <c r="Z57" s="4">
        <f>IF(ISNA(VLOOKUP(Combine!$A57,spinel1!$A:$A,1,0)),0,VLOOKUP(Combine!$A57,spinel1!$A:$AD,6,0))</f>
        <v>3.9886616217843902</v>
      </c>
      <c r="AA57" s="4">
        <f>IF(ISNA(VLOOKUP(Combine!$A57,spinel2!$A:$A,1,0)),0,VLOOKUP(Combine!$A57,spinel2!$A:$AD,6,0))</f>
        <v>4.5721808623790103</v>
      </c>
      <c r="AB57" s="4">
        <f>IF(ISNA(VLOOKUP(Combine!$A57,clinopyroxene1!$A:$A,1,0)),0,VLOOKUP(Combine!$A57,clinopyroxene1!$A:$AD,6,0))</f>
        <v>3.3356278899946101</v>
      </c>
      <c r="AC57" s="4">
        <f>IF(ISNA(VLOOKUP(Combine!$A57,clinopyroxene2!$A:$A,1,0)),0,VLOOKUP(Combine!$A57,clinopyroxene2!$A:$AD,6,0))</f>
        <v>3.4807095590968502</v>
      </c>
      <c r="AD57" s="4">
        <f>IF(ISNA(VLOOKUP(Combine!$A57,orthopyroxene1!$A:$A,1,0)),0,VLOOKUP(Combine!$A57,orthopyroxene1!$A:$AD,6,0))</f>
        <v>3.3518974613292198</v>
      </c>
      <c r="AE57" s="4">
        <f>IF(ISNA(VLOOKUP(Combine!$A57,orthopyroxene2!$A:$A,1,0)),0,VLOOKUP(Combine!$A57,orthopyroxene2!$A:$AD,6,0))</f>
        <v>0</v>
      </c>
      <c r="AF57" s="4">
        <f>IF(ISNA(VLOOKUP(Combine!$A57,olivine1!$A:$A,1,0)),0,VLOOKUP(Combine!$A57,olivine1!$A:$AD,6,0))</f>
        <v>3.5170884902175401</v>
      </c>
      <c r="AG57" s="4">
        <f>IF(ISNA(VLOOKUP(Combine!$A57,olivine2!$A:$A,1,0)),0,VLOOKUP(Combine!$A57,olivine2!$A:$AD,6,0))</f>
        <v>0</v>
      </c>
      <c r="AH57" s="4">
        <f t="shared" si="3"/>
        <v>3.0108860132952335</v>
      </c>
      <c r="AJ57" s="4">
        <f t="shared" si="4"/>
        <v>5.3289731530571638</v>
      </c>
      <c r="AK57" s="4">
        <f t="shared" si="5"/>
        <v>0</v>
      </c>
      <c r="AL57" s="4">
        <f t="shared" si="6"/>
        <v>27.986837113611529</v>
      </c>
      <c r="AM57" s="4">
        <f t="shared" si="7"/>
        <v>2.3715827425194673E-2</v>
      </c>
      <c r="AN57" s="4">
        <f t="shared" si="8"/>
        <v>11.297625732332035</v>
      </c>
      <c r="AO57" s="4">
        <f t="shared" si="9"/>
        <v>1.7430897595202017</v>
      </c>
      <c r="AP57" s="4">
        <f t="shared" si="10"/>
        <v>0.52719749435659713</v>
      </c>
      <c r="AQ57" s="4">
        <f t="shared" si="11"/>
        <v>7.9346686605158068</v>
      </c>
      <c r="AR57" s="4">
        <f t="shared" si="12"/>
        <v>0.32805829137159487</v>
      </c>
      <c r="AS57" s="4">
        <f t="shared" si="13"/>
        <v>5.7891421101123894</v>
      </c>
      <c r="AT57" s="4">
        <f t="shared" si="14"/>
        <v>0</v>
      </c>
      <c r="AU57" s="4">
        <f t="shared" si="15"/>
        <v>0.34333923797770866</v>
      </c>
      <c r="AW57" s="4">
        <f t="shared" si="16"/>
        <v>33.315810266668691</v>
      </c>
    </row>
    <row r="58" spans="1:49" x14ac:dyDescent="0.3">
      <c r="A58" s="5">
        <f>system!A57</f>
        <v>56</v>
      </c>
      <c r="B58" s="5">
        <f>INDEX(system!A:Q,ROW()-1,MATCH($B$1&amp; "*",system!$1:$1,0))</f>
        <v>1000</v>
      </c>
      <c r="C58" s="5">
        <f>INDEX(system!A:Q,ROW()-1,MATCH($C$1&amp; "*",system!$1:$1,0))</f>
        <v>500</v>
      </c>
      <c r="D58" s="4">
        <f>INDEX(system!A:Q,ROW()-1,MATCH($D$1&amp; "*",system!$1:$1,0))</f>
        <v>0</v>
      </c>
      <c r="F58" s="4">
        <f>liquid!E57</f>
        <v>12.346339161762</v>
      </c>
      <c r="H58" s="4">
        <f>IF(ISNA(VLOOKUP($A58,tot_solids!$A:$A,1,0)),0,VLOOKUP($A58,tot_solids!$A:$AD,5,0))-IFERROR(G58,0)</f>
        <v>87.962215506381696</v>
      </c>
      <c r="I58" s="4">
        <f>IF(ISNA(VLOOKUP(Combine!$A58,apatite!$A:$A,1,0)),0,VLOOKUP(Combine!$A58,apatite!$A:$AD,5,0))</f>
        <v>7.9318213006395397E-2</v>
      </c>
      <c r="J58" s="4">
        <f>IF(ISNA(VLOOKUP(Combine!$A58,feldspar!$A:$A,1,0)),0,VLOOKUP(Combine!$A58,feldspar!$A:$AD,5,0))</f>
        <v>30.143862229749399</v>
      </c>
      <c r="K58" s="4">
        <f>IF(ISNA(VLOOKUP(Combine!$A58,spinel1!$A:$A,1,0)),0,VLOOKUP(Combine!$A58,spinel1!$A:$AD,5,0))</f>
        <v>6.9764997685305001</v>
      </c>
      <c r="L58" s="4">
        <f>IF(ISNA(VLOOKUP(Combine!$A58,spinel2!$A:$A,1,0)),0,VLOOKUP(Combine!$A58,spinel2!$A:$AD,5,0))</f>
        <v>2.37565940283163</v>
      </c>
      <c r="M58" s="4">
        <f>IF(ISNA(VLOOKUP(Combine!$A58,clinopyroxene1!$A:$A,1,0)),0,VLOOKUP(Combine!$A58,clinopyroxene1!$A:$AD,5,0))</f>
        <v>26.188745414199701</v>
      </c>
      <c r="N58" s="4">
        <f>IF(ISNA(VLOOKUP(Combine!$A58,clinopyroxene2!$A:$A,1,0)),0,VLOOKUP(Combine!$A58,clinopyroxene2!$A:$AD,5,0))</f>
        <v>1.4352798499155801</v>
      </c>
      <c r="O58" s="4">
        <f>IF(ISNA(VLOOKUP(Combine!$A58,orthopyroxene1!$A:$A,1,0)),0,VLOOKUP(Combine!$A58,orthopyroxene1!$A:$AD,5,0))</f>
        <v>19.462920989024902</v>
      </c>
      <c r="P58" s="4">
        <f>IF(ISNA(VLOOKUP(Combine!$A58,orthopyroxene2!$A:$A,1,0)),0,VLOOKUP(Combine!$A58,orthopyroxene2!$A:$AD,5,0))</f>
        <v>0</v>
      </c>
      <c r="Q58" s="4">
        <f>IF(ISNA(VLOOKUP(Combine!$A58,olivine1!$A:$A,1,0)),0,VLOOKUP(Combine!$A58,olivine1!$A:$AD,5,0))</f>
        <v>1.29992963912349</v>
      </c>
      <c r="R58" s="4">
        <f>IF(ISNA(VLOOKUP(Combine!$A58,olivine2!$A:$A,1,0)),0,VLOOKUP(Combine!$A58,olivine2!$A:$AD,5,0))</f>
        <v>0</v>
      </c>
      <c r="S58" s="4">
        <f t="shared" si="1"/>
        <v>100.3085546681437</v>
      </c>
      <c r="U58" s="4">
        <f>liquid!F57</f>
        <v>2.38553919996603</v>
      </c>
      <c r="W58" s="4">
        <f t="shared" si="2"/>
        <v>3.1279298008547372</v>
      </c>
      <c r="X58" s="4">
        <f>IF(ISNA(VLOOKUP(Combine!$A58,apatite!$A:$A,1,0)),0,VLOOKUP(Combine!$A58,apatite!$A:$AD,6,0))</f>
        <v>3.0624684042066699</v>
      </c>
      <c r="Y58" s="4">
        <f>IF(ISNA(VLOOKUP(Combine!$A58,feldspar!$A:$A,1,0)),0,VLOOKUP(Combine!$A58,feldspar!$A:$AD,6,0))</f>
        <v>2.6461479949773801</v>
      </c>
      <c r="Z58" s="4">
        <f>IF(ISNA(VLOOKUP(Combine!$A58,spinel1!$A:$A,1,0)),0,VLOOKUP(Combine!$A58,spinel1!$A:$AD,6,0))</f>
        <v>3.9887626242059602</v>
      </c>
      <c r="AA58" s="4">
        <f>IF(ISNA(VLOOKUP(Combine!$A58,spinel2!$A:$A,1,0)),0,VLOOKUP(Combine!$A58,spinel2!$A:$AD,6,0))</f>
        <v>4.5797156527384404</v>
      </c>
      <c r="AB58" s="4">
        <f>IF(ISNA(VLOOKUP(Combine!$A58,clinopyroxene1!$A:$A,1,0)),0,VLOOKUP(Combine!$A58,clinopyroxene1!$A:$AD,6,0))</f>
        <v>3.3356391655618198</v>
      </c>
      <c r="AC58" s="4">
        <f>IF(ISNA(VLOOKUP(Combine!$A58,clinopyroxene2!$A:$A,1,0)),0,VLOOKUP(Combine!$A58,clinopyroxene2!$A:$AD,6,0))</f>
        <v>3.4823183194277001</v>
      </c>
      <c r="AD58" s="4">
        <f>IF(ISNA(VLOOKUP(Combine!$A58,orthopyroxene1!$A:$A,1,0)),0,VLOOKUP(Combine!$A58,orthopyroxene1!$A:$AD,6,0))</f>
        <v>3.3535519392604698</v>
      </c>
      <c r="AE58" s="4">
        <f>IF(ISNA(VLOOKUP(Combine!$A58,orthopyroxene2!$A:$A,1,0)),0,VLOOKUP(Combine!$A58,orthopyroxene2!$A:$AD,6,0))</f>
        <v>0</v>
      </c>
      <c r="AF58" s="4">
        <f>IF(ISNA(VLOOKUP(Combine!$A58,olivine1!$A:$A,1,0)),0,VLOOKUP(Combine!$A58,olivine1!$A:$AD,6,0))</f>
        <v>3.5205473300478398</v>
      </c>
      <c r="AG58" s="4">
        <f>IF(ISNA(VLOOKUP(Combine!$A58,olivine2!$A:$A,1,0)),0,VLOOKUP(Combine!$A58,olivine2!$A:$AD,6,0))</f>
        <v>0</v>
      </c>
      <c r="AH58" s="4">
        <f t="shared" si="3"/>
        <v>3.0125370479661178</v>
      </c>
      <c r="AJ58" s="4">
        <f t="shared" si="4"/>
        <v>5.1754920488993896</v>
      </c>
      <c r="AK58" s="4">
        <f t="shared" si="5"/>
        <v>0</v>
      </c>
      <c r="AL58" s="4">
        <f t="shared" si="6"/>
        <v>28.121543994480046</v>
      </c>
      <c r="AM58" s="4">
        <f t="shared" si="7"/>
        <v>2.5900091866235177E-2</v>
      </c>
      <c r="AN58" s="4">
        <f t="shared" si="8"/>
        <v>11.391601031750712</v>
      </c>
      <c r="AO58" s="4">
        <f t="shared" si="9"/>
        <v>1.7490385931199168</v>
      </c>
      <c r="AP58" s="4">
        <f t="shared" si="10"/>
        <v>0.51873513182223552</v>
      </c>
      <c r="AQ58" s="4">
        <f t="shared" si="11"/>
        <v>7.8511925644057925</v>
      </c>
      <c r="AR58" s="4">
        <f t="shared" si="12"/>
        <v>0.41216216274894146</v>
      </c>
      <c r="AS58" s="4">
        <f t="shared" si="13"/>
        <v>5.8036736396326383</v>
      </c>
      <c r="AT58" s="4">
        <f t="shared" si="14"/>
        <v>0</v>
      </c>
      <c r="AU58" s="4">
        <f t="shared" si="15"/>
        <v>0.36924077913357456</v>
      </c>
      <c r="AW58" s="4">
        <f t="shared" si="16"/>
        <v>33.297036043379435</v>
      </c>
    </row>
    <row r="59" spans="1:49" x14ac:dyDescent="0.3">
      <c r="A59" s="5">
        <f>system!A58</f>
        <v>57</v>
      </c>
      <c r="B59" s="5">
        <f>INDEX(system!A:Q,ROW()-1,MATCH($B$1&amp; "*",system!$1:$1,0))</f>
        <v>995</v>
      </c>
      <c r="C59" s="5">
        <f>INDEX(system!A:Q,ROW()-1,MATCH($C$1&amp; "*",system!$1:$1,0))</f>
        <v>500</v>
      </c>
      <c r="D59" s="4">
        <f>INDEX(system!A:Q,ROW()-1,MATCH($D$1&amp; "*",system!$1:$1,0))</f>
        <v>0</v>
      </c>
      <c r="F59" s="4">
        <f>liquid!E58</f>
        <v>11.9581414954217</v>
      </c>
      <c r="H59" s="4">
        <f>IF(ISNA(VLOOKUP($A59,tot_solids!$A:$A,1,0)),0,VLOOKUP($A59,tot_solids!$A:$AD,5,0))-IFERROR(G59,0)</f>
        <v>88.3488231263741</v>
      </c>
      <c r="I59" s="4">
        <f>IF(ISNA(VLOOKUP(Combine!$A59,apatite!$A:$A,1,0)),0,VLOOKUP(Combine!$A59,apatite!$A:$AD,5,0))</f>
        <v>8.5426550999570694E-2</v>
      </c>
      <c r="J59" s="4">
        <f>IF(ISNA(VLOOKUP(Combine!$A59,feldspar!$A:$A,1,0)),0,VLOOKUP(Combine!$A59,feldspar!$A:$AD,5,0))</f>
        <v>30.3696512347931</v>
      </c>
      <c r="K59" s="4">
        <f>IF(ISNA(VLOOKUP(Combine!$A59,spinel1!$A:$A,1,0)),0,VLOOKUP(Combine!$A59,spinel1!$A:$AD,5,0))</f>
        <v>7.0034695099553996</v>
      </c>
      <c r="L59" s="4">
        <f>IF(ISNA(VLOOKUP(Combine!$A59,spinel2!$A:$A,1,0)),0,VLOOKUP(Combine!$A59,spinel2!$A:$AD,5,0))</f>
        <v>2.33913190844047</v>
      </c>
      <c r="M59" s="4">
        <f>IF(ISNA(VLOOKUP(Combine!$A59,clinopyroxene1!$A:$A,1,0)),0,VLOOKUP(Combine!$A59,clinopyroxene1!$A:$AD,5,0))</f>
        <v>25.931636864491001</v>
      </c>
      <c r="N59" s="4">
        <f>IF(ISNA(VLOOKUP(Combine!$A59,clinopyroxene2!$A:$A,1,0)),0,VLOOKUP(Combine!$A59,clinopyroxene2!$A:$AD,5,0))</f>
        <v>1.71410380880949</v>
      </c>
      <c r="O59" s="4">
        <f>IF(ISNA(VLOOKUP(Combine!$A59,orthopyroxene1!$A:$A,1,0)),0,VLOOKUP(Combine!$A59,orthopyroxene1!$A:$AD,5,0))</f>
        <v>19.523548970980499</v>
      </c>
      <c r="P59" s="4">
        <f>IF(ISNA(VLOOKUP(Combine!$A59,orthopyroxene2!$A:$A,1,0)),0,VLOOKUP(Combine!$A59,orthopyroxene2!$A:$AD,5,0))</f>
        <v>0</v>
      </c>
      <c r="Q59" s="4">
        <f>IF(ISNA(VLOOKUP(Combine!$A59,olivine1!$A:$A,1,0)),0,VLOOKUP(Combine!$A59,olivine1!$A:$AD,5,0))</f>
        <v>1.3818542779043801</v>
      </c>
      <c r="R59" s="4">
        <f>IF(ISNA(VLOOKUP(Combine!$A59,olivine2!$A:$A,1,0)),0,VLOOKUP(Combine!$A59,olivine2!$A:$AD,5,0))</f>
        <v>0</v>
      </c>
      <c r="S59" s="4">
        <f t="shared" si="1"/>
        <v>100.3069646217958</v>
      </c>
      <c r="U59" s="4">
        <f>liquid!F58</f>
        <v>2.37773558544413</v>
      </c>
      <c r="W59" s="4">
        <f t="shared" si="2"/>
        <v>3.1275084513444686</v>
      </c>
      <c r="X59" s="4">
        <f>IF(ISNA(VLOOKUP(Combine!$A59,apatite!$A:$A,1,0)),0,VLOOKUP(Combine!$A59,apatite!$A:$AD,6,0))</f>
        <v>3.0624684042066699</v>
      </c>
      <c r="Y59" s="4">
        <f>IF(ISNA(VLOOKUP(Combine!$A59,feldspar!$A:$A,1,0)),0,VLOOKUP(Combine!$A59,feldspar!$A:$AD,6,0))</f>
        <v>2.6458539669378101</v>
      </c>
      <c r="Z59" s="4">
        <f>IF(ISNA(VLOOKUP(Combine!$A59,spinel1!$A:$A,1,0)),0,VLOOKUP(Combine!$A59,spinel1!$A:$AD,6,0))</f>
        <v>3.98875645053633</v>
      </c>
      <c r="AA59" s="4">
        <f>IF(ISNA(VLOOKUP(Combine!$A59,spinel2!$A:$A,1,0)),0,VLOOKUP(Combine!$A59,spinel2!$A:$AD,6,0))</f>
        <v>4.58717706738733</v>
      </c>
      <c r="AB59" s="4">
        <f>IF(ISNA(VLOOKUP(Combine!$A59,clinopyroxene1!$A:$A,1,0)),0,VLOOKUP(Combine!$A59,clinopyroxene1!$A:$AD,6,0))</f>
        <v>3.3356421474469902</v>
      </c>
      <c r="AC59" s="4">
        <f>IF(ISNA(VLOOKUP(Combine!$A59,clinopyroxene2!$A:$A,1,0)),0,VLOOKUP(Combine!$A59,clinopyroxene2!$A:$AD,6,0))</f>
        <v>3.4839131387946201</v>
      </c>
      <c r="AD59" s="4">
        <f>IF(ISNA(VLOOKUP(Combine!$A59,orthopyroxene1!$A:$A,1,0)),0,VLOOKUP(Combine!$A59,orthopyroxene1!$A:$AD,6,0))</f>
        <v>3.3552063182843899</v>
      </c>
      <c r="AE59" s="4">
        <f>IF(ISNA(VLOOKUP(Combine!$A59,orthopyroxene2!$A:$A,1,0)),0,VLOOKUP(Combine!$A59,orthopyroxene2!$A:$AD,6,0))</f>
        <v>0</v>
      </c>
      <c r="AF59" s="4">
        <f>IF(ISNA(VLOOKUP(Combine!$A59,olivine1!$A:$A,1,0)),0,VLOOKUP(Combine!$A59,olivine1!$A:$AD,6,0))</f>
        <v>3.5240177415965701</v>
      </c>
      <c r="AG59" s="4">
        <f>IF(ISNA(VLOOKUP(Combine!$A59,olivine2!$A:$A,1,0)),0,VLOOKUP(Combine!$A59,olivine2!$A:$AD,6,0))</f>
        <v>0</v>
      </c>
      <c r="AH59" s="4">
        <f t="shared" si="3"/>
        <v>3.014197856880982</v>
      </c>
      <c r="AJ59" s="4">
        <f t="shared" si="4"/>
        <v>5.0292141685670551</v>
      </c>
      <c r="AK59" s="4">
        <f t="shared" si="5"/>
        <v>0</v>
      </c>
      <c r="AL59" s="4">
        <f t="shared" si="6"/>
        <v>28.248947844855312</v>
      </c>
      <c r="AM59" s="4">
        <f t="shared" si="7"/>
        <v>2.7894671789014058E-2</v>
      </c>
      <c r="AN59" s="4">
        <f t="shared" si="8"/>
        <v>11.478203866988752</v>
      </c>
      <c r="AO59" s="4">
        <f t="shared" si="9"/>
        <v>1.75580274123122</v>
      </c>
      <c r="AP59" s="4">
        <f t="shared" si="10"/>
        <v>0.50992841001726241</v>
      </c>
      <c r="AQ59" s="4">
        <f t="shared" si="11"/>
        <v>7.7741063693952812</v>
      </c>
      <c r="AR59" s="4">
        <f t="shared" si="12"/>
        <v>0.49200532290037041</v>
      </c>
      <c r="AS59" s="4">
        <f t="shared" si="13"/>
        <v>5.8188817971001656</v>
      </c>
      <c r="AT59" s="4">
        <f t="shared" si="14"/>
        <v>0</v>
      </c>
      <c r="AU59" s="4">
        <f t="shared" si="15"/>
        <v>0.39212466543324653</v>
      </c>
      <c r="AW59" s="4">
        <f t="shared" si="16"/>
        <v>33.278162013422367</v>
      </c>
    </row>
    <row r="60" spans="1:49" x14ac:dyDescent="0.3">
      <c r="A60" s="5">
        <f>system!A59</f>
        <v>58</v>
      </c>
      <c r="B60" s="5">
        <f>INDEX(system!A:Q,ROW()-1,MATCH($B$1&amp; "*",system!$1:$1,0))</f>
        <v>990</v>
      </c>
      <c r="C60" s="5">
        <f>INDEX(system!A:Q,ROW()-1,MATCH($C$1&amp; "*",system!$1:$1,0))</f>
        <v>500</v>
      </c>
      <c r="D60" s="4">
        <f>INDEX(system!A:Q,ROW()-1,MATCH($D$1&amp; "*",system!$1:$1,0))</f>
        <v>0</v>
      </c>
      <c r="F60" s="4">
        <f>liquid!E59</f>
        <v>11.5885682784336</v>
      </c>
      <c r="H60" s="4">
        <f>IF(ISNA(VLOOKUP($A60,tot_solids!$A:$A,1,0)),0,VLOOKUP($A60,tot_solids!$A:$AD,5,0))-IFERROR(G60,0)</f>
        <v>88.716771229909796</v>
      </c>
      <c r="I60" s="4">
        <f>IF(ISNA(VLOOKUP(Combine!$A60,apatite!$A:$A,1,0)),0,VLOOKUP(Combine!$A60,apatite!$A:$AD,5,0))</f>
        <v>9.1005293842845295E-2</v>
      </c>
      <c r="J60" s="4">
        <f>IF(ISNA(VLOOKUP(Combine!$A60,feldspar!$A:$A,1,0)),0,VLOOKUP(Combine!$A60,feldspar!$A:$AD,5,0))</f>
        <v>30.5775316908279</v>
      </c>
      <c r="K60" s="4">
        <f>IF(ISNA(VLOOKUP(Combine!$A60,spinel1!$A:$A,1,0)),0,VLOOKUP(Combine!$A60,spinel1!$A:$AD,5,0))</f>
        <v>7.03302140714825</v>
      </c>
      <c r="L60" s="4">
        <f>IF(ISNA(VLOOKUP(Combine!$A60,spinel2!$A:$A,1,0)),0,VLOOKUP(Combine!$A60,spinel2!$A:$AD,5,0))</f>
        <v>2.3013561100919002</v>
      </c>
      <c r="M60" s="4">
        <f>IF(ISNA(VLOOKUP(Combine!$A60,clinopyroxene1!$A:$A,1,0)),0,VLOOKUP(Combine!$A60,clinopyroxene1!$A:$AD,5,0))</f>
        <v>25.694450115269898</v>
      </c>
      <c r="N60" s="4">
        <f>IF(ISNA(VLOOKUP(Combine!$A60,clinopyroxene2!$A:$A,1,0)),0,VLOOKUP(Combine!$A60,clinopyroxene2!$A:$AD,5,0))</f>
        <v>1.9790692374154399</v>
      </c>
      <c r="O60" s="4">
        <f>IF(ISNA(VLOOKUP(Combine!$A60,orthopyroxene1!$A:$A,1,0)),0,VLOOKUP(Combine!$A60,orthopyroxene1!$A:$AD,5,0))</f>
        <v>19.586198842226601</v>
      </c>
      <c r="P60" s="4">
        <f>IF(ISNA(VLOOKUP(Combine!$A60,orthopyroxene2!$A:$A,1,0)),0,VLOOKUP(Combine!$A60,orthopyroxene2!$A:$AD,5,0))</f>
        <v>0</v>
      </c>
      <c r="Q60" s="4">
        <f>IF(ISNA(VLOOKUP(Combine!$A60,olivine1!$A:$A,1,0)),0,VLOOKUP(Combine!$A60,olivine1!$A:$AD,5,0))</f>
        <v>1.4541385330869201</v>
      </c>
      <c r="R60" s="4">
        <f>IF(ISNA(VLOOKUP(Combine!$A60,olivine2!$A:$A,1,0)),0,VLOOKUP(Combine!$A60,olivine2!$A:$AD,5,0))</f>
        <v>0</v>
      </c>
      <c r="S60" s="4">
        <f t="shared" si="1"/>
        <v>100.30533950834339</v>
      </c>
      <c r="U60" s="4">
        <f>liquid!F59</f>
        <v>2.3700490457591199</v>
      </c>
      <c r="W60" s="4">
        <f t="shared" si="2"/>
        <v>3.1271755445953358</v>
      </c>
      <c r="X60" s="4">
        <f>IF(ISNA(VLOOKUP(Combine!$A60,apatite!$A:$A,1,0)),0,VLOOKUP(Combine!$A60,apatite!$A:$AD,6,0))</f>
        <v>3.0624684042066699</v>
      </c>
      <c r="Y60" s="4">
        <f>IF(ISNA(VLOOKUP(Combine!$A60,feldspar!$A:$A,1,0)),0,VLOOKUP(Combine!$A60,feldspar!$A:$AD,6,0))</f>
        <v>2.6455653542298698</v>
      </c>
      <c r="Z60" s="4">
        <f>IF(ISNA(VLOOKUP(Combine!$A60,spinel1!$A:$A,1,0)),0,VLOOKUP(Combine!$A60,spinel1!$A:$AD,6,0))</f>
        <v>3.9886438458923199</v>
      </c>
      <c r="AA60" s="4">
        <f>IF(ISNA(VLOOKUP(Combine!$A60,spinel2!$A:$A,1,0)),0,VLOOKUP(Combine!$A60,spinel2!$A:$AD,6,0))</f>
        <v>4.5945639876849302</v>
      </c>
      <c r="AB60" s="4">
        <f>IF(ISNA(VLOOKUP(Combine!$A60,clinopyroxene1!$A:$A,1,0)),0,VLOOKUP(Combine!$A60,clinopyroxene1!$A:$AD,6,0))</f>
        <v>3.33563701351216</v>
      </c>
      <c r="AC60" s="4">
        <f>IF(ISNA(VLOOKUP(Combine!$A60,clinopyroxene2!$A:$A,1,0)),0,VLOOKUP(Combine!$A60,clinopyroxene2!$A:$AD,6,0))</f>
        <v>3.4854942154459998</v>
      </c>
      <c r="AD60" s="4">
        <f>IF(ISNA(VLOOKUP(Combine!$A60,orthopyroxene1!$A:$A,1,0)),0,VLOOKUP(Combine!$A60,orthopyroxene1!$A:$AD,6,0))</f>
        <v>3.35686082011707</v>
      </c>
      <c r="AE60" s="4">
        <f>IF(ISNA(VLOOKUP(Combine!$A60,orthopyroxene2!$A:$A,1,0)),0,VLOOKUP(Combine!$A60,orthopyroxene2!$A:$AD,6,0))</f>
        <v>0</v>
      </c>
      <c r="AF60" s="4">
        <f>IF(ISNA(VLOOKUP(Combine!$A60,olivine1!$A:$A,1,0)),0,VLOOKUP(Combine!$A60,olivine1!$A:$AD,6,0))</f>
        <v>3.5275010019481901</v>
      </c>
      <c r="AG60" s="4">
        <f>IF(ISNA(VLOOKUP(Combine!$A60,olivine2!$A:$A,1,0)),0,VLOOKUP(Combine!$A60,olivine2!$A:$AD,6,0))</f>
        <v>0</v>
      </c>
      <c r="AH60" s="4">
        <f t="shared" si="3"/>
        <v>3.0158668700600009</v>
      </c>
      <c r="AJ60" s="4">
        <f t="shared" si="4"/>
        <v>4.8895900695260996</v>
      </c>
      <c r="AK60" s="4">
        <f t="shared" si="5"/>
        <v>0</v>
      </c>
      <c r="AL60" s="4">
        <f t="shared" si="6"/>
        <v>28.369616596432536</v>
      </c>
      <c r="AM60" s="4">
        <f t="shared" si="7"/>
        <v>2.9716320899127822E-2</v>
      </c>
      <c r="AN60" s="4">
        <f t="shared" si="8"/>
        <v>11.558033008687133</v>
      </c>
      <c r="AO60" s="4">
        <f t="shared" si="9"/>
        <v>1.7632613186036059</v>
      </c>
      <c r="AP60" s="4">
        <f t="shared" si="10"/>
        <v>0.50088672532591894</v>
      </c>
      <c r="AQ60" s="4">
        <f t="shared" si="11"/>
        <v>7.7030114521410979</v>
      </c>
      <c r="AR60" s="4">
        <f t="shared" si="12"/>
        <v>0.56780161293775111</v>
      </c>
      <c r="AS60" s="4">
        <f t="shared" si="13"/>
        <v>5.834677066397866</v>
      </c>
      <c r="AT60" s="4">
        <f t="shared" si="14"/>
        <v>0</v>
      </c>
      <c r="AU60" s="4">
        <f t="shared" si="15"/>
        <v>0.41222909144003628</v>
      </c>
      <c r="AW60" s="4">
        <f t="shared" si="16"/>
        <v>33.259206665958637</v>
      </c>
    </row>
    <row r="61" spans="1:49" x14ac:dyDescent="0.3">
      <c r="A61" s="5">
        <f>system!A60</f>
        <v>59</v>
      </c>
      <c r="B61" s="5">
        <f>INDEX(system!A:Q,ROW()-1,MATCH($B$1&amp; "*",system!$1:$1,0))</f>
        <v>985</v>
      </c>
      <c r="C61" s="5">
        <f>INDEX(system!A:Q,ROW()-1,MATCH($C$1&amp; "*",system!$1:$1,0))</f>
        <v>500</v>
      </c>
      <c r="D61" s="4">
        <f>INDEX(system!A:Q,ROW()-1,MATCH($D$1&amp; "*",system!$1:$1,0))</f>
        <v>0</v>
      </c>
      <c r="F61" s="4">
        <f>liquid!E60</f>
        <v>11.236214669032501</v>
      </c>
      <c r="H61" s="4">
        <f>IF(ISNA(VLOOKUP($A61,tot_solids!$A:$A,1,0)),0,VLOOKUP($A61,tot_solids!$A:$AD,5,0))-IFERROR(G61,0)</f>
        <v>89.067467013716893</v>
      </c>
      <c r="I61" s="4">
        <f>IF(ISNA(VLOOKUP(Combine!$A61,apatite!$A:$A,1,0)),0,VLOOKUP(Combine!$A61,apatite!$A:$AD,5,0))</f>
        <v>9.6099213342754897E-2</v>
      </c>
      <c r="J61" s="4">
        <f>IF(ISNA(VLOOKUP(Combine!$A61,feldspar!$A:$A,1,0)),0,VLOOKUP(Combine!$A61,feldspar!$A:$AD,5,0))</f>
        <v>30.7689404288842</v>
      </c>
      <c r="K61" s="4">
        <f>IF(ISNA(VLOOKUP(Combine!$A61,spinel1!$A:$A,1,0)),0,VLOOKUP(Combine!$A61,spinel1!$A:$AD,5,0))</f>
        <v>7.0647298554520397</v>
      </c>
      <c r="L61" s="4">
        <f>IF(ISNA(VLOOKUP(Combine!$A61,spinel2!$A:$A,1,0)),0,VLOOKUP(Combine!$A61,spinel2!$A:$AD,5,0))</f>
        <v>2.26275940928033</v>
      </c>
      <c r="M61" s="4">
        <f>IF(ISNA(VLOOKUP(Combine!$A61,clinopyroxene1!$A:$A,1,0)),0,VLOOKUP(Combine!$A61,clinopyroxene1!$A:$AD,5,0))</f>
        <v>25.475943689768901</v>
      </c>
      <c r="N61" s="4">
        <f>IF(ISNA(VLOOKUP(Combine!$A61,clinopyroxene2!$A:$A,1,0)),0,VLOOKUP(Combine!$A61,clinopyroxene2!$A:$AD,5,0))</f>
        <v>2.2308664069779098</v>
      </c>
      <c r="O61" s="4">
        <f>IF(ISNA(VLOOKUP(Combine!$A61,orthopyroxene1!$A:$A,1,0)),0,VLOOKUP(Combine!$A61,orthopyroxene1!$A:$AD,5,0))</f>
        <v>19.650613203436599</v>
      </c>
      <c r="P61" s="4">
        <f>IF(ISNA(VLOOKUP(Combine!$A61,orthopyroxene2!$A:$A,1,0)),0,VLOOKUP(Combine!$A61,orthopyroxene2!$A:$AD,5,0))</f>
        <v>0</v>
      </c>
      <c r="Q61" s="4">
        <f>IF(ISNA(VLOOKUP(Combine!$A61,olivine1!$A:$A,1,0)),0,VLOOKUP(Combine!$A61,olivine1!$A:$AD,5,0))</f>
        <v>1.51751480657413</v>
      </c>
      <c r="R61" s="4">
        <f>IF(ISNA(VLOOKUP(Combine!$A61,olivine2!$A:$A,1,0)),0,VLOOKUP(Combine!$A61,olivine2!$A:$AD,5,0))</f>
        <v>0</v>
      </c>
      <c r="S61" s="4">
        <f t="shared" si="1"/>
        <v>100.3036816827494</v>
      </c>
      <c r="U61" s="4">
        <f>liquid!F60</f>
        <v>2.3624721444833101</v>
      </c>
      <c r="W61" s="4">
        <f t="shared" si="2"/>
        <v>3.1269230694951475</v>
      </c>
      <c r="X61" s="4">
        <f>IF(ISNA(VLOOKUP(Combine!$A61,apatite!$A:$A,1,0)),0,VLOOKUP(Combine!$A61,apatite!$A:$AD,6,0))</f>
        <v>3.0624684042066699</v>
      </c>
      <c r="Y61" s="4">
        <f>IF(ISNA(VLOOKUP(Combine!$A61,feldspar!$A:$A,1,0)),0,VLOOKUP(Combine!$A61,feldspar!$A:$AD,6,0))</f>
        <v>2.6452822056560499</v>
      </c>
      <c r="Z61" s="4">
        <f>IF(ISNA(VLOOKUP(Combine!$A61,spinel1!$A:$A,1,0)),0,VLOOKUP(Combine!$A61,spinel1!$A:$AD,6,0))</f>
        <v>3.9884257620534198</v>
      </c>
      <c r="AA61" s="4">
        <f>IF(ISNA(VLOOKUP(Combine!$A61,spinel2!$A:$A,1,0)),0,VLOOKUP(Combine!$A61,spinel2!$A:$AD,6,0))</f>
        <v>4.6018754119608296</v>
      </c>
      <c r="AB61" s="4">
        <f>IF(ISNA(VLOOKUP(Combine!$A61,clinopyroxene1!$A:$A,1,0)),0,VLOOKUP(Combine!$A61,clinopyroxene1!$A:$AD,6,0))</f>
        <v>3.33562394544365</v>
      </c>
      <c r="AC61" s="4">
        <f>IF(ISNA(VLOOKUP(Combine!$A61,clinopyroxene2!$A:$A,1,0)),0,VLOOKUP(Combine!$A61,clinopyroxene2!$A:$AD,6,0))</f>
        <v>3.4870617481741801</v>
      </c>
      <c r="AD61" s="4">
        <f>IF(ISNA(VLOOKUP(Combine!$A61,orthopyroxene1!$A:$A,1,0)),0,VLOOKUP(Combine!$A61,orthopyroxene1!$A:$AD,6,0))</f>
        <v>3.3585156920869599</v>
      </c>
      <c r="AE61" s="4">
        <f>IF(ISNA(VLOOKUP(Combine!$A61,orthopyroxene2!$A:$A,1,0)),0,VLOOKUP(Combine!$A61,orthopyroxene2!$A:$AD,6,0))</f>
        <v>0</v>
      </c>
      <c r="AF61" s="4">
        <f>IF(ISNA(VLOOKUP(Combine!$A61,olivine1!$A:$A,1,0)),0,VLOOKUP(Combine!$A61,olivine1!$A:$AD,6,0))</f>
        <v>3.5309984319147301</v>
      </c>
      <c r="AG61" s="4">
        <f>IF(ISNA(VLOOKUP(Combine!$A61,olivine2!$A:$A,1,0)),0,VLOOKUP(Combine!$A61,olivine2!$A:$AD,6,0))</f>
        <v>0</v>
      </c>
      <c r="AH61" s="4">
        <f t="shared" si="3"/>
        <v>3.0175426742846314</v>
      </c>
      <c r="AJ61" s="4">
        <f t="shared" si="4"/>
        <v>4.7561257792057239</v>
      </c>
      <c r="AK61" s="4">
        <f t="shared" si="5"/>
        <v>0</v>
      </c>
      <c r="AL61" s="4">
        <f t="shared" si="6"/>
        <v>28.48406085925777</v>
      </c>
      <c r="AM61" s="4">
        <f t="shared" si="7"/>
        <v>3.137965871280534E-2</v>
      </c>
      <c r="AN61" s="4">
        <f t="shared" si="8"/>
        <v>11.631628702259112</v>
      </c>
      <c r="AO61" s="4">
        <f t="shared" si="9"/>
        <v>1.7713078484917821</v>
      </c>
      <c r="AP61" s="4">
        <f t="shared" si="10"/>
        <v>0.4917037526481367</v>
      </c>
      <c r="AQ61" s="4">
        <f t="shared" si="11"/>
        <v>7.637534718075214</v>
      </c>
      <c r="AR61" s="4">
        <f t="shared" si="12"/>
        <v>0.63975534936999257</v>
      </c>
      <c r="AS61" s="4">
        <f t="shared" si="13"/>
        <v>5.8509815064242963</v>
      </c>
      <c r="AT61" s="4">
        <f t="shared" si="14"/>
        <v>0</v>
      </c>
      <c r="AU61" s="4">
        <f t="shared" si="15"/>
        <v>0.42976932327643025</v>
      </c>
      <c r="AW61" s="4">
        <f t="shared" si="16"/>
        <v>33.240186638463491</v>
      </c>
    </row>
    <row r="62" spans="1:49" x14ac:dyDescent="0.3">
      <c r="A62" s="5">
        <f>system!A61</f>
        <v>60</v>
      </c>
      <c r="B62" s="5">
        <f>INDEX(system!A:Q,ROW()-1,MATCH($B$1&amp; "*",system!$1:$1,0))</f>
        <v>980</v>
      </c>
      <c r="C62" s="5">
        <f>INDEX(system!A:Q,ROW()-1,MATCH($C$1&amp; "*",system!$1:$1,0))</f>
        <v>500</v>
      </c>
      <c r="D62" s="4">
        <f>INDEX(system!A:Q,ROW()-1,MATCH($D$1&amp; "*",system!$1:$1,0))</f>
        <v>0</v>
      </c>
      <c r="F62" s="4">
        <f>liquid!E61</f>
        <v>10.899815262708</v>
      </c>
      <c r="H62" s="4">
        <f>IF(ISNA(VLOOKUP($A62,tot_solids!$A:$A,1,0)),0,VLOOKUP($A62,tot_solids!$A:$AD,5,0))-IFERROR(G62,0)</f>
        <v>89.402178105375597</v>
      </c>
      <c r="I62" s="4">
        <f>IF(ISNA(VLOOKUP(Combine!$A62,apatite!$A:$A,1,0)),0,VLOOKUP(Combine!$A62,apatite!$A:$AD,5,0))</f>
        <v>0.100747446790522</v>
      </c>
      <c r="J62" s="4">
        <f>IF(ISNA(VLOOKUP(Combine!$A62,feldspar!$A:$A,1,0)),0,VLOOKUP(Combine!$A62,feldspar!$A:$AD,5,0))</f>
        <v>30.945177355016298</v>
      </c>
      <c r="K62" s="4">
        <f>IF(ISNA(VLOOKUP(Combine!$A62,spinel1!$A:$A,1,0)),0,VLOOKUP(Combine!$A62,spinel1!$A:$AD,5,0))</f>
        <v>7.0982194816183197</v>
      </c>
      <c r="L62" s="4">
        <f>IF(ISNA(VLOOKUP(Combine!$A62,spinel2!$A:$A,1,0)),0,VLOOKUP(Combine!$A62,spinel2!$A:$AD,5,0))</f>
        <v>2.2237088922180499</v>
      </c>
      <c r="M62" s="4">
        <f>IF(ISNA(VLOOKUP(Combine!$A62,clinopyroxene1!$A:$A,1,0)),0,VLOOKUP(Combine!$A62,clinopyroxene1!$A:$AD,5,0))</f>
        <v>25.274953628438901</v>
      </c>
      <c r="N62" s="4">
        <f>IF(ISNA(VLOOKUP(Combine!$A62,clinopyroxene2!$A:$A,1,0)),0,VLOOKUP(Combine!$A62,clinopyroxene2!$A:$AD,5,0))</f>
        <v>2.470155762563</v>
      </c>
      <c r="O62" s="4">
        <f>IF(ISNA(VLOOKUP(Combine!$A62,orthopyroxene1!$A:$A,1,0)),0,VLOOKUP(Combine!$A62,orthopyroxene1!$A:$AD,5,0))</f>
        <v>19.7165676496193</v>
      </c>
      <c r="P62" s="4">
        <f>IF(ISNA(VLOOKUP(Combine!$A62,orthopyroxene2!$A:$A,1,0)),0,VLOOKUP(Combine!$A62,orthopyroxene2!$A:$AD,5,0))</f>
        <v>0</v>
      </c>
      <c r="Q62" s="4">
        <f>IF(ISNA(VLOOKUP(Combine!$A62,olivine1!$A:$A,1,0)),0,VLOOKUP(Combine!$A62,olivine1!$A:$AD,5,0))</f>
        <v>1.5726478891109901</v>
      </c>
      <c r="R62" s="4">
        <f>IF(ISNA(VLOOKUP(Combine!$A62,olivine2!$A:$A,1,0)),0,VLOOKUP(Combine!$A62,olivine2!$A:$AD,5,0))</f>
        <v>0</v>
      </c>
      <c r="S62" s="4">
        <f t="shared" si="1"/>
        <v>100.3019933680836</v>
      </c>
      <c r="U62" s="4">
        <f>liquid!F61</f>
        <v>2.35499788403955</v>
      </c>
      <c r="W62" s="4">
        <f t="shared" si="2"/>
        <v>3.1267438740823814</v>
      </c>
      <c r="X62" s="4">
        <f>IF(ISNA(VLOOKUP(Combine!$A62,apatite!$A:$A,1,0)),0,VLOOKUP(Combine!$A62,apatite!$A:$AD,6,0))</f>
        <v>3.0624684042066699</v>
      </c>
      <c r="Y62" s="4">
        <f>IF(ISNA(VLOOKUP(Combine!$A62,feldspar!$A:$A,1,0)),0,VLOOKUP(Combine!$A62,feldspar!$A:$AD,6,0))</f>
        <v>2.64500455803176</v>
      </c>
      <c r="Z62" s="4">
        <f>IF(ISNA(VLOOKUP(Combine!$A62,spinel1!$A:$A,1,0)),0,VLOOKUP(Combine!$A62,spinel1!$A:$AD,6,0))</f>
        <v>3.9881033569008602</v>
      </c>
      <c r="AA62" s="4">
        <f>IF(ISNA(VLOOKUP(Combine!$A62,spinel2!$A:$A,1,0)),0,VLOOKUP(Combine!$A62,spinel2!$A:$AD,6,0))</f>
        <v>4.60911046535188</v>
      </c>
      <c r="AB62" s="4">
        <f>IF(ISNA(VLOOKUP(Combine!$A62,clinopyroxene1!$A:$A,1,0)),0,VLOOKUP(Combine!$A62,clinopyroxene1!$A:$AD,6,0))</f>
        <v>3.3356031295216302</v>
      </c>
      <c r="AC62" s="4">
        <f>IF(ISNA(VLOOKUP(Combine!$A62,clinopyroxene2!$A:$A,1,0)),0,VLOOKUP(Combine!$A62,clinopyroxene2!$A:$AD,6,0))</f>
        <v>3.4886159372108998</v>
      </c>
      <c r="AD62" s="4">
        <f>IF(ISNA(VLOOKUP(Combine!$A62,orthopyroxene1!$A:$A,1,0)),0,VLOOKUP(Combine!$A62,orthopyroxene1!$A:$AD,6,0))</f>
        <v>3.3601712094626799</v>
      </c>
      <c r="AE62" s="4">
        <f>IF(ISNA(VLOOKUP(Combine!$A62,orthopyroxene2!$A:$A,1,0)),0,VLOOKUP(Combine!$A62,orthopyroxene2!$A:$AD,6,0))</f>
        <v>0</v>
      </c>
      <c r="AF62" s="4">
        <f>IF(ISNA(VLOOKUP(Combine!$A62,olivine1!$A:$A,1,0)),0,VLOOKUP(Combine!$A62,olivine1!$A:$AD,6,0))</f>
        <v>3.5345114039615502</v>
      </c>
      <c r="AG62" s="4">
        <f>IF(ISNA(VLOOKUP(Combine!$A62,olivine2!$A:$A,1,0)),0,VLOOKUP(Combine!$A62,olivine2!$A:$AD,6,0))</f>
        <v>0</v>
      </c>
      <c r="AH62" s="4">
        <f t="shared" si="3"/>
        <v>3.0192239948693027</v>
      </c>
      <c r="AJ62" s="4">
        <f t="shared" si="4"/>
        <v>4.6283758200289524</v>
      </c>
      <c r="AK62" s="4">
        <f t="shared" si="5"/>
        <v>0</v>
      </c>
      <c r="AL62" s="4">
        <f t="shared" si="6"/>
        <v>28.592741108867713</v>
      </c>
      <c r="AM62" s="4">
        <f t="shared" si="7"/>
        <v>3.2897464885558732E-2</v>
      </c>
      <c r="AN62" s="4">
        <f t="shared" si="8"/>
        <v>11.69947978390014</v>
      </c>
      <c r="AO62" s="4">
        <f t="shared" si="9"/>
        <v>1.7798484257775904</v>
      </c>
      <c r="AP62" s="4">
        <f t="shared" si="10"/>
        <v>0.48245944828928766</v>
      </c>
      <c r="AQ62" s="4">
        <f t="shared" si="11"/>
        <v>7.5773263925626742</v>
      </c>
      <c r="AR62" s="4">
        <f t="shared" si="12"/>
        <v>0.70806182366347137</v>
      </c>
      <c r="AS62" s="4">
        <f t="shared" si="13"/>
        <v>5.8677270950048248</v>
      </c>
      <c r="AT62" s="4">
        <f t="shared" si="14"/>
        <v>0</v>
      </c>
      <c r="AU62" s="4">
        <f t="shared" si="15"/>
        <v>0.44494067478416827</v>
      </c>
      <c r="AW62" s="4">
        <f t="shared" si="16"/>
        <v>33.221116928896663</v>
      </c>
    </row>
    <row r="63" spans="1:49" x14ac:dyDescent="0.3">
      <c r="A63" s="5">
        <f>system!A62</f>
        <v>61</v>
      </c>
      <c r="B63" s="5">
        <f>INDEX(system!A:Q,ROW()-1,MATCH($B$1&amp; "*",system!$1:$1,0))</f>
        <v>975</v>
      </c>
      <c r="C63" s="5">
        <f>INDEX(system!A:Q,ROW()-1,MATCH($C$1&amp; "*",system!$1:$1,0))</f>
        <v>500</v>
      </c>
      <c r="D63" s="4">
        <f>INDEX(system!A:Q,ROW()-1,MATCH($D$1&amp; "*",system!$1:$1,0))</f>
        <v>0</v>
      </c>
      <c r="F63" s="4">
        <f>liquid!E62</f>
        <v>10.578226918668101</v>
      </c>
      <c r="H63" s="4">
        <f>IF(ISNA(VLOOKUP($A63,tot_solids!$A:$A,1,0)),0,VLOOKUP($A63,tot_solids!$A:$AD,5,0))-IFERROR(G63,0)</f>
        <v>89.722049740545401</v>
      </c>
      <c r="I63" s="4">
        <f>IF(ISNA(VLOOKUP(Combine!$A63,apatite!$A:$A,1,0)),0,VLOOKUP(Combine!$A63,apatite!$A:$AD,5,0))</f>
        <v>0.104984246995512</v>
      </c>
      <c r="J63" s="4">
        <f>IF(ISNA(VLOOKUP(Combine!$A63,feldspar!$A:$A,1,0)),0,VLOOKUP(Combine!$A63,feldspar!$A:$AD,5,0))</f>
        <v>31.107421616316898</v>
      </c>
      <c r="K63" s="4">
        <f>IF(ISNA(VLOOKUP(Combine!$A63,spinel1!$A:$A,1,0)),0,VLOOKUP(Combine!$A63,spinel1!$A:$AD,5,0))</f>
        <v>7.1331590036124997</v>
      </c>
      <c r="L63" s="4">
        <f>IF(ISNA(VLOOKUP(Combine!$A63,spinel2!$A:$A,1,0)),0,VLOOKUP(Combine!$A63,spinel2!$A:$AD,5,0))</f>
        <v>2.1845186562557499</v>
      </c>
      <c r="M63" s="4">
        <f>IF(ISNA(VLOOKUP(Combine!$A63,clinopyroxene1!$A:$A,1,0)),0,VLOOKUP(Combine!$A63,clinopyroxene1!$A:$AD,5,0))</f>
        <v>25.090387171006402</v>
      </c>
      <c r="N63" s="4">
        <f>IF(ISNA(VLOOKUP(Combine!$A63,clinopyroxene2!$A:$A,1,0)),0,VLOOKUP(Combine!$A63,clinopyroxene2!$A:$AD,5,0))</f>
        <v>2.6975693366702602</v>
      </c>
      <c r="O63" s="4">
        <f>IF(ISNA(VLOOKUP(Combine!$A63,orthopyroxene1!$A:$A,1,0)),0,VLOOKUP(Combine!$A63,orthopyroxene1!$A:$AD,5,0))</f>
        <v>19.783866174095301</v>
      </c>
      <c r="P63" s="4">
        <f>IF(ISNA(VLOOKUP(Combine!$A63,orthopyroxene2!$A:$A,1,0)),0,VLOOKUP(Combine!$A63,orthopyroxene2!$A:$AD,5,0))</f>
        <v>0</v>
      </c>
      <c r="Q63" s="4">
        <f>IF(ISNA(VLOOKUP(Combine!$A63,olivine1!$A:$A,1,0)),0,VLOOKUP(Combine!$A63,olivine1!$A:$AD,5,0))</f>
        <v>1.6201435355925899</v>
      </c>
      <c r="R63" s="4">
        <f>IF(ISNA(VLOOKUP(Combine!$A63,olivine2!$A:$A,1,0)),0,VLOOKUP(Combine!$A63,olivine2!$A:$AD,5,0))</f>
        <v>0</v>
      </c>
      <c r="S63" s="4">
        <f t="shared" si="1"/>
        <v>100.30027665921349</v>
      </c>
      <c r="U63" s="4">
        <f>liquid!F62</f>
        <v>2.3476196566803602</v>
      </c>
      <c r="W63" s="4">
        <f t="shared" si="2"/>
        <v>3.1266315512076317</v>
      </c>
      <c r="X63" s="4">
        <f>IF(ISNA(VLOOKUP(Combine!$A63,apatite!$A:$A,1,0)),0,VLOOKUP(Combine!$A63,apatite!$A:$AD,6,0))</f>
        <v>3.0624684042066699</v>
      </c>
      <c r="Y63" s="4">
        <f>IF(ISNA(VLOOKUP(Combine!$A63,feldspar!$A:$A,1,0)),0,VLOOKUP(Combine!$A63,feldspar!$A:$AD,6,0))</f>
        <v>2.6447324380873201</v>
      </c>
      <c r="Z63" s="4">
        <f>IF(ISNA(VLOOKUP(Combine!$A63,spinel1!$A:$A,1,0)),0,VLOOKUP(Combine!$A63,spinel1!$A:$AD,6,0))</f>
        <v>3.98767799172784</v>
      </c>
      <c r="AA63" s="4">
        <f>IF(ISNA(VLOOKUP(Combine!$A63,spinel2!$A:$A,1,0)),0,VLOOKUP(Combine!$A63,spinel2!$A:$AD,6,0))</f>
        <v>4.6162684070438802</v>
      </c>
      <c r="AB63" s="4">
        <f>IF(ISNA(VLOOKUP(Combine!$A63,clinopyroxene1!$A:$A,1,0)),0,VLOOKUP(Combine!$A63,clinopyroxene1!$A:$AD,6,0))</f>
        <v>3.3355747571978198</v>
      </c>
      <c r="AC63" s="4">
        <f>IF(ISNA(VLOOKUP(Combine!$A63,clinopyroxene2!$A:$A,1,0)),0,VLOOKUP(Combine!$A63,clinopyroxene2!$A:$AD,6,0))</f>
        <v>3.4901569849237899</v>
      </c>
      <c r="AD63" s="4">
        <f>IF(ISNA(VLOOKUP(Combine!$A63,orthopyroxene1!$A:$A,1,0)),0,VLOOKUP(Combine!$A63,orthopyroxene1!$A:$AD,6,0))</f>
        <v>3.3618276773608802</v>
      </c>
      <c r="AE63" s="4">
        <f>IF(ISNA(VLOOKUP(Combine!$A63,orthopyroxene2!$A:$A,1,0)),0,VLOOKUP(Combine!$A63,orthopyroxene2!$A:$AD,6,0))</f>
        <v>0</v>
      </c>
      <c r="AF63" s="4">
        <f>IF(ISNA(VLOOKUP(Combine!$A63,olivine1!$A:$A,1,0)),0,VLOOKUP(Combine!$A63,olivine1!$A:$AD,6,0))</f>
        <v>3.53804134851578</v>
      </c>
      <c r="AG63" s="4">
        <f>IF(ISNA(VLOOKUP(Combine!$A63,olivine2!$A:$A,1,0)),0,VLOOKUP(Combine!$A63,olivine2!$A:$AD,6,0))</f>
        <v>0</v>
      </c>
      <c r="AH63" s="4">
        <f t="shared" si="3"/>
        <v>3.0209096801660209</v>
      </c>
      <c r="AJ63" s="4">
        <f t="shared" si="4"/>
        <v>4.5059372750465849</v>
      </c>
      <c r="AK63" s="4">
        <f t="shared" si="5"/>
        <v>0</v>
      </c>
      <c r="AL63" s="4">
        <f t="shared" si="6"/>
        <v>28.696073800538191</v>
      </c>
      <c r="AM63" s="4">
        <f t="shared" si="7"/>
        <v>3.4280924123593723E-2</v>
      </c>
      <c r="AN63" s="4">
        <f t="shared" si="8"/>
        <v>11.76202974952502</v>
      </c>
      <c r="AO63" s="4">
        <f t="shared" si="9"/>
        <v>1.7888001534752156</v>
      </c>
      <c r="AP63" s="4">
        <f t="shared" si="10"/>
        <v>0.47322175914260806</v>
      </c>
      <c r="AQ63" s="4">
        <f t="shared" si="11"/>
        <v>7.5220581151311281</v>
      </c>
      <c r="AR63" s="4">
        <f t="shared" si="12"/>
        <v>0.77290773690776082</v>
      </c>
      <c r="AS63" s="4">
        <f t="shared" si="13"/>
        <v>5.8848543330531857</v>
      </c>
      <c r="AT63" s="4">
        <f t="shared" si="14"/>
        <v>0</v>
      </c>
      <c r="AU63" s="4">
        <f t="shared" si="15"/>
        <v>0.45792102917967464</v>
      </c>
      <c r="AW63" s="4">
        <f t="shared" si="16"/>
        <v>33.202011075584778</v>
      </c>
    </row>
    <row r="64" spans="1:49" x14ac:dyDescent="0.3">
      <c r="A64" s="5">
        <f>system!A63</f>
        <v>62</v>
      </c>
      <c r="B64" s="5">
        <f>INDEX(system!A:Q,ROW()-1,MATCH($B$1&amp; "*",system!$1:$1,0))</f>
        <v>970</v>
      </c>
      <c r="C64" s="5">
        <f>INDEX(system!A:Q,ROW()-1,MATCH($C$1&amp; "*",system!$1:$1,0))</f>
        <v>500</v>
      </c>
      <c r="D64" s="4">
        <f>INDEX(system!A:Q,ROW()-1,MATCH($D$1&amp; "*",system!$1:$1,0))</f>
        <v>0</v>
      </c>
      <c r="F64" s="4">
        <f>liquid!E63</f>
        <v>10.270414094055999</v>
      </c>
      <c r="H64" s="4">
        <f>IF(ISNA(VLOOKUP($A64,tot_solids!$A:$A,1,0)),0,VLOOKUP($A64,tot_solids!$A:$AD,5,0))-IFERROR(G64,0)</f>
        <v>90.028119429889003</v>
      </c>
      <c r="I64" s="4">
        <f>IF(ISNA(VLOOKUP(Combine!$A64,apatite!$A:$A,1,0)),0,VLOOKUP(Combine!$A64,apatite!$A:$AD,5,0))</f>
        <v>0.10883960852243001</v>
      </c>
      <c r="J64" s="4">
        <f>IF(ISNA(VLOOKUP(Combine!$A64,feldspar!$A:$A,1,0)),0,VLOOKUP(Combine!$A64,feldspar!$A:$AD,5,0))</f>
        <v>31.2567454476176</v>
      </c>
      <c r="K64" s="4">
        <f>IF(ISNA(VLOOKUP(Combine!$A64,spinel1!$A:$A,1,0)),0,VLOOKUP(Combine!$A64,spinel1!$A:$AD,5,0))</f>
        <v>7.1692559752418301</v>
      </c>
      <c r="L64" s="4">
        <f>IF(ISNA(VLOOKUP(Combine!$A64,spinel2!$A:$A,1,0)),0,VLOOKUP(Combine!$A64,spinel2!$A:$AD,5,0))</f>
        <v>2.1454560995326801</v>
      </c>
      <c r="M64" s="4">
        <f>IF(ISNA(VLOOKUP(Combine!$A64,clinopyroxene1!$A:$A,1,0)),0,VLOOKUP(Combine!$A64,clinopyroxene1!$A:$AD,5,0))</f>
        <v>24.921217279030401</v>
      </c>
      <c r="N64" s="4">
        <f>IF(ISNA(VLOOKUP(Combine!$A64,clinopyroxene2!$A:$A,1,0)),0,VLOOKUP(Combine!$A64,clinopyroxene2!$A:$AD,5,0))</f>
        <v>2.91371198509604</v>
      </c>
      <c r="O64" s="4">
        <f>IF(ISNA(VLOOKUP(Combine!$A64,orthopyroxene1!$A:$A,1,0)),0,VLOOKUP(Combine!$A64,orthopyroxene1!$A:$AD,5,0))</f>
        <v>19.852337277320402</v>
      </c>
      <c r="P64" s="4">
        <f>IF(ISNA(VLOOKUP(Combine!$A64,orthopyroxene2!$A:$A,1,0)),0,VLOOKUP(Combine!$A64,orthopyroxene2!$A:$AD,5,0))</f>
        <v>0</v>
      </c>
      <c r="Q64" s="4">
        <f>IF(ISNA(VLOOKUP(Combine!$A64,olivine1!$A:$A,1,0)),0,VLOOKUP(Combine!$A64,olivine1!$A:$AD,5,0))</f>
        <v>1.6605557575274299</v>
      </c>
      <c r="R64" s="4">
        <f>IF(ISNA(VLOOKUP(Combine!$A64,olivine2!$A:$A,1,0)),0,VLOOKUP(Combine!$A64,olivine2!$A:$AD,5,0))</f>
        <v>0</v>
      </c>
      <c r="S64" s="4">
        <f t="shared" si="1"/>
        <v>100.298533523945</v>
      </c>
      <c r="U64" s="4">
        <f>liquid!F63</f>
        <v>2.3403312013188899</v>
      </c>
      <c r="W64" s="4">
        <f t="shared" si="2"/>
        <v>3.1265803425467298</v>
      </c>
      <c r="X64" s="4">
        <f>IF(ISNA(VLOOKUP(Combine!$A64,apatite!$A:$A,1,0)),0,VLOOKUP(Combine!$A64,apatite!$A:$AD,6,0))</f>
        <v>3.0624684042066699</v>
      </c>
      <c r="Y64" s="4">
        <f>IF(ISNA(VLOOKUP(Combine!$A64,feldspar!$A:$A,1,0)),0,VLOOKUP(Combine!$A64,feldspar!$A:$AD,6,0))</f>
        <v>2.6444658639979401</v>
      </c>
      <c r="Z64" s="4">
        <f>IF(ISNA(VLOOKUP(Combine!$A64,spinel1!$A:$A,1,0)),0,VLOOKUP(Combine!$A64,spinel1!$A:$AD,6,0))</f>
        <v>3.9871512266826499</v>
      </c>
      <c r="AA64" s="4">
        <f>IF(ISNA(VLOOKUP(Combine!$A64,spinel2!$A:$A,1,0)),0,VLOOKUP(Combine!$A64,spinel2!$A:$AD,6,0))</f>
        <v>4.6233486351061703</v>
      </c>
      <c r="AB64" s="4">
        <f>IF(ISNA(VLOOKUP(Combine!$A64,clinopyroxene1!$A:$A,1,0)),0,VLOOKUP(Combine!$A64,clinopyroxene1!$A:$AD,6,0))</f>
        <v>3.3355390254981501</v>
      </c>
      <c r="AC64" s="4">
        <f>IF(ISNA(VLOOKUP(Combine!$A64,clinopyroxene2!$A:$A,1,0)),0,VLOOKUP(Combine!$A64,clinopyroxene2!$A:$AD,6,0))</f>
        <v>3.4916850963219099</v>
      </c>
      <c r="AD64" s="4">
        <f>IF(ISNA(VLOOKUP(Combine!$A64,orthopyroxene1!$A:$A,1,0)),0,VLOOKUP(Combine!$A64,orthopyroxene1!$A:$AD,6,0))</f>
        <v>3.3634854322918302</v>
      </c>
      <c r="AE64" s="4">
        <f>IF(ISNA(VLOOKUP(Combine!$A64,orthopyroxene2!$A:$A,1,0)),0,VLOOKUP(Combine!$A64,orthopyroxene2!$A:$AD,6,0))</f>
        <v>0</v>
      </c>
      <c r="AF64" s="4">
        <f>IF(ISNA(VLOOKUP(Combine!$A64,olivine1!$A:$A,1,0)),0,VLOOKUP(Combine!$A64,olivine1!$A:$AD,6,0))</f>
        <v>3.5415897588346499</v>
      </c>
      <c r="AG64" s="4">
        <f>IF(ISNA(VLOOKUP(Combine!$A64,olivine2!$A:$A,1,0)),0,VLOOKUP(Combine!$A64,olivine2!$A:$AD,6,0))</f>
        <v>0</v>
      </c>
      <c r="AH64" s="4">
        <f t="shared" si="3"/>
        <v>3.0225986883613727</v>
      </c>
      <c r="AJ64" s="4">
        <f t="shared" si="4"/>
        <v>4.3884447159735869</v>
      </c>
      <c r="AK64" s="4">
        <f t="shared" si="5"/>
        <v>0</v>
      </c>
      <c r="AL64" s="4">
        <f t="shared" si="6"/>
        <v>28.794436594121663</v>
      </c>
      <c r="AM64" s="4">
        <f t="shared" si="7"/>
        <v>3.5539830671534656E-2</v>
      </c>
      <c r="AN64" s="4">
        <f t="shared" si="8"/>
        <v>11.819681952847453</v>
      </c>
      <c r="AO64" s="4">
        <f t="shared" si="9"/>
        <v>1.7980898058904888</v>
      </c>
      <c r="AP64" s="4">
        <f t="shared" si="10"/>
        <v>0.46404808913646028</v>
      </c>
      <c r="AQ64" s="4">
        <f t="shared" si="11"/>
        <v>7.4714212870912258</v>
      </c>
      <c r="AR64" s="4">
        <f t="shared" si="12"/>
        <v>0.83447158169140212</v>
      </c>
      <c r="AS64" s="4">
        <f t="shared" si="13"/>
        <v>5.9023110630193241</v>
      </c>
      <c r="AT64" s="4">
        <f t="shared" si="14"/>
        <v>0</v>
      </c>
      <c r="AU64" s="4">
        <f t="shared" si="15"/>
        <v>0.46887298377377029</v>
      </c>
      <c r="AW64" s="4">
        <f t="shared" si="16"/>
        <v>33.182881310095247</v>
      </c>
    </row>
    <row r="65" spans="1:49" x14ac:dyDescent="0.3">
      <c r="A65" s="5">
        <f>system!A64</f>
        <v>63</v>
      </c>
      <c r="B65" s="5">
        <f>INDEX(system!A:Q,ROW()-1,MATCH($B$1&amp; "*",system!$1:$1,0))</f>
        <v>965</v>
      </c>
      <c r="C65" s="5">
        <f>INDEX(system!A:Q,ROW()-1,MATCH($C$1&amp; "*",system!$1:$1,0))</f>
        <v>500</v>
      </c>
      <c r="D65" s="4">
        <f>INDEX(system!A:Q,ROW()-1,MATCH($D$1&amp; "*",system!$1:$1,0))</f>
        <v>0</v>
      </c>
      <c r="F65" s="4">
        <f>liquid!E64</f>
        <v>9.9754362661374891</v>
      </c>
      <c r="H65" s="4">
        <f>IF(ISNA(VLOOKUP($A65,tot_solids!$A:$A,1,0)),0,VLOOKUP($A65,tot_solids!$A:$AD,5,0))-IFERROR(G65,0)</f>
        <v>90.321329536180102</v>
      </c>
      <c r="I65" s="4">
        <f>IF(ISNA(VLOOKUP(Combine!$A65,apatite!$A:$A,1,0)),0,VLOOKUP(Combine!$A65,apatite!$A:$AD,5,0))</f>
        <v>0.112339792073217</v>
      </c>
      <c r="J65" s="4">
        <f>IF(ISNA(VLOOKUP(Combine!$A65,feldspar!$A:$A,1,0)),0,VLOOKUP(Combine!$A65,feldspar!$A:$AD,5,0))</f>
        <v>31.394126077312301</v>
      </c>
      <c r="K65" s="4">
        <f>IF(ISNA(VLOOKUP(Combine!$A65,spinel1!$A:$A,1,0)),0,VLOOKUP(Combine!$A65,spinel1!$A:$AD,5,0))</f>
        <v>7.2062522680358496</v>
      </c>
      <c r="L65" s="4">
        <f>IF(ISNA(VLOOKUP(Combine!$A65,spinel2!$A:$A,1,0)),0,VLOOKUP(Combine!$A65,spinel2!$A:$AD,5,0))</f>
        <v>2.1067473515578601</v>
      </c>
      <c r="M65" s="4">
        <f>IF(ISNA(VLOOKUP(Combine!$A65,clinopyroxene1!$A:$A,1,0)),0,VLOOKUP(Combine!$A65,clinopyroxene1!$A:$AD,5,0))</f>
        <v>24.766477867351099</v>
      </c>
      <c r="N65" s="4">
        <f>IF(ISNA(VLOOKUP(Combine!$A65,clinopyroxene2!$A:$A,1,0)),0,VLOOKUP(Combine!$A65,clinopyroxene2!$A:$AD,5,0))</f>
        <v>3.1191624758799601</v>
      </c>
      <c r="O65" s="4">
        <f>IF(ISNA(VLOOKUP(Combine!$A65,orthopyroxene1!$A:$A,1,0)),0,VLOOKUP(Combine!$A65,orthopyroxene1!$A:$AD,5,0))</f>
        <v>19.921830661543598</v>
      </c>
      <c r="P65" s="4">
        <f>IF(ISNA(VLOOKUP(Combine!$A65,orthopyroxene2!$A:$A,1,0)),0,VLOOKUP(Combine!$A65,orthopyroxene2!$A:$AD,5,0))</f>
        <v>0</v>
      </c>
      <c r="Q65" s="4">
        <f>IF(ISNA(VLOOKUP(Combine!$A65,olivine1!$A:$A,1,0)),0,VLOOKUP(Combine!$A65,olivine1!$A:$AD,5,0))</f>
        <v>1.69439304242608</v>
      </c>
      <c r="R65" s="4">
        <f>IF(ISNA(VLOOKUP(Combine!$A65,olivine2!$A:$A,1,0)),0,VLOOKUP(Combine!$A65,olivine2!$A:$AD,5,0))</f>
        <v>0</v>
      </c>
      <c r="S65" s="4">
        <f t="shared" si="1"/>
        <v>100.29676580231759</v>
      </c>
      <c r="U65" s="4">
        <f>liquid!F64</f>
        <v>2.3331265654023099</v>
      </c>
      <c r="W65" s="4">
        <f t="shared" si="2"/>
        <v>3.1265850576238727</v>
      </c>
      <c r="X65" s="4">
        <f>IF(ISNA(VLOOKUP(Combine!$A65,apatite!$A:$A,1,0)),0,VLOOKUP(Combine!$A65,apatite!$A:$AD,6,0))</f>
        <v>3.0624684042066699</v>
      </c>
      <c r="Y65" s="4">
        <f>IF(ISNA(VLOOKUP(Combine!$A65,feldspar!$A:$A,1,0)),0,VLOOKUP(Combine!$A65,feldspar!$A:$AD,6,0))</f>
        <v>2.6442048465994801</v>
      </c>
      <c r="Z65" s="4">
        <f>IF(ISNA(VLOOKUP(Combine!$A65,spinel1!$A:$A,1,0)),0,VLOOKUP(Combine!$A65,spinel1!$A:$AD,6,0))</f>
        <v>3.9865248145318701</v>
      </c>
      <c r="AA65" s="4">
        <f>IF(ISNA(VLOOKUP(Combine!$A65,spinel2!$A:$A,1,0)),0,VLOOKUP(Combine!$A65,spinel2!$A:$AD,6,0))</f>
        <v>4.6303506890920696</v>
      </c>
      <c r="AB65" s="4">
        <f>IF(ISNA(VLOOKUP(Combine!$A65,clinopyroxene1!$A:$A,1,0)),0,VLOOKUP(Combine!$A65,clinopyroxene1!$A:$AD,6,0))</f>
        <v>3.3354961372649501</v>
      </c>
      <c r="AC65" s="4">
        <f>IF(ISNA(VLOOKUP(Combine!$A65,clinopyroxene2!$A:$A,1,0)),0,VLOOKUP(Combine!$A65,clinopyroxene2!$A:$AD,6,0))</f>
        <v>3.4932004794084399</v>
      </c>
      <c r="AD65" s="4">
        <f>IF(ISNA(VLOOKUP(Combine!$A65,orthopyroxene1!$A:$A,1,0)),0,VLOOKUP(Combine!$A65,orthopyroxene1!$A:$AD,6,0))</f>
        <v>3.36514484338214</v>
      </c>
      <c r="AE65" s="4">
        <f>IF(ISNA(VLOOKUP(Combine!$A65,orthopyroxene2!$A:$A,1,0)),0,VLOOKUP(Combine!$A65,orthopyroxene2!$A:$AD,6,0))</f>
        <v>0</v>
      </c>
      <c r="AF65" s="4">
        <f>IF(ISNA(VLOOKUP(Combine!$A65,olivine1!$A:$A,1,0)),0,VLOOKUP(Combine!$A65,olivine1!$A:$AD,6,0))</f>
        <v>3.54515819459691</v>
      </c>
      <c r="AG65" s="4">
        <f>IF(ISNA(VLOOKUP(Combine!$A65,olivine2!$A:$A,1,0)),0,VLOOKUP(Combine!$A65,olivine2!$A:$AD,6,0))</f>
        <v>0</v>
      </c>
      <c r="AH65" s="4">
        <f t="shared" si="3"/>
        <v>3.0242900762134766</v>
      </c>
      <c r="AJ65" s="4">
        <f t="shared" si="4"/>
        <v>4.2755658497323683</v>
      </c>
      <c r="AK65" s="4">
        <f t="shared" si="5"/>
        <v>0</v>
      </c>
      <c r="AL65" s="4">
        <f t="shared" si="6"/>
        <v>28.8881728376269</v>
      </c>
      <c r="AM65" s="4">
        <f t="shared" si="7"/>
        <v>3.6682759540932648E-2</v>
      </c>
      <c r="AN65" s="4">
        <f t="shared" si="8"/>
        <v>11.872804074800031</v>
      </c>
      <c r="AO65" s="4">
        <f t="shared" si="9"/>
        <v>1.8076526807928739</v>
      </c>
      <c r="AP65" s="4">
        <f t="shared" si="10"/>
        <v>0.45498656430512313</v>
      </c>
      <c r="AQ65" s="4">
        <f t="shared" si="11"/>
        <v>7.4251256329318336</v>
      </c>
      <c r="AR65" s="4">
        <f t="shared" si="12"/>
        <v>0.89292398024867392</v>
      </c>
      <c r="AS65" s="4">
        <f t="shared" si="13"/>
        <v>5.9200514654582168</v>
      </c>
      <c r="AT65" s="4">
        <f t="shared" si="14"/>
        <v>0</v>
      </c>
      <c r="AU65" s="4">
        <f t="shared" si="15"/>
        <v>0.47794567954921269</v>
      </c>
      <c r="AW65" s="4">
        <f t="shared" si="16"/>
        <v>33.16373868735927</v>
      </c>
    </row>
    <row r="66" spans="1:49" x14ac:dyDescent="0.3">
      <c r="A66" s="5">
        <f>system!A65</f>
        <v>64</v>
      </c>
      <c r="B66" s="5">
        <f>INDEX(system!A:Q,ROW()-1,MATCH($B$1&amp; "*",system!$1:$1,0))</f>
        <v>960</v>
      </c>
      <c r="C66" s="5">
        <f>INDEX(system!A:Q,ROW()-1,MATCH($C$1&amp; "*",system!$1:$1,0))</f>
        <v>500</v>
      </c>
      <c r="D66" s="4">
        <f>INDEX(system!A:Q,ROW()-1,MATCH($D$1&amp; "*",system!$1:$1,0))</f>
        <v>0</v>
      </c>
      <c r="F66" s="4">
        <f>liquid!E65</f>
        <v>9.6924371017116098</v>
      </c>
      <c r="H66" s="4">
        <f>IF(ISNA(VLOOKUP($A66,tot_solids!$A:$A,1,0)),0,VLOOKUP($A66,tot_solids!$A:$AD,5,0))-IFERROR(G66,0)</f>
        <v>90.602538102873197</v>
      </c>
      <c r="I66" s="4">
        <f>IF(ISNA(VLOOKUP(Combine!$A66,apatite!$A:$A,1,0)),0,VLOOKUP(Combine!$A66,apatite!$A:$AD,5,0))</f>
        <v>0.11550776441390501</v>
      </c>
      <c r="J66" s="4">
        <f>IF(ISNA(VLOOKUP(Combine!$A66,feldspar!$A:$A,1,0)),0,VLOOKUP(Combine!$A66,feldspar!$A:$AD,5,0))</f>
        <v>31.520456001781501</v>
      </c>
      <c r="K66" s="4">
        <f>IF(ISNA(VLOOKUP(Combine!$A66,spinel1!$A:$A,1,0)),0,VLOOKUP(Combine!$A66,spinel1!$A:$AD,5,0))</f>
        <v>7.2439201711812196</v>
      </c>
      <c r="L66" s="4">
        <f>IF(ISNA(VLOOKUP(Combine!$A66,spinel2!$A:$A,1,0)),0,VLOOKUP(Combine!$A66,spinel2!$A:$AD,5,0))</f>
        <v>2.06858198630297</v>
      </c>
      <c r="M66" s="4">
        <f>IF(ISNA(VLOOKUP(Combine!$A66,clinopyroxene1!$A:$A,1,0)),0,VLOOKUP(Combine!$A66,clinopyroxene1!$A:$AD,5,0))</f>
        <v>24.6252596321273</v>
      </c>
      <c r="N66" s="4">
        <f>IF(ISNA(VLOOKUP(Combine!$A66,clinopyroxene2!$A:$A,1,0)),0,VLOOKUP(Combine!$A66,clinopyroxene2!$A:$AD,5,0))</f>
        <v>3.3144744598670099</v>
      </c>
      <c r="O66" s="4">
        <f>IF(ISNA(VLOOKUP(Combine!$A66,orthopyroxene1!$A:$A,1,0)),0,VLOOKUP(Combine!$A66,orthopyroxene1!$A:$AD,5,0))</f>
        <v>19.992214415725901</v>
      </c>
      <c r="P66" s="4">
        <f>IF(ISNA(VLOOKUP(Combine!$A66,orthopyroxene2!$A:$A,1,0)),0,VLOOKUP(Combine!$A66,orthopyroxene2!$A:$AD,5,0))</f>
        <v>0</v>
      </c>
      <c r="Q66" s="4">
        <f>IF(ISNA(VLOOKUP(Combine!$A66,olivine1!$A:$A,1,0)),0,VLOOKUP(Combine!$A66,olivine1!$A:$AD,5,0))</f>
        <v>1.7221236714733601</v>
      </c>
      <c r="R66" s="4">
        <f>IF(ISNA(VLOOKUP(Combine!$A66,olivine2!$A:$A,1,0)),0,VLOOKUP(Combine!$A66,olivine2!$A:$AD,5,0))</f>
        <v>0</v>
      </c>
      <c r="S66" s="4">
        <f t="shared" si="1"/>
        <v>100.2949752045848</v>
      </c>
      <c r="U66" s="4">
        <f>liquid!F65</f>
        <v>2.3260000712156601</v>
      </c>
      <c r="W66" s="4">
        <f t="shared" si="2"/>
        <v>3.1266410051774032</v>
      </c>
      <c r="X66" s="4">
        <f>IF(ISNA(VLOOKUP(Combine!$A66,apatite!$A:$A,1,0)),0,VLOOKUP(Combine!$A66,apatite!$A:$AD,6,0))</f>
        <v>3.0624684042066699</v>
      </c>
      <c r="Y66" s="4">
        <f>IF(ISNA(VLOOKUP(Combine!$A66,feldspar!$A:$A,1,0)),0,VLOOKUP(Combine!$A66,feldspar!$A:$AD,6,0))</f>
        <v>2.6439493903347802</v>
      </c>
      <c r="Z66" s="4">
        <f>IF(ISNA(VLOOKUP(Combine!$A66,spinel1!$A:$A,1,0)),0,VLOOKUP(Combine!$A66,spinel1!$A:$AD,6,0))</f>
        <v>3.9858006929922101</v>
      </c>
      <c r="AA66" s="4">
        <f>IF(ISNA(VLOOKUP(Combine!$A66,spinel2!$A:$A,1,0)),0,VLOOKUP(Combine!$A66,spinel2!$A:$AD,6,0))</f>
        <v>4.6372742506145403</v>
      </c>
      <c r="AB66" s="4">
        <f>IF(ISNA(VLOOKUP(Combine!$A66,clinopyroxene1!$A:$A,1,0)),0,VLOOKUP(Combine!$A66,clinopyroxene1!$A:$AD,6,0))</f>
        <v>3.3354463012541098</v>
      </c>
      <c r="AC66" s="4">
        <f>IF(ISNA(VLOOKUP(Combine!$A66,clinopyroxene2!$A:$A,1,0)),0,VLOOKUP(Combine!$A66,clinopyroxene2!$A:$AD,6,0))</f>
        <v>3.4947033453980798</v>
      </c>
      <c r="AD66" s="4">
        <f>IF(ISNA(VLOOKUP(Combine!$A66,orthopyroxene1!$A:$A,1,0)),0,VLOOKUP(Combine!$A66,orthopyroxene1!$A:$AD,6,0))</f>
        <v>3.3668063133121802</v>
      </c>
      <c r="AE66" s="4">
        <f>IF(ISNA(VLOOKUP(Combine!$A66,orthopyroxene2!$A:$A,1,0)),0,VLOOKUP(Combine!$A66,orthopyroxene2!$A:$AD,6,0))</f>
        <v>0</v>
      </c>
      <c r="AF66" s="4">
        <f>IF(ISNA(VLOOKUP(Combine!$A66,olivine1!$A:$A,1,0)),0,VLOOKUP(Combine!$A66,olivine1!$A:$AD,6,0))</f>
        <v>3.5487482843410501</v>
      </c>
      <c r="AG66" s="4">
        <f>IF(ISNA(VLOOKUP(Combine!$A66,olivine2!$A:$A,1,0)),0,VLOOKUP(Combine!$A66,olivine2!$A:$AD,6,0))</f>
        <v>0</v>
      </c>
      <c r="AH66" s="4">
        <f t="shared" si="3"/>
        <v>3.0259829894391754</v>
      </c>
      <c r="AJ66" s="4">
        <f t="shared" si="4"/>
        <v>4.1669977665331528</v>
      </c>
      <c r="AK66" s="4">
        <f t="shared" si="5"/>
        <v>0</v>
      </c>
      <c r="AL66" s="4">
        <f t="shared" si="6"/>
        <v>28.97759542999804</v>
      </c>
      <c r="AM66" s="4">
        <f t="shared" si="7"/>
        <v>3.7717210161332983E-2</v>
      </c>
      <c r="AN66" s="4">
        <f t="shared" si="8"/>
        <v>11.92173198057711</v>
      </c>
      <c r="AO66" s="4">
        <f t="shared" si="9"/>
        <v>1.817431610144832</v>
      </c>
      <c r="AP66" s="4">
        <f t="shared" si="10"/>
        <v>0.44607712947510869</v>
      </c>
      <c r="AQ66" s="4">
        <f t="shared" si="11"/>
        <v>7.382897941684246</v>
      </c>
      <c r="AR66" s="4">
        <f t="shared" si="12"/>
        <v>0.9484279872371999</v>
      </c>
      <c r="AS66" s="4">
        <f t="shared" si="13"/>
        <v>5.9380352046619684</v>
      </c>
      <c r="AT66" s="4">
        <f t="shared" si="14"/>
        <v>0</v>
      </c>
      <c r="AU66" s="4">
        <f t="shared" si="15"/>
        <v>0.48527636605624536</v>
      </c>
      <c r="AW66" s="4">
        <f t="shared" si="16"/>
        <v>33.14459319653119</v>
      </c>
    </row>
    <row r="67" spans="1:49" x14ac:dyDescent="0.3">
      <c r="A67" s="5">
        <f>system!A66</f>
        <v>65</v>
      </c>
      <c r="B67" s="5">
        <f>INDEX(system!A:Q,ROW()-1,MATCH($B$1&amp; "*",system!$1:$1,0))</f>
        <v>955</v>
      </c>
      <c r="C67" s="5">
        <f>INDEX(system!A:Q,ROW()-1,MATCH($C$1&amp; "*",system!$1:$1,0))</f>
        <v>500</v>
      </c>
      <c r="D67" s="4">
        <f>INDEX(system!A:Q,ROW()-1,MATCH($D$1&amp; "*",system!$1:$1,0))</f>
        <v>0</v>
      </c>
      <c r="F67" s="4">
        <f>liquid!E66</f>
        <v>9.42063509491879</v>
      </c>
      <c r="H67" s="4">
        <f>IF(ISNA(VLOOKUP($A67,tot_solids!$A:$A,1,0)),0,VLOOKUP($A67,tot_solids!$A:$AD,5,0))-IFERROR(G67,0)</f>
        <v>90.872528213441299</v>
      </c>
      <c r="I67" s="4">
        <f>IF(ISNA(VLOOKUP(Combine!$A67,apatite!$A:$A,1,0)),0,VLOOKUP(Combine!$A67,apatite!$A:$AD,5,0))</f>
        <v>0.118363567847658</v>
      </c>
      <c r="J67" s="4">
        <f>IF(ISNA(VLOOKUP(Combine!$A67,feldspar!$A:$A,1,0)),0,VLOOKUP(Combine!$A67,feldspar!$A:$AD,5,0))</f>
        <v>31.636551883187</v>
      </c>
      <c r="K67" s="4">
        <f>IF(ISNA(VLOOKUP(Combine!$A67,spinel1!$A:$A,1,0)),0,VLOOKUP(Combine!$A67,spinel1!$A:$AD,5,0))</f>
        <v>7.2820590109085996</v>
      </c>
      <c r="L67" s="4">
        <f>IF(ISNA(VLOOKUP(Combine!$A67,spinel2!$A:$A,1,0)),0,VLOOKUP(Combine!$A67,spinel2!$A:$AD,5,0))</f>
        <v>2.03111713462145</v>
      </c>
      <c r="M67" s="4">
        <f>IF(ISNA(VLOOKUP(Combine!$A67,clinopyroxene1!$A:$A,1,0)),0,VLOOKUP(Combine!$A67,clinopyroxene1!$A:$AD,5,0))</f>
        <v>24.496706382705899</v>
      </c>
      <c r="N67" s="4">
        <f>IF(ISNA(VLOOKUP(Combine!$A67,clinopyroxene2!$A:$A,1,0)),0,VLOOKUP(Combine!$A67,clinopyroxene2!$A:$AD,5,0))</f>
        <v>3.5001773451860099</v>
      </c>
      <c r="O67" s="4">
        <f>IF(ISNA(VLOOKUP(Combine!$A67,orthopyroxene1!$A:$A,1,0)),0,VLOOKUP(Combine!$A67,orthopyroxene1!$A:$AD,5,0))</f>
        <v>20.063372613424601</v>
      </c>
      <c r="P67" s="4">
        <f>IF(ISNA(VLOOKUP(Combine!$A67,orthopyroxene2!$A:$A,1,0)),0,VLOOKUP(Combine!$A67,orthopyroxene2!$A:$AD,5,0))</f>
        <v>0</v>
      </c>
      <c r="Q67" s="4">
        <f>IF(ISNA(VLOOKUP(Combine!$A67,olivine1!$A:$A,1,0)),0,VLOOKUP(Combine!$A67,olivine1!$A:$AD,5,0))</f>
        <v>1.74418027555994</v>
      </c>
      <c r="R67" s="4">
        <f>IF(ISNA(VLOOKUP(Combine!$A67,olivine2!$A:$A,1,0)),0,VLOOKUP(Combine!$A67,olivine2!$A:$AD,5,0))</f>
        <v>0</v>
      </c>
      <c r="S67" s="4">
        <f t="shared" si="1"/>
        <v>100.29316330836009</v>
      </c>
      <c r="U67" s="4">
        <f>liquid!F66</f>
        <v>2.3189462860465002</v>
      </c>
      <c r="W67" s="4">
        <f t="shared" si="2"/>
        <v>3.1267439347320454</v>
      </c>
      <c r="X67" s="4">
        <f>IF(ISNA(VLOOKUP(Combine!$A67,apatite!$A:$A,1,0)),0,VLOOKUP(Combine!$A67,apatite!$A:$AD,6,0))</f>
        <v>3.0624684042066699</v>
      </c>
      <c r="Y67" s="4">
        <f>IF(ISNA(VLOOKUP(Combine!$A67,feldspar!$A:$A,1,0)),0,VLOOKUP(Combine!$A67,feldspar!$A:$AD,6,0))</f>
        <v>2.6436994939710399</v>
      </c>
      <c r="Z67" s="4">
        <f>IF(ISNA(VLOOKUP(Combine!$A67,spinel1!$A:$A,1,0)),0,VLOOKUP(Combine!$A67,spinel1!$A:$AD,6,0))</f>
        <v>3.9849809757690702</v>
      </c>
      <c r="AA67" s="4">
        <f>IF(ISNA(VLOOKUP(Combine!$A67,spinel2!$A:$A,1,0)),0,VLOOKUP(Combine!$A67,spinel2!$A:$AD,6,0))</f>
        <v>4.6441191420829302</v>
      </c>
      <c r="AB67" s="4">
        <f>IF(ISNA(VLOOKUP(Combine!$A67,clinopyroxene1!$A:$A,1,0)),0,VLOOKUP(Combine!$A67,clinopyroxene1!$A:$AD,6,0))</f>
        <v>3.3353897321018202</v>
      </c>
      <c r="AC67" s="4">
        <f>IF(ISNA(VLOOKUP(Combine!$A67,clinopyroxene2!$A:$A,1,0)),0,VLOOKUP(Combine!$A67,clinopyroxene2!$A:$AD,6,0))</f>
        <v>3.4961939088173501</v>
      </c>
      <c r="AD67" s="4">
        <f>IF(ISNA(VLOOKUP(Combine!$A67,orthopyroxene1!$A:$A,1,0)),0,VLOOKUP(Combine!$A67,orthopyroxene1!$A:$AD,6,0))</f>
        <v>3.3684702789999101</v>
      </c>
      <c r="AE67" s="4">
        <f>IF(ISNA(VLOOKUP(Combine!$A67,orthopyroxene2!$A:$A,1,0)),0,VLOOKUP(Combine!$A67,orthopyroxene2!$A:$AD,6,0))</f>
        <v>0</v>
      </c>
      <c r="AF67" s="4">
        <f>IF(ISNA(VLOOKUP(Combine!$A67,olivine1!$A:$A,1,0)),0,VLOOKUP(Combine!$A67,olivine1!$A:$AD,6,0))</f>
        <v>3.55236172685348</v>
      </c>
      <c r="AG67" s="4">
        <f>IF(ISNA(VLOOKUP(Combine!$A67,olivine2!$A:$A,1,0)),0,VLOOKUP(Combine!$A67,olivine2!$A:$AD,6,0))</f>
        <v>0</v>
      </c>
      <c r="AH67" s="4">
        <f t="shared" si="3"/>
        <v>3.0276766545061937</v>
      </c>
      <c r="AJ67" s="4">
        <f t="shared" si="4"/>
        <v>4.0624636937924681</v>
      </c>
      <c r="AK67" s="4">
        <f t="shared" si="5"/>
        <v>0</v>
      </c>
      <c r="AL67" s="4">
        <f t="shared" si="6"/>
        <v>29.062990161753959</v>
      </c>
      <c r="AM67" s="4">
        <f t="shared" si="7"/>
        <v>3.8649727025778083E-2</v>
      </c>
      <c r="AN67" s="4">
        <f t="shared" si="8"/>
        <v>11.966773059999518</v>
      </c>
      <c r="AO67" s="4">
        <f t="shared" si="9"/>
        <v>1.8273761042242413</v>
      </c>
      <c r="AP67" s="4">
        <f t="shared" si="10"/>
        <v>0.43735250377544693</v>
      </c>
      <c r="AQ67" s="4">
        <f t="shared" si="11"/>
        <v>7.3444809603311692</v>
      </c>
      <c r="AR67" s="4">
        <f t="shared" si="12"/>
        <v>1.001139363683065</v>
      </c>
      <c r="AS67" s="4">
        <f t="shared" si="13"/>
        <v>5.9562266998482656</v>
      </c>
      <c r="AT67" s="4">
        <f t="shared" si="14"/>
        <v>0</v>
      </c>
      <c r="AU67" s="4">
        <f t="shared" si="15"/>
        <v>0.49099174286647196</v>
      </c>
      <c r="AW67" s="4">
        <f t="shared" si="16"/>
        <v>33.125453855546425</v>
      </c>
    </row>
    <row r="68" spans="1:49" x14ac:dyDescent="0.3">
      <c r="A68" s="5">
        <f>system!A67</f>
        <v>66</v>
      </c>
      <c r="B68" s="5">
        <f>INDEX(system!A:Q,ROW()-1,MATCH($B$1&amp; "*",system!$1:$1,0))</f>
        <v>950</v>
      </c>
      <c r="C68" s="5">
        <f>INDEX(system!A:Q,ROW()-1,MATCH($C$1&amp; "*",system!$1:$1,0))</f>
        <v>500</v>
      </c>
      <c r="D68" s="4">
        <f>INDEX(system!A:Q,ROW()-1,MATCH($D$1&amp; "*",system!$1:$1,0))</f>
        <v>0</v>
      </c>
      <c r="F68" s="4">
        <f>liquid!E67</f>
        <v>9.1593154450409209</v>
      </c>
      <c r="H68" s="4">
        <f>IF(ISNA(VLOOKUP($A68,tot_solids!$A:$A,1,0)),0,VLOOKUP($A68,tot_solids!$A:$AD,5,0))-IFERROR(G68,0)</f>
        <v>91.1320161102866</v>
      </c>
      <c r="I68" s="4">
        <f>IF(ISNA(VLOOKUP(Combine!$A68,apatite!$A:$A,1,0)),0,VLOOKUP(Combine!$A68,apatite!$A:$AD,5,0))</f>
        <v>0.120924630474262</v>
      </c>
      <c r="J68" s="4">
        <f>IF(ISNA(VLOOKUP(Combine!$A68,feldspar!$A:$A,1,0)),0,VLOOKUP(Combine!$A68,feldspar!$A:$AD,5,0))</f>
        <v>31.743162279214101</v>
      </c>
      <c r="K68" s="4">
        <f>IF(ISNA(VLOOKUP(Combine!$A68,spinel1!$A:$A,1,0)),0,VLOOKUP(Combine!$A68,spinel1!$A:$AD,5,0))</f>
        <v>7.3204922101464902</v>
      </c>
      <c r="L68" s="4">
        <f>IF(ISNA(VLOOKUP(Combine!$A68,spinel2!$A:$A,1,0)),0,VLOOKUP(Combine!$A68,spinel2!$A:$AD,5,0))</f>
        <v>1.99448109004258</v>
      </c>
      <c r="M68" s="4">
        <f>IF(ISNA(VLOOKUP(Combine!$A68,clinopyroxene1!$A:$A,1,0)),0,VLOOKUP(Combine!$A68,clinopyroxene1!$A:$AD,5,0))</f>
        <v>24.380011800779201</v>
      </c>
      <c r="N68" s="4">
        <f>IF(ISNA(VLOOKUP(Combine!$A68,clinopyroxene2!$A:$A,1,0)),0,VLOOKUP(Combine!$A68,clinopyroxene2!$A:$AD,5,0))</f>
        <v>3.67677709471897</v>
      </c>
      <c r="O68" s="4">
        <f>IF(ISNA(VLOOKUP(Combine!$A68,orthopyroxene1!$A:$A,1,0)),0,VLOOKUP(Combine!$A68,orthopyroxene1!$A:$AD,5,0))</f>
        <v>20.135203261775299</v>
      </c>
      <c r="P68" s="4">
        <f>IF(ISNA(VLOOKUP(Combine!$A68,orthopyroxene2!$A:$A,1,0)),0,VLOOKUP(Combine!$A68,orthopyroxene2!$A:$AD,5,0))</f>
        <v>0</v>
      </c>
      <c r="Q68" s="4">
        <f>IF(ISNA(VLOOKUP(Combine!$A68,olivine1!$A:$A,1,0)),0,VLOOKUP(Combine!$A68,olivine1!$A:$AD,5,0))</f>
        <v>1.76096374313555</v>
      </c>
      <c r="R68" s="4">
        <f>IF(ISNA(VLOOKUP(Combine!$A68,olivine2!$A:$A,1,0)),0,VLOOKUP(Combine!$A68,olivine2!$A:$AD,5,0))</f>
        <v>0</v>
      </c>
      <c r="S68" s="4">
        <f t="shared" ref="S68" si="17">SUM(F68:H68)</f>
        <v>100.29133155532752</v>
      </c>
      <c r="U68" s="4">
        <f>liquid!F67</f>
        <v>2.3119599957721002</v>
      </c>
      <c r="W68" s="4">
        <f t="shared" ref="W68" si="18">IF(H68=0,0,H68/AL68)</f>
        <v>3.1268899866645383</v>
      </c>
      <c r="X68" s="4">
        <f>IF(ISNA(VLOOKUP(Combine!$A68,apatite!$A:$A,1,0)),0,VLOOKUP(Combine!$A68,apatite!$A:$AD,6,0))</f>
        <v>3.0624684042066699</v>
      </c>
      <c r="Y68" s="4">
        <f>IF(ISNA(VLOOKUP(Combine!$A68,feldspar!$A:$A,1,0)),0,VLOOKUP(Combine!$A68,feldspar!$A:$AD,6,0))</f>
        <v>2.6434551511161</v>
      </c>
      <c r="Z68" s="4">
        <f>IF(ISNA(VLOOKUP(Combine!$A68,spinel1!$A:$A,1,0)),0,VLOOKUP(Combine!$A68,spinel1!$A:$AD,6,0))</f>
        <v>3.98406794252115</v>
      </c>
      <c r="AA68" s="4">
        <f>IF(ISNA(VLOOKUP(Combine!$A68,spinel2!$A:$A,1,0)),0,VLOOKUP(Combine!$A68,spinel2!$A:$AD,6,0))</f>
        <v>4.6508853238215</v>
      </c>
      <c r="AB68" s="4">
        <f>IF(ISNA(VLOOKUP(Combine!$A68,clinopyroxene1!$A:$A,1,0)),0,VLOOKUP(Combine!$A68,clinopyroxene1!$A:$AD,6,0))</f>
        <v>3.3353266501722598</v>
      </c>
      <c r="AC68" s="4">
        <f>IF(ISNA(VLOOKUP(Combine!$A68,clinopyroxene2!$A:$A,1,0)),0,VLOOKUP(Combine!$A68,clinopyroxene2!$A:$AD,6,0))</f>
        <v>3.4976723875176701</v>
      </c>
      <c r="AD68" s="4">
        <f>IF(ISNA(VLOOKUP(Combine!$A68,orthopyroxene1!$A:$A,1,0)),0,VLOOKUP(Combine!$A68,orthopyroxene1!$A:$AD,6,0))</f>
        <v>3.37013721205326</v>
      </c>
      <c r="AE68" s="4">
        <f>IF(ISNA(VLOOKUP(Combine!$A68,orthopyroxene2!$A:$A,1,0)),0,VLOOKUP(Combine!$A68,orthopyroxene2!$A:$AD,6,0))</f>
        <v>0</v>
      </c>
      <c r="AF68" s="4">
        <f>IF(ISNA(VLOOKUP(Combine!$A68,olivine1!$A:$A,1,0)),0,VLOOKUP(Combine!$A68,olivine1!$A:$AD,6,0))</f>
        <v>3.55600029159327</v>
      </c>
      <c r="AG68" s="4">
        <f>IF(ISNA(VLOOKUP(Combine!$A68,olivine2!$A:$A,1,0)),0,VLOOKUP(Combine!$A68,olivine2!$A:$AD,6,0))</f>
        <v>0</v>
      </c>
      <c r="AH68" s="4">
        <f t="shared" ref="AH68" si="19">IF(S68=0,0,S68/AW68)</f>
        <v>3.0293703716352414</v>
      </c>
      <c r="AJ68" s="4">
        <f t="shared" ref="AJ68:AK68" si="20">IF(F68=0,0,F68/U68)</f>
        <v>3.961710177421164</v>
      </c>
      <c r="AK68" s="4">
        <f t="shared" si="20"/>
        <v>0</v>
      </c>
      <c r="AL68" s="4">
        <f t="shared" ref="AL68" si="21">SUM(AM68:AV68)</f>
        <v>29.144618614323992</v>
      </c>
      <c r="AM68" s="4">
        <f t="shared" ref="AM68:AU68" si="22">IF(I68=0,0,I68/X68)</f>
        <v>3.9486001001073981E-2</v>
      </c>
      <c r="AN68" s="4">
        <f t="shared" si="22"/>
        <v>12.00820912955975</v>
      </c>
      <c r="AO68" s="4">
        <f t="shared" si="22"/>
        <v>1.8374416088682524</v>
      </c>
      <c r="AP68" s="4">
        <f t="shared" si="22"/>
        <v>0.42883901691297166</v>
      </c>
      <c r="AQ68" s="4">
        <f t="shared" si="22"/>
        <v>7.3096324162192765</v>
      </c>
      <c r="AR68" s="4">
        <f t="shared" si="22"/>
        <v>1.0512068276721629</v>
      </c>
      <c r="AS68" s="4">
        <f t="shared" si="22"/>
        <v>5.9745945030849068</v>
      </c>
      <c r="AT68" s="4">
        <f t="shared" si="22"/>
        <v>0</v>
      </c>
      <c r="AU68" s="4">
        <f t="shared" si="22"/>
        <v>0.49520911100559789</v>
      </c>
      <c r="AW68" s="4">
        <f t="shared" ref="AW68" si="23">SUM(AJ68:AL68)</f>
        <v>33.106328791745156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20E4-5DEC-4F73-995B-6F5C006672C8}">
  <dimension ref="A1:AP56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  <row r="2" spans="1:42" x14ac:dyDescent="0.3">
      <c r="A2">
        <v>12</v>
      </c>
      <c r="B2">
        <v>1220</v>
      </c>
      <c r="C2">
        <v>500</v>
      </c>
      <c r="D2">
        <v>0</v>
      </c>
      <c r="E2">
        <v>4.8708628721054898</v>
      </c>
      <c r="F2">
        <v>3.2482621054192302</v>
      </c>
      <c r="G2">
        <v>-78.162366164633895</v>
      </c>
      <c r="H2">
        <v>-60.403975995057657</v>
      </c>
      <c r="I2">
        <v>11.8932392389085</v>
      </c>
      <c r="J2">
        <v>6.0202163165631299</v>
      </c>
      <c r="K2">
        <v>1.4995288908426401</v>
      </c>
      <c r="L2">
        <v>4.1581448027325492E-5</v>
      </c>
      <c r="M2">
        <v>7.8709141709948068E-7</v>
      </c>
      <c r="N2" s="1">
        <v>2.10731986517348E-8</v>
      </c>
      <c r="O2" s="1">
        <v>2.3121495268082E-12</v>
      </c>
      <c r="P2" s="1">
        <v>3.2349287563371097E-14</v>
      </c>
      <c r="Q2">
        <v>51.555307732064001</v>
      </c>
      <c r="R2">
        <v>0.28076799969539601</v>
      </c>
      <c r="S2">
        <v>5.8363785219918896</v>
      </c>
      <c r="T2">
        <v>1.4223699888853001</v>
      </c>
      <c r="V2">
        <v>10.287856306939499</v>
      </c>
      <c r="X2">
        <v>23.773682073548802</v>
      </c>
      <c r="AA2">
        <v>6.70482936844639</v>
      </c>
      <c r="AB2">
        <v>0.13880800842851099</v>
      </c>
      <c r="AJ2">
        <v>-0.19677592263408</v>
      </c>
      <c r="AK2">
        <v>0.73194485673571996</v>
      </c>
      <c r="AL2">
        <v>0.30944719345711003</v>
      </c>
      <c r="AM2">
        <v>0.107207176913007</v>
      </c>
      <c r="AN2">
        <v>-9.2019057003078802E-2</v>
      </c>
      <c r="AO2">
        <v>0.13051593780843701</v>
      </c>
      <c r="AP2">
        <v>9.6798147228829897E-3</v>
      </c>
    </row>
    <row r="3" spans="1:42" x14ac:dyDescent="0.3">
      <c r="A3">
        <v>13</v>
      </c>
      <c r="B3">
        <v>1215</v>
      </c>
      <c r="C3">
        <v>500</v>
      </c>
      <c r="D3">
        <v>0</v>
      </c>
      <c r="E3">
        <v>8.40238847225055</v>
      </c>
      <c r="F3">
        <v>3.2520606760809998</v>
      </c>
      <c r="G3">
        <v>-134.57409405667897</v>
      </c>
      <c r="H3">
        <v>-104.123437488544</v>
      </c>
      <c r="I3">
        <v>20.4620882089406</v>
      </c>
      <c r="J3">
        <v>10.359464940544701</v>
      </c>
      <c r="K3">
        <v>2.5837120857093301</v>
      </c>
      <c r="L3">
        <v>4.1535015615410686E-5</v>
      </c>
      <c r="M3">
        <v>7.8916307979042024E-7</v>
      </c>
      <c r="N3" s="1">
        <v>3.6332724083582601E-8</v>
      </c>
      <c r="O3" s="1">
        <v>4.0980788724922202E-12</v>
      </c>
      <c r="P3" s="1">
        <v>5.48963527916305E-14</v>
      </c>
      <c r="Q3">
        <v>51.365799833487898</v>
      </c>
      <c r="R3">
        <v>0.30587117781227802</v>
      </c>
      <c r="S3">
        <v>5.9681650315927</v>
      </c>
      <c r="T3">
        <v>1.4649260438016201</v>
      </c>
      <c r="V3">
        <v>10.3155426723915</v>
      </c>
      <c r="X3">
        <v>23.330759999165998</v>
      </c>
      <c r="AA3">
        <v>7.0986296931524198</v>
      </c>
      <c r="AB3">
        <v>0.15030554859547701</v>
      </c>
      <c r="AJ3">
        <v>-0.18637580798112199</v>
      </c>
      <c r="AK3">
        <v>0.71551695446253205</v>
      </c>
      <c r="AL3">
        <v>0.31077236692256299</v>
      </c>
      <c r="AM3">
        <v>0.109876660027768</v>
      </c>
      <c r="AN3">
        <v>-9.3304328153651001E-2</v>
      </c>
      <c r="AO3">
        <v>0.133015922099884</v>
      </c>
      <c r="AP3">
        <v>1.04982326220251E-2</v>
      </c>
    </row>
    <row r="4" spans="1:42" x14ac:dyDescent="0.3">
      <c r="A4">
        <v>14</v>
      </c>
      <c r="B4">
        <v>1210</v>
      </c>
      <c r="C4">
        <v>500</v>
      </c>
      <c r="D4">
        <v>0</v>
      </c>
      <c r="E4">
        <v>10.605328761889799</v>
      </c>
      <c r="F4">
        <v>3.2560695820686698</v>
      </c>
      <c r="G4">
        <v>-169.4288570731695</v>
      </c>
      <c r="H4">
        <v>-131.19934336812679</v>
      </c>
      <c r="I4">
        <v>25.775891652929701</v>
      </c>
      <c r="J4">
        <v>13.057925226799201</v>
      </c>
      <c r="K4">
        <v>3.2570952476856898</v>
      </c>
      <c r="L4">
        <v>4.1469999421534022E-5</v>
      </c>
      <c r="M4">
        <v>7.9003406915945149E-7</v>
      </c>
      <c r="N4" s="1">
        <v>4.57590335250467E-8</v>
      </c>
      <c r="O4" s="1">
        <v>5.1479661108862697E-12</v>
      </c>
      <c r="P4" s="1">
        <v>6.0488509855491101E-14</v>
      </c>
      <c r="Q4">
        <v>51.2688710916145</v>
      </c>
      <c r="R4">
        <v>0.32628599687627602</v>
      </c>
      <c r="S4">
        <v>5.9992918103874002</v>
      </c>
      <c r="T4">
        <v>1.4905464864951199</v>
      </c>
      <c r="V4">
        <v>10.544947186957099</v>
      </c>
      <c r="X4">
        <v>23.180981765201999</v>
      </c>
      <c r="AA4">
        <v>7.0337837545685904</v>
      </c>
      <c r="AB4">
        <v>0.155291907898778</v>
      </c>
      <c r="AJ4">
        <v>-0.19738451503066901</v>
      </c>
      <c r="AK4">
        <v>0.71737408665761004</v>
      </c>
      <c r="AL4">
        <v>0.31801823598200002</v>
      </c>
      <c r="AM4">
        <v>0.110685567291801</v>
      </c>
      <c r="AN4">
        <v>-9.29885203926714E-2</v>
      </c>
      <c r="AO4">
        <v>0.13343720882620499</v>
      </c>
      <c r="AP4">
        <v>1.08579366657239E-2</v>
      </c>
    </row>
    <row r="5" spans="1:42" x14ac:dyDescent="0.3">
      <c r="A5">
        <v>15</v>
      </c>
      <c r="B5">
        <v>1205</v>
      </c>
      <c r="C5">
        <v>500</v>
      </c>
      <c r="D5">
        <v>0</v>
      </c>
      <c r="E5">
        <v>10.3635514549827</v>
      </c>
      <c r="F5">
        <v>3.2610798418835301</v>
      </c>
      <c r="G5">
        <v>-165.0711187341187</v>
      </c>
      <c r="H5">
        <v>-127.91873014437272</v>
      </c>
      <c r="I5">
        <v>25.134383242394801</v>
      </c>
      <c r="J5">
        <v>12.7380968129054</v>
      </c>
      <c r="K5">
        <v>3.1779508498623401</v>
      </c>
      <c r="L5">
        <v>4.1405843710440279E-5</v>
      </c>
      <c r="M5">
        <v>7.9125268886550912E-7</v>
      </c>
      <c r="N5" s="1">
        <v>4.45940796197137E-8</v>
      </c>
      <c r="O5" s="1">
        <v>5.0138433236855699E-12</v>
      </c>
      <c r="P5" s="1">
        <v>4.7275112235898798E-14</v>
      </c>
      <c r="Q5">
        <v>51.126906281518103</v>
      </c>
      <c r="R5">
        <v>0.34251373417054798</v>
      </c>
      <c r="S5">
        <v>6.07411076319333</v>
      </c>
      <c r="T5">
        <v>1.5220089351256501</v>
      </c>
      <c r="V5">
        <v>10.831427070794501</v>
      </c>
      <c r="X5">
        <v>22.9483856837643</v>
      </c>
      <c r="AA5">
        <v>6.9942631105651998</v>
      </c>
      <c r="AB5">
        <v>0.16038442086823801</v>
      </c>
      <c r="AJ5">
        <v>-0.21012861775164701</v>
      </c>
      <c r="AK5">
        <v>0.71814467484154298</v>
      </c>
      <c r="AL5">
        <v>0.32712261698879702</v>
      </c>
      <c r="AM5">
        <v>0.11227014755194099</v>
      </c>
      <c r="AN5">
        <v>-9.3666520121109098E-2</v>
      </c>
      <c r="AO5">
        <v>0.135027745573573</v>
      </c>
      <c r="AP5">
        <v>1.1229952916900999E-2</v>
      </c>
    </row>
    <row r="6" spans="1:42" x14ac:dyDescent="0.3">
      <c r="A6">
        <v>16</v>
      </c>
      <c r="B6">
        <v>1200</v>
      </c>
      <c r="C6">
        <v>500</v>
      </c>
      <c r="D6">
        <v>0</v>
      </c>
      <c r="E6">
        <v>11.0974586402402</v>
      </c>
      <c r="F6">
        <v>3.2656683208250099</v>
      </c>
      <c r="G6">
        <v>-176.25904081807562</v>
      </c>
      <c r="H6">
        <v>-136.69238541974332</v>
      </c>
      <c r="I6">
        <v>26.858538097500102</v>
      </c>
      <c r="J6">
        <v>13.618924088222</v>
      </c>
      <c r="K6">
        <v>3.3982197669837499</v>
      </c>
      <c r="L6">
        <v>4.1343844197819845E-5</v>
      </c>
      <c r="M6">
        <v>7.9229431354023522E-7</v>
      </c>
      <c r="N6" s="1">
        <v>4.7636447290241402E-8</v>
      </c>
      <c r="O6" s="1">
        <v>5.3430991846617596E-12</v>
      </c>
      <c r="P6" s="1">
        <v>4.0786393927270901E-14</v>
      </c>
      <c r="Q6">
        <v>51.011321725822199</v>
      </c>
      <c r="R6">
        <v>0.36372418010669899</v>
      </c>
      <c r="S6">
        <v>6.11129523874264</v>
      </c>
      <c r="T6">
        <v>1.55352277525812</v>
      </c>
      <c r="V6">
        <v>11.096842258900599</v>
      </c>
      <c r="X6">
        <v>22.764569385903201</v>
      </c>
      <c r="AA6">
        <v>6.9339408066397104</v>
      </c>
      <c r="AB6">
        <v>0.164783628626682</v>
      </c>
      <c r="AJ6">
        <v>-0.22240167342445699</v>
      </c>
      <c r="AK6">
        <v>0.719815866356465</v>
      </c>
      <c r="AL6">
        <v>0.33556341415894703</v>
      </c>
      <c r="AM6">
        <v>0.113198627255953</v>
      </c>
      <c r="AN6">
        <v>-9.3417906309361406E-2</v>
      </c>
      <c r="AO6">
        <v>0.13568906184079799</v>
      </c>
      <c r="AP6">
        <v>1.1552610121654301E-2</v>
      </c>
    </row>
    <row r="7" spans="1:42" x14ac:dyDescent="0.3">
      <c r="A7">
        <v>17</v>
      </c>
      <c r="B7">
        <v>1195</v>
      </c>
      <c r="C7">
        <v>500</v>
      </c>
      <c r="D7">
        <v>0</v>
      </c>
      <c r="E7">
        <v>12.124717093327799</v>
      </c>
      <c r="F7">
        <v>3.2700506913253098</v>
      </c>
      <c r="G7">
        <v>-192.04283355556879</v>
      </c>
      <c r="H7">
        <v>-149.04832157238218</v>
      </c>
      <c r="I7">
        <v>29.2848223840797</v>
      </c>
      <c r="J7">
        <v>14.857766285606701</v>
      </c>
      <c r="K7">
        <v>3.7078070763526401</v>
      </c>
      <c r="L7">
        <v>4.1282789272495548E-5</v>
      </c>
      <c r="M7">
        <v>7.9324720903765106E-7</v>
      </c>
      <c r="N7" s="1">
        <v>5.1926859001487102E-8</v>
      </c>
      <c r="O7" s="1">
        <v>5.8048375620504103E-12</v>
      </c>
      <c r="P7" s="1">
        <v>3.5388806114374899E-14</v>
      </c>
      <c r="Q7">
        <v>50.908461913479698</v>
      </c>
      <c r="R7">
        <v>0.386910628802967</v>
      </c>
      <c r="S7">
        <v>6.1318796191223397</v>
      </c>
      <c r="T7">
        <v>1.58413209512104</v>
      </c>
      <c r="V7">
        <v>11.352639006018901</v>
      </c>
      <c r="X7">
        <v>22.604888307117498</v>
      </c>
      <c r="AA7">
        <v>6.8623246519406296</v>
      </c>
      <c r="AB7">
        <v>0.16876377839680701</v>
      </c>
      <c r="AJ7">
        <v>-0.23453569962448501</v>
      </c>
      <c r="AK7">
        <v>0.721981434040607</v>
      </c>
      <c r="AL7">
        <v>0.34370645221287099</v>
      </c>
      <c r="AM7">
        <v>0.113846865392772</v>
      </c>
      <c r="AN7">
        <v>-9.2780177171372893E-2</v>
      </c>
      <c r="AO7">
        <v>0.13593541886867</v>
      </c>
      <c r="AP7">
        <v>1.18457062809369E-2</v>
      </c>
    </row>
    <row r="8" spans="1:42" x14ac:dyDescent="0.3">
      <c r="A8">
        <v>18</v>
      </c>
      <c r="B8">
        <v>1190</v>
      </c>
      <c r="C8">
        <v>500</v>
      </c>
      <c r="D8">
        <v>0</v>
      </c>
      <c r="E8">
        <v>13.075166312494799</v>
      </c>
      <c r="F8">
        <v>3.2743662902863</v>
      </c>
      <c r="G8">
        <v>-206.53061043753289</v>
      </c>
      <c r="H8">
        <v>-160.41785698598198</v>
      </c>
      <c r="I8">
        <v>31.516080683149902</v>
      </c>
      <c r="J8">
        <v>15.999471100398701</v>
      </c>
      <c r="K8">
        <v>3.9931898734981099</v>
      </c>
      <c r="L8">
        <v>4.1221989539700259E-5</v>
      </c>
      <c r="M8">
        <v>7.9417165697167252E-7</v>
      </c>
      <c r="N8" s="1">
        <v>5.5870467255031102E-8</v>
      </c>
      <c r="O8" s="1">
        <v>6.2224374718367301E-12</v>
      </c>
      <c r="P8" s="1">
        <v>2.8901132584572702E-14</v>
      </c>
      <c r="Q8">
        <v>50.809543718449198</v>
      </c>
      <c r="R8">
        <v>0.40981502430490702</v>
      </c>
      <c r="S8">
        <v>6.1498984391977203</v>
      </c>
      <c r="T8">
        <v>1.6131213781262801</v>
      </c>
      <c r="V8">
        <v>11.606183607343</v>
      </c>
      <c r="X8">
        <v>22.4526908517274</v>
      </c>
      <c r="AA8">
        <v>6.7861818888006598</v>
      </c>
      <c r="AB8">
        <v>0.17256509205064599</v>
      </c>
      <c r="AJ8">
        <v>-0.246719851632207</v>
      </c>
      <c r="AK8">
        <v>0.72434940558786898</v>
      </c>
      <c r="AL8">
        <v>0.35178923873051698</v>
      </c>
      <c r="AM8">
        <v>0.11445884195686</v>
      </c>
      <c r="AN8">
        <v>-9.2119224066186597E-2</v>
      </c>
      <c r="AO8">
        <v>0.13611504885348499</v>
      </c>
      <c r="AP8">
        <v>1.21265405696612E-2</v>
      </c>
    </row>
    <row r="9" spans="1:42" x14ac:dyDescent="0.3">
      <c r="A9">
        <v>19</v>
      </c>
      <c r="B9">
        <v>1185</v>
      </c>
      <c r="C9">
        <v>500</v>
      </c>
      <c r="D9">
        <v>0</v>
      </c>
      <c r="E9">
        <v>13.9609541152868</v>
      </c>
      <c r="F9">
        <v>3.2786099364046799</v>
      </c>
      <c r="G9">
        <v>-219.92563094118555</v>
      </c>
      <c r="H9">
        <v>-170.95702140593474</v>
      </c>
      <c r="I9">
        <v>33.5826969346437</v>
      </c>
      <c r="J9">
        <v>17.059396020280101</v>
      </c>
      <c r="K9">
        <v>4.25819307148089</v>
      </c>
      <c r="L9">
        <v>4.1161601726161195E-5</v>
      </c>
      <c r="M9">
        <v>7.9506915133103162E-7</v>
      </c>
      <c r="N9" s="1">
        <v>5.95222227465058E-8</v>
      </c>
      <c r="O9" s="1">
        <v>6.6020962864547004E-12</v>
      </c>
      <c r="P9" s="1">
        <v>2.16806577996427E-14</v>
      </c>
      <c r="Q9">
        <v>50.714821383271698</v>
      </c>
      <c r="R9">
        <v>0.43224929229694797</v>
      </c>
      <c r="S9">
        <v>6.1652167456999303</v>
      </c>
      <c r="T9">
        <v>1.6404120262753099</v>
      </c>
      <c r="V9">
        <v>11.857262426311101</v>
      </c>
      <c r="X9">
        <v>22.307739467099001</v>
      </c>
      <c r="AA9">
        <v>6.70610956185695</v>
      </c>
      <c r="AB9">
        <v>0.17618909718894399</v>
      </c>
      <c r="AJ9">
        <v>-0.25891427400042999</v>
      </c>
      <c r="AK9">
        <v>0.72689694759360202</v>
      </c>
      <c r="AL9">
        <v>0.35980428330975101</v>
      </c>
      <c r="AM9">
        <v>0.115027368766283</v>
      </c>
      <c r="AN9">
        <v>-9.1438292254939602E-2</v>
      </c>
      <c r="AO9">
        <v>0.13622881647553001</v>
      </c>
      <c r="AP9">
        <v>1.23951501102022E-2</v>
      </c>
    </row>
    <row r="10" spans="1:42" x14ac:dyDescent="0.3">
      <c r="A10">
        <v>20</v>
      </c>
      <c r="B10">
        <v>1180</v>
      </c>
      <c r="C10">
        <v>500</v>
      </c>
      <c r="D10">
        <v>0</v>
      </c>
      <c r="E10">
        <v>14.791818801045499</v>
      </c>
      <c r="F10">
        <v>3.2827742051701199</v>
      </c>
      <c r="G10">
        <v>-232.39132418648242</v>
      </c>
      <c r="H10">
        <v>-180.79138302011995</v>
      </c>
      <c r="I10">
        <v>35.509026023715698</v>
      </c>
      <c r="J10">
        <v>18.049867986344101</v>
      </c>
      <c r="K10">
        <v>4.5058897982534196</v>
      </c>
      <c r="L10">
        <v>4.1101782257599969E-5</v>
      </c>
      <c r="M10">
        <v>7.95940667542285E-7</v>
      </c>
      <c r="N10" s="1">
        <v>6.2926537168568695E-8</v>
      </c>
      <c r="O10" s="1">
        <v>6.9488580538499102E-12</v>
      </c>
      <c r="P10" s="1">
        <v>1.4027325494886499E-14</v>
      </c>
      <c r="Q10">
        <v>50.624627384875801</v>
      </c>
      <c r="R10">
        <v>0.45400374848263397</v>
      </c>
      <c r="S10">
        <v>6.1776753489244003</v>
      </c>
      <c r="T10">
        <v>1.66590538599133</v>
      </c>
      <c r="V10">
        <v>12.1055336201598</v>
      </c>
      <c r="X10">
        <v>22.1699059988877</v>
      </c>
      <c r="AA10">
        <v>6.62271148487355</v>
      </c>
      <c r="AB10">
        <v>0.179637027804675</v>
      </c>
      <c r="AJ10">
        <v>-0.27107319497169802</v>
      </c>
      <c r="AK10">
        <v>0.72960104274577897</v>
      </c>
      <c r="AL10">
        <v>0.367739908421017</v>
      </c>
      <c r="AM10">
        <v>0.115544323586988</v>
      </c>
      <c r="AN10">
        <v>-9.0740935138978004E-2</v>
      </c>
      <c r="AO10">
        <v>0.136277310801144</v>
      </c>
      <c r="AP10">
        <v>1.2651544555746399E-2</v>
      </c>
    </row>
    <row r="11" spans="1:42" x14ac:dyDescent="0.3">
      <c r="A11">
        <v>21</v>
      </c>
      <c r="B11">
        <v>1175</v>
      </c>
      <c r="C11">
        <v>500</v>
      </c>
      <c r="D11">
        <v>0</v>
      </c>
      <c r="E11">
        <v>15.5754858128587</v>
      </c>
      <c r="F11">
        <v>3.2868494783042301</v>
      </c>
      <c r="G11">
        <v>-244.05812922129115</v>
      </c>
      <c r="H11">
        <v>-190.02126895369096</v>
      </c>
      <c r="I11">
        <v>37.314408222628899</v>
      </c>
      <c r="J11">
        <v>18.980694563968601</v>
      </c>
      <c r="K11">
        <v>4.7387280481412501</v>
      </c>
      <c r="L11">
        <v>4.1042685482910591E-5</v>
      </c>
      <c r="M11">
        <v>7.9678668047156844E-7</v>
      </c>
      <c r="N11" s="1">
        <v>6.6119094552902604E-8</v>
      </c>
      <c r="O11" s="1">
        <v>7.26681821327478E-12</v>
      </c>
      <c r="P11" s="1">
        <v>6.1928699775351497E-15</v>
      </c>
      <c r="Q11">
        <v>50.539365778883997</v>
      </c>
      <c r="R11">
        <v>0.47484936533498401</v>
      </c>
      <c r="S11">
        <v>6.1870961482525297</v>
      </c>
      <c r="T11">
        <v>1.68948446557511</v>
      </c>
      <c r="V11">
        <v>12.3505251679509</v>
      </c>
      <c r="X11">
        <v>22.039163825245399</v>
      </c>
      <c r="AA11">
        <v>6.5366051652983002</v>
      </c>
      <c r="AB11">
        <v>0.18291008345850901</v>
      </c>
      <c r="AJ11">
        <v>-0.28314473158859399</v>
      </c>
      <c r="AK11">
        <v>0.73243819080623396</v>
      </c>
      <c r="AL11">
        <v>0.375580150491929</v>
      </c>
      <c r="AM11">
        <v>0.116000792297903</v>
      </c>
      <c r="AN11">
        <v>-9.0031039281474004E-2</v>
      </c>
      <c r="AO11">
        <v>0.136260913629382</v>
      </c>
      <c r="AP11">
        <v>1.28957236446179E-2</v>
      </c>
    </row>
    <row r="12" spans="1:42" x14ac:dyDescent="0.3">
      <c r="A12">
        <v>22</v>
      </c>
      <c r="B12">
        <v>1170</v>
      </c>
      <c r="C12">
        <v>500</v>
      </c>
      <c r="D12">
        <v>0</v>
      </c>
      <c r="E12">
        <v>16.317941320154802</v>
      </c>
      <c r="F12">
        <v>3.29082407585837</v>
      </c>
      <c r="G12">
        <v>-255.02827834931264</v>
      </c>
      <c r="H12">
        <v>-198.72540265039467</v>
      </c>
      <c r="I12">
        <v>39.013876380776701</v>
      </c>
      <c r="J12">
        <v>19.8595189747669</v>
      </c>
      <c r="K12">
        <v>4.9586185538947296</v>
      </c>
      <c r="L12">
        <v>4.0984460255024488E-5</v>
      </c>
      <c r="M12">
        <v>7.976071818304509E-7</v>
      </c>
      <c r="N12" s="1">
        <v>6.9128107390790098E-8</v>
      </c>
      <c r="O12" s="1">
        <v>7.55927045308913E-12</v>
      </c>
      <c r="P12" s="1">
        <v>-1.6123884828794301E-15</v>
      </c>
      <c r="Q12">
        <v>50.4595008623767</v>
      </c>
      <c r="R12">
        <v>0.49454254945229198</v>
      </c>
      <c r="S12">
        <v>6.1932900214329702</v>
      </c>
      <c r="T12">
        <v>1.7110168733600799</v>
      </c>
      <c r="V12">
        <v>12.591635381449599</v>
      </c>
      <c r="X12">
        <v>21.915578802866701</v>
      </c>
      <c r="AA12">
        <v>6.4484258144661597</v>
      </c>
      <c r="AB12">
        <v>0.18600969459536201</v>
      </c>
      <c r="AJ12">
        <v>-0.295071033888338</v>
      </c>
      <c r="AK12">
        <v>0.73538421633553097</v>
      </c>
      <c r="AL12">
        <v>0.38330474627308098</v>
      </c>
      <c r="AM12">
        <v>0.116387321770633</v>
      </c>
      <c r="AN12">
        <v>-8.9312820094058804E-2</v>
      </c>
      <c r="AO12">
        <v>0.13617987392417</v>
      </c>
      <c r="AP12">
        <v>1.31276956789811E-2</v>
      </c>
    </row>
    <row r="13" spans="1:42" x14ac:dyDescent="0.3">
      <c r="A13">
        <v>23</v>
      </c>
      <c r="B13">
        <v>1165</v>
      </c>
      <c r="C13">
        <v>500</v>
      </c>
      <c r="D13">
        <v>0</v>
      </c>
      <c r="E13">
        <v>17.023622686642</v>
      </c>
      <c r="F13">
        <v>3.2946845264535098</v>
      </c>
      <c r="G13">
        <v>-265.37917846631916</v>
      </c>
      <c r="H13">
        <v>-206.96345891363288</v>
      </c>
      <c r="I13">
        <v>40.618655601075098</v>
      </c>
      <c r="J13">
        <v>20.692069106665802</v>
      </c>
      <c r="K13">
        <v>5.16699627838622</v>
      </c>
      <c r="L13">
        <v>4.0927244678375437E-5</v>
      </c>
      <c r="M13">
        <v>7.9840170536959128E-7</v>
      </c>
      <c r="N13" s="1">
        <v>7.1975188615547195E-8</v>
      </c>
      <c r="O13" s="1">
        <v>7.8288137278719095E-12</v>
      </c>
      <c r="P13" s="1">
        <v>-9.2146774276680701E-15</v>
      </c>
      <c r="Q13">
        <v>50.385539274776001</v>
      </c>
      <c r="R13">
        <v>0.51283306133557405</v>
      </c>
      <c r="S13">
        <v>6.1960678694800499</v>
      </c>
      <c r="T13">
        <v>1.73035949377362</v>
      </c>
      <c r="V13">
        <v>12.8281392098806</v>
      </c>
      <c r="X13">
        <v>21.799297259558699</v>
      </c>
      <c r="AA13">
        <v>6.3588260499613201</v>
      </c>
      <c r="AB13">
        <v>0.18893778123400701</v>
      </c>
      <c r="AJ13">
        <v>-0.306788971057534</v>
      </c>
      <c r="AK13">
        <v>0.73841423637667503</v>
      </c>
      <c r="AL13">
        <v>0.390889313454231</v>
      </c>
      <c r="AM13">
        <v>0.11669430956683401</v>
      </c>
      <c r="AN13">
        <v>-8.8590777898264098E-2</v>
      </c>
      <c r="AO13">
        <v>0.136034393315387</v>
      </c>
      <c r="AP13">
        <v>1.33474962426698E-2</v>
      </c>
    </row>
    <row r="14" spans="1:42" x14ac:dyDescent="0.3">
      <c r="A14">
        <v>24</v>
      </c>
      <c r="B14">
        <v>1160</v>
      </c>
      <c r="C14">
        <v>500</v>
      </c>
      <c r="D14">
        <v>0</v>
      </c>
      <c r="E14">
        <v>17.695563293439101</v>
      </c>
      <c r="F14">
        <v>3.2984160301380498</v>
      </c>
      <c r="G14">
        <v>-275.16598785688859</v>
      </c>
      <c r="H14">
        <v>-214.77799488585853</v>
      </c>
      <c r="I14">
        <v>42.136547445159302</v>
      </c>
      <c r="J14">
        <v>21.482346796213498</v>
      </c>
      <c r="K14">
        <v>5.3648669942640499</v>
      </c>
      <c r="L14">
        <v>4.0871159081601267E-5</v>
      </c>
      <c r="M14">
        <v>7.991693692486684E-7</v>
      </c>
      <c r="N14" s="1">
        <v>7.4675996447543104E-8</v>
      </c>
      <c r="O14" s="1">
        <v>8.0774353407308892E-12</v>
      </c>
      <c r="P14" s="1">
        <v>-1.6473471254366701E-14</v>
      </c>
      <c r="Q14">
        <v>50.318004142882202</v>
      </c>
      <c r="R14">
        <v>0.52947545327232204</v>
      </c>
      <c r="S14">
        <v>6.1952548964850704</v>
      </c>
      <c r="T14">
        <v>1.7473653425256901</v>
      </c>
      <c r="V14">
        <v>13.059204082849</v>
      </c>
      <c r="X14">
        <v>21.690529402176299</v>
      </c>
      <c r="AA14">
        <v>6.2684697034168497</v>
      </c>
      <c r="AB14">
        <v>0.19169697639248101</v>
      </c>
      <c r="AJ14">
        <v>-0.31823156745537601</v>
      </c>
      <c r="AK14">
        <v>0.74150285059749099</v>
      </c>
      <c r="AL14">
        <v>0.39830584963187099</v>
      </c>
      <c r="AM14">
        <v>0.11691254022125599</v>
      </c>
      <c r="AN14">
        <v>-8.7869601573671297E-2</v>
      </c>
      <c r="AO14">
        <v>0.135824723210175</v>
      </c>
      <c r="AP14">
        <v>1.3555205368253401E-2</v>
      </c>
    </row>
    <row r="15" spans="1:42" x14ac:dyDescent="0.3">
      <c r="A15">
        <v>25</v>
      </c>
      <c r="B15">
        <v>1155</v>
      </c>
      <c r="C15">
        <v>500</v>
      </c>
      <c r="D15">
        <v>0</v>
      </c>
      <c r="E15">
        <v>18.3355204626667</v>
      </c>
      <c r="F15">
        <v>3.3020031619919998</v>
      </c>
      <c r="G15">
        <v>-284.4238346006548</v>
      </c>
      <c r="H15">
        <v>-222.19609961047433</v>
      </c>
      <c r="I15">
        <v>43.572268312278297</v>
      </c>
      <c r="J15">
        <v>22.2327924048722</v>
      </c>
      <c r="K15">
        <v>5.5528476391904604</v>
      </c>
      <c r="L15">
        <v>4.0816297686365274E-5</v>
      </c>
      <c r="M15">
        <v>7.9990894922476773E-7</v>
      </c>
      <c r="N15" s="1">
        <v>7.7240770340890603E-8</v>
      </c>
      <c r="O15" s="1">
        <v>8.3065813634304105E-12</v>
      </c>
      <c r="P15" s="1">
        <v>-2.3279403023974199E-14</v>
      </c>
      <c r="Q15">
        <v>50.257400539339002</v>
      </c>
      <c r="R15">
        <v>0.54424365748839898</v>
      </c>
      <c r="S15">
        <v>6.1907081810893203</v>
      </c>
      <c r="T15">
        <v>1.7618927802458999</v>
      </c>
      <c r="V15">
        <v>13.283919310804899</v>
      </c>
      <c r="X15">
        <v>21.589525876389398</v>
      </c>
      <c r="AA15">
        <v>6.1780188536318201</v>
      </c>
      <c r="AB15">
        <v>0.19429080101112001</v>
      </c>
      <c r="AJ15">
        <v>-0.32933035426764601</v>
      </c>
      <c r="AK15">
        <v>0.74462458823202105</v>
      </c>
      <c r="AL15">
        <v>0.40552368381792397</v>
      </c>
      <c r="AM15">
        <v>0.11703385986174</v>
      </c>
      <c r="AN15">
        <v>-8.7154029888609499E-2</v>
      </c>
      <c r="AO15">
        <v>0.13555128978775999</v>
      </c>
      <c r="AP15">
        <v>1.37509624568101E-2</v>
      </c>
    </row>
    <row r="16" spans="1:42" x14ac:dyDescent="0.3">
      <c r="A16">
        <v>26</v>
      </c>
      <c r="B16">
        <v>1150</v>
      </c>
      <c r="C16">
        <v>500</v>
      </c>
      <c r="D16">
        <v>0</v>
      </c>
      <c r="E16">
        <v>18.944127946260501</v>
      </c>
      <c r="F16">
        <v>3.3054308172451798</v>
      </c>
      <c r="G16">
        <v>-293.17031313631401</v>
      </c>
      <c r="H16">
        <v>-229.23125661430083</v>
      </c>
      <c r="I16">
        <v>44.927840720945198</v>
      </c>
      <c r="J16">
        <v>22.9444749153141</v>
      </c>
      <c r="K16">
        <v>5.7312129624449204</v>
      </c>
      <c r="L16">
        <v>4.0762720028032037E-5</v>
      </c>
      <c r="M16">
        <v>8.0061898896247524E-7</v>
      </c>
      <c r="N16" s="1">
        <v>7.9674931998688802E-8</v>
      </c>
      <c r="O16" s="1">
        <v>8.5172306797986703E-12</v>
      </c>
      <c r="P16" s="1">
        <v>-2.9552841911837799E-14</v>
      </c>
      <c r="Q16">
        <v>50.204174067012602</v>
      </c>
      <c r="R16">
        <v>0.55694769307127401</v>
      </c>
      <c r="S16">
        <v>6.18233548851906</v>
      </c>
      <c r="T16">
        <v>1.7738168285406799</v>
      </c>
      <c r="V16">
        <v>13.501341082981501</v>
      </c>
      <c r="X16">
        <v>21.496547544468701</v>
      </c>
      <c r="AA16">
        <v>6.08811355721945</v>
      </c>
      <c r="AB16">
        <v>0.196723738186633</v>
      </c>
      <c r="AJ16">
        <v>-0.34001865657480501</v>
      </c>
      <c r="AK16">
        <v>0.74775463850978496</v>
      </c>
      <c r="AL16">
        <v>0.41251095018453998</v>
      </c>
      <c r="AM16">
        <v>0.117051922713346</v>
      </c>
      <c r="AN16">
        <v>-8.6448659840097794E-2</v>
      </c>
      <c r="AO16">
        <v>0.13521482968270099</v>
      </c>
      <c r="AP16">
        <v>1.39349753245304E-2</v>
      </c>
    </row>
    <row r="17" spans="1:42" x14ac:dyDescent="0.3">
      <c r="A17">
        <v>27</v>
      </c>
      <c r="B17">
        <v>1145</v>
      </c>
      <c r="C17">
        <v>500</v>
      </c>
      <c r="D17">
        <v>0</v>
      </c>
      <c r="E17">
        <v>19.521098182210199</v>
      </c>
      <c r="F17">
        <v>3.3086853473514402</v>
      </c>
      <c r="G17">
        <v>-301.40863919006716</v>
      </c>
      <c r="H17">
        <v>-235.88571835551139</v>
      </c>
      <c r="I17">
        <v>46.203096170754698</v>
      </c>
      <c r="J17">
        <v>23.617337864812299</v>
      </c>
      <c r="K17">
        <v>5.8999560649780696</v>
      </c>
      <c r="L17">
        <v>4.0710443721098426E-5</v>
      </c>
      <c r="M17">
        <v>8.0129795125319153E-7</v>
      </c>
      <c r="N17" s="1">
        <v>8.1979860872536201E-8</v>
      </c>
      <c r="O17" s="1">
        <v>8.7099817844310398E-12</v>
      </c>
      <c r="P17" s="1">
        <v>-3.5242544315526502E-14</v>
      </c>
      <c r="Q17">
        <v>50.158666469695198</v>
      </c>
      <c r="R17">
        <v>0.567450300652239</v>
      </c>
      <c r="S17">
        <v>6.1701127838989303</v>
      </c>
      <c r="T17">
        <v>1.7830416619773699</v>
      </c>
      <c r="V17">
        <v>13.710552578866899</v>
      </c>
      <c r="X17">
        <v>21.411829285668102</v>
      </c>
      <c r="AA17">
        <v>5.9993457411144098</v>
      </c>
      <c r="AB17">
        <v>0.19900117812659701</v>
      </c>
      <c r="AJ17">
        <v>-0.35023562132625402</v>
      </c>
      <c r="AK17">
        <v>0.75086981417760301</v>
      </c>
      <c r="AL17">
        <v>0.41923657085639199</v>
      </c>
      <c r="AM17">
        <v>0.116962906617572</v>
      </c>
      <c r="AN17">
        <v>-8.5757720103406904E-2</v>
      </c>
      <c r="AO17">
        <v>0.134816528561883</v>
      </c>
      <c r="AP17">
        <v>1.4107521216209999E-2</v>
      </c>
    </row>
    <row r="18" spans="1:42" x14ac:dyDescent="0.3">
      <c r="A18">
        <v>28</v>
      </c>
      <c r="B18">
        <v>1140</v>
      </c>
      <c r="C18">
        <v>500</v>
      </c>
      <c r="D18">
        <v>0</v>
      </c>
      <c r="E18">
        <v>20.065482682432901</v>
      </c>
      <c r="F18">
        <v>3.3117557721255402</v>
      </c>
      <c r="G18">
        <v>-309.13159057782718</v>
      </c>
      <c r="H18">
        <v>-242.1534983205737</v>
      </c>
      <c r="I18">
        <v>47.396307721935798</v>
      </c>
      <c r="J18">
        <v>24.250511292489598</v>
      </c>
      <c r="K18">
        <v>6.0588654668682</v>
      </c>
      <c r="L18">
        <v>4.0659440419856683E-5</v>
      </c>
      <c r="M18">
        <v>8.0194440699350034E-7</v>
      </c>
      <c r="N18" s="1">
        <v>8.4153889709440394E-8</v>
      </c>
      <c r="O18" s="1">
        <v>8.8851553984493298E-12</v>
      </c>
      <c r="P18" s="1">
        <v>-4.0323808003594499E-14</v>
      </c>
      <c r="Q18">
        <v>50.121074211383501</v>
      </c>
      <c r="R18">
        <v>0.57568040801988296</v>
      </c>
      <c r="S18">
        <v>6.1540976833797396</v>
      </c>
      <c r="T18">
        <v>1.78951266874034</v>
      </c>
      <c r="V18">
        <v>13.910734785805101</v>
      </c>
      <c r="X18">
        <v>21.335539934513701</v>
      </c>
      <c r="AA18">
        <v>5.9122310544344998</v>
      </c>
      <c r="AB18">
        <v>0.20112925372305601</v>
      </c>
      <c r="AJ18">
        <v>-0.35993052784241197</v>
      </c>
      <c r="AK18">
        <v>0.75394960561438495</v>
      </c>
      <c r="AL18">
        <v>0.42567260493794101</v>
      </c>
      <c r="AM18">
        <v>0.11676606948306199</v>
      </c>
      <c r="AN18">
        <v>-8.5084854337993496E-2</v>
      </c>
      <c r="AO18">
        <v>0.13435816135708101</v>
      </c>
      <c r="AP18">
        <v>1.42689407879345E-2</v>
      </c>
    </row>
    <row r="19" spans="1:42" x14ac:dyDescent="0.3">
      <c r="A19">
        <v>29</v>
      </c>
      <c r="B19">
        <v>1135</v>
      </c>
      <c r="C19">
        <v>500</v>
      </c>
      <c r="D19">
        <v>0</v>
      </c>
      <c r="E19">
        <v>20.5759869342155</v>
      </c>
      <c r="F19">
        <v>3.3146348835953501</v>
      </c>
      <c r="G19">
        <v>-316.32619467366874</v>
      </c>
      <c r="H19">
        <v>-248.02396010875466</v>
      </c>
      <c r="I19">
        <v>48.504942346279897</v>
      </c>
      <c r="J19">
        <v>24.842686108846198</v>
      </c>
      <c r="K19">
        <v>6.20761792982064</v>
      </c>
      <c r="L19">
        <v>4.0609636552785299E-5</v>
      </c>
      <c r="M19">
        <v>8.0255724157698535E-7</v>
      </c>
      <c r="N19" s="1">
        <v>8.61935233815799E-8</v>
      </c>
      <c r="O19" s="1">
        <v>9.0429124397559607E-12</v>
      </c>
      <c r="P19" s="1">
        <v>-4.4795647025126599E-14</v>
      </c>
      <c r="Q19">
        <v>50.0914177105143</v>
      </c>
      <c r="R19">
        <v>0.58164048115234401</v>
      </c>
      <c r="S19">
        <v>6.1344352452760704</v>
      </c>
      <c r="T19">
        <v>1.7932260519832099</v>
      </c>
      <c r="V19">
        <v>14.1012385970488</v>
      </c>
      <c r="X19">
        <v>21.267743751417001</v>
      </c>
      <c r="AA19">
        <v>5.8271835798708702</v>
      </c>
      <c r="AB19">
        <v>0.203114582737285</v>
      </c>
      <c r="AJ19">
        <v>-0.36906668997090197</v>
      </c>
      <c r="AK19">
        <v>0.75697714314781805</v>
      </c>
      <c r="AL19">
        <v>0.43179665365643999</v>
      </c>
      <c r="AM19">
        <v>0.116464007166258</v>
      </c>
      <c r="AN19">
        <v>-8.4432941547462503E-2</v>
      </c>
      <c r="AO19">
        <v>0.133842202110038</v>
      </c>
      <c r="AP19">
        <v>1.44196254378111E-2</v>
      </c>
    </row>
    <row r="20" spans="1:42" x14ac:dyDescent="0.3">
      <c r="A20">
        <v>30</v>
      </c>
      <c r="B20">
        <v>1130</v>
      </c>
      <c r="C20">
        <v>500</v>
      </c>
      <c r="D20">
        <v>0</v>
      </c>
      <c r="E20">
        <v>21.051307825093801</v>
      </c>
      <c r="F20">
        <v>3.3173200441745299</v>
      </c>
      <c r="G20">
        <v>-322.97870467617548</v>
      </c>
      <c r="H20">
        <v>-253.48565670374845</v>
      </c>
      <c r="I20">
        <v>49.526456880894401</v>
      </c>
      <c r="J20">
        <v>25.392513642658798</v>
      </c>
      <c r="K20">
        <v>6.3458778606729496</v>
      </c>
      <c r="L20">
        <v>4.0560919457970174E-5</v>
      </c>
      <c r="M20">
        <v>8.0313584983170314E-7</v>
      </c>
      <c r="N20" s="1">
        <v>8.8094768808914997E-8</v>
      </c>
      <c r="O20" s="1">
        <v>9.1833766892287595E-12</v>
      </c>
      <c r="P20" s="1">
        <v>-4.8676862647012302E-14</v>
      </c>
      <c r="Q20">
        <v>50.069527698597597</v>
      </c>
      <c r="R20">
        <v>0.58540570352627497</v>
      </c>
      <c r="S20">
        <v>6.11135415801715</v>
      </c>
      <c r="T20">
        <v>1.7942340247383599</v>
      </c>
      <c r="V20">
        <v>14.281646200595601</v>
      </c>
      <c r="X20">
        <v>21.208369373012399</v>
      </c>
      <c r="AA20">
        <v>5.7444988648497599</v>
      </c>
      <c r="AB20">
        <v>0.204963976662772</v>
      </c>
      <c r="AJ20">
        <v>-0.37762420646772699</v>
      </c>
      <c r="AK20">
        <v>0.75993985922144403</v>
      </c>
      <c r="AL20">
        <v>0.43759392426066801</v>
      </c>
      <c r="AM20">
        <v>0.116062529523559</v>
      </c>
      <c r="AN20">
        <v>-8.3803989081140701E-2</v>
      </c>
      <c r="AO20">
        <v>0.133271881200279</v>
      </c>
      <c r="AP20">
        <v>1.4560001342915701E-2</v>
      </c>
    </row>
    <row r="21" spans="1:42" x14ac:dyDescent="0.3">
      <c r="A21">
        <v>31</v>
      </c>
      <c r="B21">
        <v>1125</v>
      </c>
      <c r="C21">
        <v>500</v>
      </c>
      <c r="D21">
        <v>0</v>
      </c>
      <c r="E21">
        <v>21.490446698949601</v>
      </c>
      <c r="F21">
        <v>3.3198135231276802</v>
      </c>
      <c r="G21">
        <v>-329.07919291144964</v>
      </c>
      <c r="H21">
        <v>-258.52990302632372</v>
      </c>
      <c r="I21">
        <v>50.459027919125901</v>
      </c>
      <c r="J21">
        <v>25.898975665647701</v>
      </c>
      <c r="K21">
        <v>6.47338970976383</v>
      </c>
      <c r="L21">
        <v>4.0513148193932992E-5</v>
      </c>
      <c r="M21">
        <v>8.0368028606148632E-7</v>
      </c>
      <c r="N21" s="1">
        <v>8.9854399219922903E-8</v>
      </c>
      <c r="O21" s="1">
        <v>9.3067464910166397E-12</v>
      </c>
      <c r="P21" s="1">
        <v>-5.2001266149309999E-14</v>
      </c>
      <c r="Q21">
        <v>50.055051992687702</v>
      </c>
      <c r="R21">
        <v>0.58711480375891001</v>
      </c>
      <c r="S21">
        <v>6.0851533873092203</v>
      </c>
      <c r="T21">
        <v>1.79264438083456</v>
      </c>
      <c r="V21">
        <v>14.451810246499599</v>
      </c>
      <c r="X21">
        <v>21.157191861569601</v>
      </c>
      <c r="AA21">
        <v>5.66434914524487</v>
      </c>
      <c r="AB21">
        <v>0.206684182095448</v>
      </c>
      <c r="AJ21">
        <v>-0.38560099399245401</v>
      </c>
      <c r="AK21">
        <v>0.76282970035950803</v>
      </c>
      <c r="AL21">
        <v>0.44305856798561599</v>
      </c>
      <c r="AM21">
        <v>0.115570157410816</v>
      </c>
      <c r="AN21">
        <v>-8.3199116047631194E-2</v>
      </c>
      <c r="AO21">
        <v>0.13265117024454501</v>
      </c>
      <c r="AP21">
        <v>1.4690514039598E-2</v>
      </c>
    </row>
    <row r="22" spans="1:42" x14ac:dyDescent="0.3">
      <c r="A22">
        <v>32</v>
      </c>
      <c r="B22">
        <v>1120</v>
      </c>
      <c r="C22">
        <v>500</v>
      </c>
      <c r="D22">
        <v>0</v>
      </c>
      <c r="E22">
        <v>21.892950259733698</v>
      </c>
      <c r="F22">
        <v>3.32212231110812</v>
      </c>
      <c r="G22">
        <v>-334.62507831633263</v>
      </c>
      <c r="H22">
        <v>-263.1535498922488</v>
      </c>
      <c r="I22">
        <v>51.302105605343101</v>
      </c>
      <c r="J22">
        <v>26.3616691743525</v>
      </c>
      <c r="K22">
        <v>6.5900494351248398</v>
      </c>
      <c r="L22">
        <v>4.0466167060629133E-5</v>
      </c>
      <c r="M22">
        <v>8.0419134177914897E-7</v>
      </c>
      <c r="N22" s="1">
        <v>9.1470963687687703E-8</v>
      </c>
      <c r="O22" s="1">
        <v>9.4133795288661401E-12</v>
      </c>
      <c r="P22" s="1">
        <v>-5.4812603464449898E-14</v>
      </c>
      <c r="Q22">
        <v>50.047481423609</v>
      </c>
      <c r="R22">
        <v>0.58695440036130497</v>
      </c>
      <c r="S22">
        <v>6.0561816042611998</v>
      </c>
      <c r="T22">
        <v>1.78861440367502</v>
      </c>
      <c r="V22">
        <v>14.611863594540001</v>
      </c>
      <c r="X22">
        <v>21.113831228165498</v>
      </c>
      <c r="AA22">
        <v>5.5867916406767897</v>
      </c>
      <c r="AB22">
        <v>0.208281704710991</v>
      </c>
      <c r="AJ22">
        <v>-0.393011916529792</v>
      </c>
      <c r="AK22">
        <v>0.76564285139341903</v>
      </c>
      <c r="AL22">
        <v>0.44819404752707798</v>
      </c>
      <c r="AM22">
        <v>0.114997336956619</v>
      </c>
      <c r="AN22">
        <v>-8.2618623474766298E-2</v>
      </c>
      <c r="AO22">
        <v>0.13198468752852099</v>
      </c>
      <c r="AP22">
        <v>1.4811616598920401E-2</v>
      </c>
    </row>
    <row r="23" spans="1:42" x14ac:dyDescent="0.3">
      <c r="A23">
        <v>33</v>
      </c>
      <c r="B23">
        <v>1115</v>
      </c>
      <c r="C23">
        <v>500</v>
      </c>
      <c r="D23">
        <v>0</v>
      </c>
      <c r="E23">
        <v>22.259047008756902</v>
      </c>
      <c r="F23">
        <v>3.3242574675030898</v>
      </c>
      <c r="G23">
        <v>-339.62313057409597</v>
      </c>
      <c r="H23">
        <v>-267.36059626935247</v>
      </c>
      <c r="I23">
        <v>52.056718873856198</v>
      </c>
      <c r="J23">
        <v>26.780968375733199</v>
      </c>
      <c r="K23">
        <v>6.69594555366257</v>
      </c>
      <c r="L23">
        <v>4.0419819271122596E-5</v>
      </c>
      <c r="M23">
        <v>8.0467053871921129E-7</v>
      </c>
      <c r="N23" s="1">
        <v>9.29454057732439E-8</v>
      </c>
      <c r="O23" s="1">
        <v>9.50384003633838E-12</v>
      </c>
      <c r="P23" s="1">
        <v>-5.7159812023582702E-14</v>
      </c>
      <c r="Q23">
        <v>50.046189535529599</v>
      </c>
      <c r="R23">
        <v>0.58514013141160004</v>
      </c>
      <c r="S23">
        <v>6.0248132405206496</v>
      </c>
      <c r="T23">
        <v>1.7823402795261301</v>
      </c>
      <c r="V23">
        <v>14.7621991034553</v>
      </c>
      <c r="X23">
        <v>21.077767433287299</v>
      </c>
      <c r="AA23">
        <v>5.5117875434196302</v>
      </c>
      <c r="AB23">
        <v>0.20976273284955199</v>
      </c>
      <c r="AJ23">
        <v>-0.39988626319286302</v>
      </c>
      <c r="AK23">
        <v>0.76837905817917695</v>
      </c>
      <c r="AL23">
        <v>0.45301250890436201</v>
      </c>
      <c r="AM23">
        <v>0.11435552877254</v>
      </c>
      <c r="AN23">
        <v>-8.2062128812323498E-2</v>
      </c>
      <c r="AO23">
        <v>0.13127753356827601</v>
      </c>
      <c r="AP23">
        <v>1.49237625808296E-2</v>
      </c>
    </row>
    <row r="24" spans="1:42" x14ac:dyDescent="0.3">
      <c r="A24">
        <v>34</v>
      </c>
      <c r="B24">
        <v>1110</v>
      </c>
      <c r="C24">
        <v>500</v>
      </c>
      <c r="D24">
        <v>0</v>
      </c>
      <c r="E24">
        <v>22.5896720129493</v>
      </c>
      <c r="F24">
        <v>3.3262331462221</v>
      </c>
      <c r="G24">
        <v>-344.08985638917119</v>
      </c>
      <c r="H24">
        <v>-271.162554952655</v>
      </c>
      <c r="I24">
        <v>52.725518878296697</v>
      </c>
      <c r="J24">
        <v>27.1580557399088</v>
      </c>
      <c r="K24">
        <v>6.7913675980910702</v>
      </c>
      <c r="L24">
        <v>4.0373958471937873E-5</v>
      </c>
      <c r="M24">
        <v>8.0512004316102159E-7</v>
      </c>
      <c r="N24" s="1">
        <v>9.4281249719346104E-8</v>
      </c>
      <c r="O24" s="1">
        <v>9.5789064439944906E-12</v>
      </c>
      <c r="P24" s="1">
        <v>-5.9093101671813101E-14</v>
      </c>
      <c r="Q24">
        <v>50.050478468278797</v>
      </c>
      <c r="R24">
        <v>0.58189808776811602</v>
      </c>
      <c r="S24">
        <v>5.9914252714795202</v>
      </c>
      <c r="T24">
        <v>1.77404397716978</v>
      </c>
      <c r="V24">
        <v>14.9034253432466</v>
      </c>
      <c r="X24">
        <v>21.048368581755401</v>
      </c>
      <c r="AA24">
        <v>5.4392271265804704</v>
      </c>
      <c r="AB24">
        <v>0.211133143721175</v>
      </c>
      <c r="AJ24">
        <v>-0.40626415356381002</v>
      </c>
      <c r="AK24">
        <v>0.771040719174511</v>
      </c>
      <c r="AL24">
        <v>0.45753334628801001</v>
      </c>
      <c r="AM24">
        <v>0.113656336986902</v>
      </c>
      <c r="AN24">
        <v>-8.1528733098286302E-2</v>
      </c>
      <c r="AO24">
        <v>0.13053508121849899</v>
      </c>
      <c r="AP24">
        <v>1.5027402994172699E-2</v>
      </c>
    </row>
    <row r="25" spans="1:42" x14ac:dyDescent="0.3">
      <c r="A25">
        <v>35</v>
      </c>
      <c r="B25">
        <v>1105</v>
      </c>
      <c r="C25">
        <v>500</v>
      </c>
      <c r="D25">
        <v>0</v>
      </c>
      <c r="E25">
        <v>21.116528216002799</v>
      </c>
      <c r="F25">
        <v>3.3286345145385399</v>
      </c>
      <c r="G25">
        <v>-321.02586025627863</v>
      </c>
      <c r="H25">
        <v>-253.24131901877553</v>
      </c>
      <c r="I25">
        <v>49.185169420965103</v>
      </c>
      <c r="J25">
        <v>25.362842794215201</v>
      </c>
      <c r="K25">
        <v>6.34390111734157</v>
      </c>
      <c r="L25">
        <v>4.0333343259442675E-5</v>
      </c>
      <c r="M25">
        <v>8.0574731780141703E-7</v>
      </c>
      <c r="N25" s="1">
        <v>8.8088126567633195E-8</v>
      </c>
      <c r="O25" s="1">
        <v>8.8973805111769998E-12</v>
      </c>
      <c r="P25" s="1">
        <v>-5.7219319973297996E-14</v>
      </c>
      <c r="Q25">
        <v>50.044782550626699</v>
      </c>
      <c r="R25">
        <v>0.57463498709360705</v>
      </c>
      <c r="S25">
        <v>5.9600413806749097</v>
      </c>
      <c r="T25">
        <v>1.77049733057946</v>
      </c>
      <c r="V25">
        <v>15.073415723937</v>
      </c>
      <c r="X25">
        <v>20.985220460507101</v>
      </c>
      <c r="AA25">
        <v>5.3788551541498801</v>
      </c>
      <c r="AB25">
        <v>0.212552412431221</v>
      </c>
      <c r="AJ25">
        <v>-0.413123832145951</v>
      </c>
      <c r="AK25">
        <v>0.77317947887808802</v>
      </c>
      <c r="AL25">
        <v>0.463027069715442</v>
      </c>
      <c r="AM25">
        <v>0.11284242820990199</v>
      </c>
      <c r="AN25">
        <v>-8.1096975832246398E-2</v>
      </c>
      <c r="AO25">
        <v>0.13003442005458701</v>
      </c>
      <c r="AP25">
        <v>1.5137411120176299E-2</v>
      </c>
    </row>
    <row r="26" spans="1:42" x14ac:dyDescent="0.3">
      <c r="A26">
        <v>36</v>
      </c>
      <c r="B26">
        <v>1100</v>
      </c>
      <c r="C26">
        <v>500</v>
      </c>
      <c r="D26">
        <v>0</v>
      </c>
      <c r="E26">
        <v>15.133770768971001</v>
      </c>
      <c r="F26">
        <v>3.3322634870271899</v>
      </c>
      <c r="G26">
        <v>-229.45435361675578</v>
      </c>
      <c r="H26">
        <v>-181.16183398878709</v>
      </c>
      <c r="I26">
        <v>35.1691509507109</v>
      </c>
      <c r="J26">
        <v>18.150505326893601</v>
      </c>
      <c r="K26">
        <v>4.5415888713147101</v>
      </c>
      <c r="L26">
        <v>4.0304975180129206E-5</v>
      </c>
      <c r="M26">
        <v>8.0684113654120099E-7</v>
      </c>
      <c r="N26" s="1">
        <v>6.3084860943852698E-8</v>
      </c>
      <c r="O26" s="1">
        <v>6.3424547188378997E-12</v>
      </c>
      <c r="P26" s="1">
        <v>-4.4467265332025798E-14</v>
      </c>
      <c r="Q26">
        <v>50.008481010014698</v>
      </c>
      <c r="R26">
        <v>0.55942924808505601</v>
      </c>
      <c r="S26">
        <v>5.9355534352200996</v>
      </c>
      <c r="T26">
        <v>1.7805460905969701</v>
      </c>
      <c r="V26">
        <v>15.324638385084601</v>
      </c>
      <c r="X26">
        <v>20.8328236206134</v>
      </c>
      <c r="AA26">
        <v>5.3443423083688701</v>
      </c>
      <c r="AB26">
        <v>0.214185902016126</v>
      </c>
      <c r="AJ26">
        <v>-0.42179436357412597</v>
      </c>
      <c r="AK26">
        <v>0.77417266553744502</v>
      </c>
      <c r="AL26">
        <v>0.47126320040417902</v>
      </c>
      <c r="AM26">
        <v>0.11181847340760501</v>
      </c>
      <c r="AN26">
        <v>-8.0878979016430097E-2</v>
      </c>
      <c r="AO26">
        <v>0.13014844063927999</v>
      </c>
      <c r="AP26">
        <v>1.52705626020463E-2</v>
      </c>
    </row>
    <row r="27" spans="1:42" x14ac:dyDescent="0.3">
      <c r="A27">
        <v>37</v>
      </c>
      <c r="B27">
        <v>1095</v>
      </c>
      <c r="C27">
        <v>500</v>
      </c>
      <c r="D27">
        <v>0</v>
      </c>
      <c r="E27">
        <v>7.7228858474050401</v>
      </c>
      <c r="F27">
        <v>3.3358014267385898</v>
      </c>
      <c r="G27">
        <v>-116.7810378735535</v>
      </c>
      <c r="H27">
        <v>-92.283532474319628</v>
      </c>
      <c r="I27">
        <v>17.9055698565463</v>
      </c>
      <c r="J27">
        <v>9.2487995902538298</v>
      </c>
      <c r="K27">
        <v>2.3151515511388401</v>
      </c>
      <c r="L27">
        <v>4.0279253833263956E-5</v>
      </c>
      <c r="M27">
        <v>8.0795671634008239E-7</v>
      </c>
      <c r="N27" s="1">
        <v>3.2175147388900599E-8</v>
      </c>
      <c r="O27" s="1">
        <v>3.2210343079154901E-12</v>
      </c>
      <c r="P27" s="1">
        <v>-2.46734848975752E-14</v>
      </c>
      <c r="Q27">
        <v>49.9769037064871</v>
      </c>
      <c r="R27">
        <v>0.54036464660014405</v>
      </c>
      <c r="S27">
        <v>5.9093463988586796</v>
      </c>
      <c r="T27">
        <v>1.78910834118104</v>
      </c>
      <c r="V27">
        <v>15.5718668025289</v>
      </c>
      <c r="X27">
        <v>20.677894145297198</v>
      </c>
      <c r="AA27">
        <v>5.3188968649730297</v>
      </c>
      <c r="AB27">
        <v>0.215619094073732</v>
      </c>
      <c r="AJ27">
        <v>-0.42984236339116</v>
      </c>
      <c r="AK27">
        <v>0.77482654945308704</v>
      </c>
      <c r="AL27">
        <v>0.47939062741253702</v>
      </c>
      <c r="AM27">
        <v>0.110674972249844</v>
      </c>
      <c r="AN27">
        <v>-8.0757111462181994E-2</v>
      </c>
      <c r="AO27">
        <v>0.13031773967120699</v>
      </c>
      <c r="AP27">
        <v>1.5389586066665101E-2</v>
      </c>
    </row>
    <row r="28" spans="1:42" x14ac:dyDescent="0.3">
      <c r="A28">
        <v>38</v>
      </c>
      <c r="B28">
        <v>1090</v>
      </c>
      <c r="C28">
        <v>500</v>
      </c>
      <c r="D28">
        <v>0</v>
      </c>
      <c r="E28">
        <v>28.070377246871299</v>
      </c>
      <c r="F28">
        <v>3.3252192871083701</v>
      </c>
      <c r="G28">
        <v>-436.08733370970083</v>
      </c>
      <c r="H28">
        <v>-349.62963294387487</v>
      </c>
      <c r="I28">
        <v>63.424935455251301</v>
      </c>
      <c r="J28">
        <v>32.576454119475798</v>
      </c>
      <c r="K28">
        <v>8.4416619847292598</v>
      </c>
      <c r="L28">
        <v>4.0213672791916223E-5</v>
      </c>
      <c r="M28">
        <v>8.3471416054562923E-7</v>
      </c>
      <c r="N28" s="1">
        <v>1.1705806005202201E-7</v>
      </c>
      <c r="O28" s="1">
        <v>2.53187369717057E-11</v>
      </c>
      <c r="P28" s="1">
        <v>-1.0864052985631599E-12</v>
      </c>
      <c r="Q28">
        <v>46.450400005808703</v>
      </c>
      <c r="R28">
        <v>2.2066793606623598</v>
      </c>
      <c r="S28">
        <v>8.5807160882538192</v>
      </c>
      <c r="T28">
        <v>2.8954365777629398</v>
      </c>
      <c r="V28">
        <v>7.4029519960046404</v>
      </c>
      <c r="X28">
        <v>13.0079822356742</v>
      </c>
      <c r="AA28">
        <v>18.8565597829596</v>
      </c>
      <c r="AB28">
        <v>0.59927395287351604</v>
      </c>
      <c r="AJ28">
        <v>0.25292381799063901</v>
      </c>
      <c r="AK28">
        <v>0.20390519787577599</v>
      </c>
      <c r="AL28">
        <v>0.230685684887526</v>
      </c>
      <c r="AM28">
        <v>0.18800488766121101</v>
      </c>
      <c r="AN28">
        <v>-6.4339063545875097E-2</v>
      </c>
      <c r="AO28">
        <v>0.14552505004034899</v>
      </c>
      <c r="AP28">
        <v>4.3294425090372401E-2</v>
      </c>
    </row>
    <row r="29" spans="1:42" x14ac:dyDescent="0.3">
      <c r="A29">
        <v>39</v>
      </c>
      <c r="B29">
        <v>1085</v>
      </c>
      <c r="C29">
        <v>500</v>
      </c>
      <c r="D29">
        <v>0</v>
      </c>
      <c r="E29">
        <v>28.057421007480801</v>
      </c>
      <c r="F29">
        <v>3.3258290895468599</v>
      </c>
      <c r="G29">
        <v>-435.64736373374774</v>
      </c>
      <c r="H29">
        <v>-349.73009140680432</v>
      </c>
      <c r="I29">
        <v>63.260517856601403</v>
      </c>
      <c r="J29">
        <v>32.539862709136898</v>
      </c>
      <c r="K29">
        <v>8.4362185343996696</v>
      </c>
      <c r="L29">
        <v>4.0154580622294095E-5</v>
      </c>
      <c r="M29">
        <v>8.3510805611948983E-7</v>
      </c>
      <c r="N29" s="1">
        <v>1.16977793961326E-7</v>
      </c>
      <c r="O29" s="1">
        <v>2.54043505909502E-11</v>
      </c>
      <c r="P29" s="1">
        <v>-1.07014466260831E-12</v>
      </c>
      <c r="Q29">
        <v>46.439643590319001</v>
      </c>
      <c r="R29">
        <v>2.22401933674533</v>
      </c>
      <c r="S29">
        <v>8.5883379904951909</v>
      </c>
      <c r="T29">
        <v>2.8908972629328198</v>
      </c>
      <c r="V29">
        <v>7.3555417728794596</v>
      </c>
      <c r="X29">
        <v>12.948426020223</v>
      </c>
      <c r="AA29">
        <v>18.944428765207501</v>
      </c>
      <c r="AB29">
        <v>0.60870526119747603</v>
      </c>
      <c r="AJ29">
        <v>0.25767977983825302</v>
      </c>
      <c r="AK29">
        <v>0.199655109491265</v>
      </c>
      <c r="AL29">
        <v>0.22922572782147399</v>
      </c>
      <c r="AM29">
        <v>0.18839539151907</v>
      </c>
      <c r="AN29">
        <v>-6.3748341729793698E-2</v>
      </c>
      <c r="AO29">
        <v>0.14481320519846499</v>
      </c>
      <c r="AP29">
        <v>4.3979127861265503E-2</v>
      </c>
    </row>
    <row r="30" spans="1:42" x14ac:dyDescent="0.3">
      <c r="A30">
        <v>40</v>
      </c>
      <c r="B30">
        <v>1080</v>
      </c>
      <c r="C30">
        <v>500</v>
      </c>
      <c r="D30">
        <v>0</v>
      </c>
      <c r="E30">
        <v>28.0452538700332</v>
      </c>
      <c r="F30">
        <v>3.3264527207135699</v>
      </c>
      <c r="G30">
        <v>-435.22111946313618</v>
      </c>
      <c r="H30">
        <v>-349.84010810205768</v>
      </c>
      <c r="I30">
        <v>63.097965015762</v>
      </c>
      <c r="J30">
        <v>32.504397373316202</v>
      </c>
      <c r="K30">
        <v>8.43097925168078</v>
      </c>
      <c r="L30">
        <v>4.0094587579865127E-5</v>
      </c>
      <c r="M30">
        <v>8.3549349190854436E-7</v>
      </c>
      <c r="N30" s="1">
        <v>1.16897546228922E-7</v>
      </c>
      <c r="O30" s="1">
        <v>2.5488553171581301E-11</v>
      </c>
      <c r="P30" s="1">
        <v>-1.05325381017705E-12</v>
      </c>
      <c r="Q30">
        <v>46.427676269497603</v>
      </c>
      <c r="R30">
        <v>2.24271044100121</v>
      </c>
      <c r="S30">
        <v>8.5967633269655703</v>
      </c>
      <c r="T30">
        <v>2.8858255764844598</v>
      </c>
      <c r="V30">
        <v>7.3086936402094</v>
      </c>
      <c r="X30">
        <v>12.8904840083216</v>
      </c>
      <c r="AA30">
        <v>19.029816693485401</v>
      </c>
      <c r="AB30">
        <v>0.61803004403456596</v>
      </c>
      <c r="AJ30">
        <v>0.26226710048282398</v>
      </c>
      <c r="AK30">
        <v>0.19551385917063799</v>
      </c>
      <c r="AL30">
        <v>0.227782296479524</v>
      </c>
      <c r="AM30">
        <v>0.18885213873256601</v>
      </c>
      <c r="AN30">
        <v>-6.3148408623657004E-2</v>
      </c>
      <c r="AO30">
        <v>0.14407692727871599</v>
      </c>
      <c r="AP30">
        <v>4.4656086479386202E-2</v>
      </c>
    </row>
    <row r="31" spans="1:42" x14ac:dyDescent="0.3">
      <c r="A31">
        <v>41</v>
      </c>
      <c r="B31">
        <v>1075</v>
      </c>
      <c r="C31">
        <v>500</v>
      </c>
      <c r="D31">
        <v>0</v>
      </c>
      <c r="E31">
        <v>28.034569408782701</v>
      </c>
      <c r="F31">
        <v>3.3270902524056201</v>
      </c>
      <c r="G31">
        <v>-434.81894081845672</v>
      </c>
      <c r="H31">
        <v>-349.96799704442401</v>
      </c>
      <c r="I31">
        <v>62.938800410957803</v>
      </c>
      <c r="J31">
        <v>32.470839297949297</v>
      </c>
      <c r="K31">
        <v>8.4261523679775596</v>
      </c>
      <c r="L31">
        <v>4.0033765858911616E-5</v>
      </c>
      <c r="M31">
        <v>8.3587116247565073E-7</v>
      </c>
      <c r="N31" s="1">
        <v>1.16820424433313E-7</v>
      </c>
      <c r="O31" s="1">
        <v>2.5572013851340401E-11</v>
      </c>
      <c r="P31" s="1">
        <v>-1.03587485792135E-12</v>
      </c>
      <c r="Q31">
        <v>46.414576093116501</v>
      </c>
      <c r="R31">
        <v>2.2626418370701402</v>
      </c>
      <c r="S31">
        <v>8.6059264565654594</v>
      </c>
      <c r="T31">
        <v>2.8802587216178499</v>
      </c>
      <c r="V31">
        <v>7.2625062640095699</v>
      </c>
      <c r="X31">
        <v>12.834044890299401</v>
      </c>
      <c r="AA31">
        <v>19.112797799426001</v>
      </c>
      <c r="AB31">
        <v>0.627247937894854</v>
      </c>
      <c r="AJ31">
        <v>0.26668974603892198</v>
      </c>
      <c r="AK31">
        <v>0.19147812831751501</v>
      </c>
      <c r="AL31">
        <v>0.22635860933035601</v>
      </c>
      <c r="AM31">
        <v>0.18937018705992401</v>
      </c>
      <c r="AN31">
        <v>-6.25404590504747E-2</v>
      </c>
      <c r="AO31">
        <v>0.14331849715530601</v>
      </c>
      <c r="AP31">
        <v>4.5325291148449902E-2</v>
      </c>
    </row>
    <row r="32" spans="1:42" x14ac:dyDescent="0.3">
      <c r="A32">
        <v>42</v>
      </c>
      <c r="B32">
        <v>1070</v>
      </c>
      <c r="C32">
        <v>500</v>
      </c>
      <c r="D32">
        <v>0</v>
      </c>
      <c r="E32">
        <v>28.025836383815001</v>
      </c>
      <c r="F32">
        <v>3.3277417028388001</v>
      </c>
      <c r="G32">
        <v>-434.44772991058164</v>
      </c>
      <c r="H32">
        <v>-350.11935904147919</v>
      </c>
      <c r="I32">
        <v>62.784030725609497</v>
      </c>
      <c r="J32">
        <v>32.439708753055399</v>
      </c>
      <c r="K32">
        <v>8.4218785249789594</v>
      </c>
      <c r="L32">
        <v>3.9972178979348997E-5</v>
      </c>
      <c r="M32">
        <v>8.3624169895168947E-7</v>
      </c>
      <c r="N32" s="1">
        <v>1.16748568347503E-7</v>
      </c>
      <c r="O32" s="1">
        <v>2.56552188916067E-11</v>
      </c>
      <c r="P32" s="1">
        <v>-1.0181231055476999E-12</v>
      </c>
      <c r="Q32">
        <v>46.400408203196797</v>
      </c>
      <c r="R32">
        <v>2.28371858334337</v>
      </c>
      <c r="S32">
        <v>8.6157719923533893</v>
      </c>
      <c r="T32">
        <v>2.8742310234923001</v>
      </c>
      <c r="V32">
        <v>7.2170536665623901</v>
      </c>
      <c r="X32">
        <v>12.779003215357401</v>
      </c>
      <c r="AA32">
        <v>19.193454060401098</v>
      </c>
      <c r="AB32">
        <v>0.636359255293096</v>
      </c>
      <c r="AJ32">
        <v>0.27095215111119197</v>
      </c>
      <c r="AK32">
        <v>0.18754427911089899</v>
      </c>
      <c r="AL32">
        <v>0.22495710006741801</v>
      </c>
      <c r="AM32">
        <v>0.18994526769214201</v>
      </c>
      <c r="AN32">
        <v>-6.1925478756524703E-2</v>
      </c>
      <c r="AO32">
        <v>0.14253990110592599</v>
      </c>
      <c r="AP32">
        <v>4.59867796689446E-2</v>
      </c>
    </row>
    <row r="33" spans="1:42" x14ac:dyDescent="0.3">
      <c r="A33">
        <v>43</v>
      </c>
      <c r="B33">
        <v>1065</v>
      </c>
      <c r="C33">
        <v>500</v>
      </c>
      <c r="D33">
        <v>0</v>
      </c>
      <c r="E33">
        <v>28.019359526194499</v>
      </c>
      <c r="F33">
        <v>3.3284070364339802</v>
      </c>
      <c r="G33">
        <v>-434.11188993682765</v>
      </c>
      <c r="H33">
        <v>-350.29781799510573</v>
      </c>
      <c r="I33">
        <v>62.634287592364103</v>
      </c>
      <c r="J33">
        <v>32.411336387597103</v>
      </c>
      <c r="K33">
        <v>8.4182490961845104</v>
      </c>
      <c r="L33">
        <v>3.9909883350310149E-5</v>
      </c>
      <c r="M33">
        <v>8.3660567276897324E-7</v>
      </c>
      <c r="N33" s="1">
        <v>1.16683410132159E-7</v>
      </c>
      <c r="O33" s="1">
        <v>2.57385180141555E-11</v>
      </c>
      <c r="P33" s="1">
        <v>-1.0000928364516399E-12</v>
      </c>
      <c r="Q33">
        <v>46.385228437932398</v>
      </c>
      <c r="R33">
        <v>2.3058582358328299</v>
      </c>
      <c r="S33">
        <v>8.6262523555277593</v>
      </c>
      <c r="T33">
        <v>2.86777387687428</v>
      </c>
      <c r="V33">
        <v>7.1723908565664702</v>
      </c>
      <c r="X33">
        <v>12.7252604931075</v>
      </c>
      <c r="AA33">
        <v>19.271870953293099</v>
      </c>
      <c r="AB33">
        <v>0.64536479086536103</v>
      </c>
      <c r="AJ33">
        <v>0.27505901540995298</v>
      </c>
      <c r="AK33">
        <v>0.183708536441405</v>
      </c>
      <c r="AL33">
        <v>0.22357959425398199</v>
      </c>
      <c r="AM33">
        <v>0.19057364531338999</v>
      </c>
      <c r="AN33">
        <v>-6.1304293957136401E-2</v>
      </c>
      <c r="AO33">
        <v>0.14174287914869499</v>
      </c>
      <c r="AP33">
        <v>4.6640623389709299E-2</v>
      </c>
    </row>
    <row r="34" spans="1:42" x14ac:dyDescent="0.3">
      <c r="A34">
        <v>44</v>
      </c>
      <c r="B34">
        <v>1060</v>
      </c>
      <c r="C34">
        <v>500</v>
      </c>
      <c r="D34">
        <v>0</v>
      </c>
      <c r="E34">
        <v>28.0153238802083</v>
      </c>
      <c r="F34">
        <v>3.32908616431558</v>
      </c>
      <c r="G34">
        <v>-433.81400886490195</v>
      </c>
      <c r="H34">
        <v>-350.50555772855449</v>
      </c>
      <c r="I34">
        <v>62.489930717734197</v>
      </c>
      <c r="J34">
        <v>32.385915140166503</v>
      </c>
      <c r="K34">
        <v>8.4153195494019108</v>
      </c>
      <c r="L34">
        <v>3.9846929538035083E-5</v>
      </c>
      <c r="M34">
        <v>8.3696359998809218E-7</v>
      </c>
      <c r="N34" s="1">
        <v>1.166258645945E-7</v>
      </c>
      <c r="O34" s="1">
        <v>2.58221586005804E-11</v>
      </c>
      <c r="P34" s="1">
        <v>-9.8186178762502104E-13</v>
      </c>
      <c r="Q34">
        <v>46.3690860471063</v>
      </c>
      <c r="R34">
        <v>2.32898818604541</v>
      </c>
      <c r="S34">
        <v>8.6373259091269095</v>
      </c>
      <c r="T34">
        <v>2.8609157866213999</v>
      </c>
      <c r="V34">
        <v>7.12855808747977</v>
      </c>
      <c r="X34">
        <v>12.6727257077694</v>
      </c>
      <c r="AA34">
        <v>19.3481345970186</v>
      </c>
      <c r="AB34">
        <v>0.65426567883199405</v>
      </c>
      <c r="AJ34">
        <v>0.27901516605604398</v>
      </c>
      <c r="AK34">
        <v>0.17996711039074401</v>
      </c>
      <c r="AL34">
        <v>0.22222744330065999</v>
      </c>
      <c r="AM34">
        <v>0.191252008223942</v>
      </c>
      <c r="AN34">
        <v>-6.0677609891153998E-2</v>
      </c>
      <c r="AO34">
        <v>0.140928965024398</v>
      </c>
      <c r="AP34">
        <v>4.7286916895363698E-2</v>
      </c>
    </row>
    <row r="35" spans="1:42" x14ac:dyDescent="0.3">
      <c r="A35">
        <v>45</v>
      </c>
      <c r="B35">
        <v>1055</v>
      </c>
      <c r="C35">
        <v>500</v>
      </c>
      <c r="D35">
        <v>0</v>
      </c>
      <c r="E35">
        <v>28.013827347563701</v>
      </c>
      <c r="F35">
        <v>3.3297789449672202</v>
      </c>
      <c r="G35">
        <v>-433.55536024801546</v>
      </c>
      <c r="H35">
        <v>-350.74371577600311</v>
      </c>
      <c r="I35">
        <v>62.351123346016799</v>
      </c>
      <c r="J35">
        <v>32.3635382603835</v>
      </c>
      <c r="K35">
        <v>8.41311925222697</v>
      </c>
      <c r="L35">
        <v>3.9783363306434668E-5</v>
      </c>
      <c r="M35">
        <v>8.3731594577426143E-7</v>
      </c>
      <c r="N35" s="1">
        <v>1.1657646921632E-7</v>
      </c>
      <c r="O35" s="1">
        <v>2.5906311110775101E-11</v>
      </c>
      <c r="P35" s="1">
        <v>-9.6349461612327303E-13</v>
      </c>
      <c r="Q35">
        <v>46.352025776179801</v>
      </c>
      <c r="R35">
        <v>2.3530435420350102</v>
      </c>
      <c r="S35">
        <v>8.6489555108510494</v>
      </c>
      <c r="T35">
        <v>2.8536824613898402</v>
      </c>
      <c r="V35">
        <v>7.0855841069846699</v>
      </c>
      <c r="X35">
        <v>12.621315465441601</v>
      </c>
      <c r="AA35">
        <v>19.422329849087099</v>
      </c>
      <c r="AB35">
        <v>0.66306328803074999</v>
      </c>
      <c r="AJ35">
        <v>0.28282546579433399</v>
      </c>
      <c r="AK35">
        <v>0.17631627784710799</v>
      </c>
      <c r="AL35">
        <v>0.220901626983247</v>
      </c>
      <c r="AM35">
        <v>0.19197738065327699</v>
      </c>
      <c r="AN35">
        <v>-6.0046041256421302E-2</v>
      </c>
      <c r="AO35">
        <v>0.14009951955691999</v>
      </c>
      <c r="AP35">
        <v>4.7925770421533898E-2</v>
      </c>
    </row>
    <row r="36" spans="1:42" x14ac:dyDescent="0.3">
      <c r="A36">
        <v>46</v>
      </c>
      <c r="B36">
        <v>1050</v>
      </c>
      <c r="C36">
        <v>500</v>
      </c>
      <c r="D36">
        <v>0</v>
      </c>
      <c r="E36">
        <v>28.014904691396399</v>
      </c>
      <c r="F36">
        <v>3.3304851847520802</v>
      </c>
      <c r="G36">
        <v>-433.33627185720775</v>
      </c>
      <c r="H36">
        <v>-351.01267369535265</v>
      </c>
      <c r="I36">
        <v>62.217887738997902</v>
      </c>
      <c r="J36">
        <v>32.344227290944303</v>
      </c>
      <c r="K36">
        <v>8.4116587035596808</v>
      </c>
      <c r="L36">
        <v>3.9719226480133432E-5</v>
      </c>
      <c r="M36">
        <v>8.3766312876732557E-7</v>
      </c>
      <c r="N36" s="1">
        <v>1.16535487779773E-7</v>
      </c>
      <c r="O36" s="1">
        <v>2.5991088089009901E-11</v>
      </c>
      <c r="P36" s="1">
        <v>-9.4504560262122407E-13</v>
      </c>
      <c r="Q36">
        <v>46.334089494987502</v>
      </c>
      <c r="R36">
        <v>2.3779654175259601</v>
      </c>
      <c r="S36">
        <v>8.6611073735120492</v>
      </c>
      <c r="T36">
        <v>2.8460969354108601</v>
      </c>
      <c r="V36">
        <v>7.0434886553778897</v>
      </c>
      <c r="X36">
        <v>12.5709539171775</v>
      </c>
      <c r="AA36">
        <v>19.494539061311901</v>
      </c>
      <c r="AB36">
        <v>0.67175914469615405</v>
      </c>
      <c r="AJ36">
        <v>0.28649475348733799</v>
      </c>
      <c r="AK36">
        <v>0.17275243587697101</v>
      </c>
      <c r="AL36">
        <v>0.21960283248013901</v>
      </c>
      <c r="AM36">
        <v>0.19274705173132001</v>
      </c>
      <c r="AN36">
        <v>-5.9410136555446698E-2</v>
      </c>
      <c r="AO36">
        <v>0.13925575869947099</v>
      </c>
      <c r="AP36">
        <v>4.8557304280205903E-2</v>
      </c>
    </row>
    <row r="37" spans="1:42" x14ac:dyDescent="0.3">
      <c r="A37">
        <v>47</v>
      </c>
      <c r="B37">
        <v>1045</v>
      </c>
      <c r="C37">
        <v>500</v>
      </c>
      <c r="D37">
        <v>0</v>
      </c>
      <c r="E37">
        <v>27.952372905201699</v>
      </c>
      <c r="F37">
        <v>3.33130637278876</v>
      </c>
      <c r="G37">
        <v>-432.12648831573108</v>
      </c>
      <c r="H37">
        <v>-350.47711678672431</v>
      </c>
      <c r="I37">
        <v>61.942397700570297</v>
      </c>
      <c r="J37">
        <v>32.250634181213499</v>
      </c>
      <c r="K37">
        <v>8.3908142263726297</v>
      </c>
      <c r="L37">
        <v>3.9652635267659141E-5</v>
      </c>
      <c r="M37">
        <v>8.3801643774557225E-7</v>
      </c>
      <c r="N37" s="1">
        <v>1.16215896087863E-7</v>
      </c>
      <c r="O37" s="1">
        <v>2.60181096215858E-11</v>
      </c>
      <c r="P37" s="1">
        <v>-9.2275063621579306E-13</v>
      </c>
      <c r="Q37">
        <v>46.306032284363901</v>
      </c>
      <c r="R37">
        <v>2.4089159706936099</v>
      </c>
      <c r="S37">
        <v>8.6787255700319008</v>
      </c>
      <c r="T37">
        <v>2.8387667226918398</v>
      </c>
      <c r="V37">
        <v>7.0021395126860098</v>
      </c>
      <c r="X37">
        <v>12.5176055807403</v>
      </c>
      <c r="AA37">
        <v>19.568219417618401</v>
      </c>
      <c r="AB37">
        <v>0.67959494117385599</v>
      </c>
      <c r="AJ37">
        <v>0.28988395615291002</v>
      </c>
      <c r="AK37">
        <v>0.169169312847468</v>
      </c>
      <c r="AL37">
        <v>0.21833299310093901</v>
      </c>
      <c r="AM37">
        <v>0.19383864257484801</v>
      </c>
      <c r="AN37">
        <v>-5.8754300860239597E-2</v>
      </c>
      <c r="AO37">
        <v>0.138401336784367</v>
      </c>
      <c r="AP37">
        <v>4.9128059399704799E-2</v>
      </c>
    </row>
    <row r="38" spans="1:42" x14ac:dyDescent="0.3">
      <c r="A38">
        <v>48</v>
      </c>
      <c r="B38">
        <v>1040</v>
      </c>
      <c r="C38">
        <v>500</v>
      </c>
      <c r="D38">
        <v>0</v>
      </c>
      <c r="E38">
        <v>27.8614562676619</v>
      </c>
      <c r="F38">
        <v>3.3322041008935401</v>
      </c>
      <c r="G38">
        <v>-430.47435505434288</v>
      </c>
      <c r="H38">
        <v>-349.57917673297334</v>
      </c>
      <c r="I38">
        <v>61.603912973665999</v>
      </c>
      <c r="J38">
        <v>32.123899768507499</v>
      </c>
      <c r="K38">
        <v>8.3612694253004403</v>
      </c>
      <c r="L38">
        <v>3.958431433229101E-5</v>
      </c>
      <c r="M38">
        <v>8.3837164319293212E-7</v>
      </c>
      <c r="N38" s="1">
        <v>1.1576896676319499E-7</v>
      </c>
      <c r="O38" s="1">
        <v>2.6018449025152599E-11</v>
      </c>
      <c r="P38" s="1">
        <v>-8.9859770494833903E-13</v>
      </c>
      <c r="Q38">
        <v>46.271468390370302</v>
      </c>
      <c r="R38">
        <v>2.4439091574675502</v>
      </c>
      <c r="S38">
        <v>8.6998171101123791</v>
      </c>
      <c r="T38">
        <v>2.83151844245379</v>
      </c>
      <c r="V38">
        <v>6.9616244384512402</v>
      </c>
      <c r="X38">
        <v>12.462792290251899</v>
      </c>
      <c r="AA38">
        <v>19.641969314113801</v>
      </c>
      <c r="AB38">
        <v>0.68690085677891599</v>
      </c>
      <c r="AJ38">
        <v>0.29304532688531298</v>
      </c>
      <c r="AK38">
        <v>0.16560746836635501</v>
      </c>
      <c r="AL38">
        <v>0.21709248068685499</v>
      </c>
      <c r="AM38">
        <v>0.19514129644904599</v>
      </c>
      <c r="AN38">
        <v>-5.8080263561281403E-2</v>
      </c>
      <c r="AO38">
        <v>0.137532273629517</v>
      </c>
      <c r="AP38">
        <v>4.9661417544191601E-2</v>
      </c>
    </row>
    <row r="39" spans="1:42" x14ac:dyDescent="0.3">
      <c r="A39">
        <v>49</v>
      </c>
      <c r="B39">
        <v>1035</v>
      </c>
      <c r="C39">
        <v>500</v>
      </c>
      <c r="D39">
        <v>0</v>
      </c>
      <c r="E39">
        <v>27.773425860579302</v>
      </c>
      <c r="F39">
        <v>3.3331336259644599</v>
      </c>
      <c r="G39">
        <v>-428.86712012675918</v>
      </c>
      <c r="H39">
        <v>-348.71374936779893</v>
      </c>
      <c r="I39">
        <v>61.272308801712498</v>
      </c>
      <c r="J39">
        <v>32.000550620500299</v>
      </c>
      <c r="K39">
        <v>8.3325269782854399</v>
      </c>
      <c r="L39">
        <v>3.951503076031576E-5</v>
      </c>
      <c r="M39">
        <v>8.3872361989202229E-7</v>
      </c>
      <c r="N39" s="1">
        <v>1.15329735815419E-7</v>
      </c>
      <c r="O39" s="1">
        <v>2.60200306163252E-11</v>
      </c>
      <c r="P39" s="1">
        <v>-8.74303811120342E-13</v>
      </c>
      <c r="Q39">
        <v>46.234346377467098</v>
      </c>
      <c r="R39">
        <v>2.4808577605408999</v>
      </c>
      <c r="S39">
        <v>8.7222173067843194</v>
      </c>
      <c r="T39">
        <v>2.8241164989382801</v>
      </c>
      <c r="V39">
        <v>6.9217108898632196</v>
      </c>
      <c r="X39">
        <v>12.408242122909</v>
      </c>
      <c r="AA39">
        <v>19.714467901160301</v>
      </c>
      <c r="AB39">
        <v>0.69404114233674696</v>
      </c>
      <c r="AJ39">
        <v>0.29605235455996698</v>
      </c>
      <c r="AK39">
        <v>0.162103510306841</v>
      </c>
      <c r="AL39">
        <v>0.21587132811960399</v>
      </c>
      <c r="AM39">
        <v>0.196536748450516</v>
      </c>
      <c r="AN39">
        <v>-5.7388378347712599E-2</v>
      </c>
      <c r="AO39">
        <v>0.13664132521271499</v>
      </c>
      <c r="AP39">
        <v>5.01831116980678E-2</v>
      </c>
    </row>
    <row r="40" spans="1:42" x14ac:dyDescent="0.3">
      <c r="A40">
        <v>50</v>
      </c>
      <c r="B40">
        <v>1030</v>
      </c>
      <c r="C40">
        <v>500</v>
      </c>
      <c r="D40">
        <v>0</v>
      </c>
      <c r="E40">
        <v>27.702639290825498</v>
      </c>
      <c r="F40">
        <v>3.3340694495602299</v>
      </c>
      <c r="G40">
        <v>-427.52692838753461</v>
      </c>
      <c r="H40">
        <v>-348.06158810717824</v>
      </c>
      <c r="I40">
        <v>60.979426988724398</v>
      </c>
      <c r="J40">
        <v>31.897329856001502</v>
      </c>
      <c r="K40">
        <v>8.3089568798512996</v>
      </c>
      <c r="L40">
        <v>3.9445445016159508E-5</v>
      </c>
      <c r="M40">
        <v>8.3907077570558936E-7</v>
      </c>
      <c r="N40" s="1">
        <v>1.1496142055960799E-7</v>
      </c>
      <c r="O40" s="1">
        <v>2.60353265342443E-11</v>
      </c>
      <c r="P40" s="1">
        <v>-8.5090527218928204E-13</v>
      </c>
      <c r="Q40">
        <v>46.197246525216798</v>
      </c>
      <c r="R40">
        <v>2.5180823619083301</v>
      </c>
      <c r="S40">
        <v>8.7445712697654905</v>
      </c>
      <c r="T40">
        <v>2.81643144296355</v>
      </c>
      <c r="V40">
        <v>6.8828929966666097</v>
      </c>
      <c r="X40">
        <v>12.3548485859029</v>
      </c>
      <c r="AA40">
        <v>19.7847564770485</v>
      </c>
      <c r="AB40">
        <v>0.70117034052772598</v>
      </c>
      <c r="AJ40">
        <v>0.29893380230921901</v>
      </c>
      <c r="AK40">
        <v>0.15868957738096001</v>
      </c>
      <c r="AL40">
        <v>0.214683656809631</v>
      </c>
      <c r="AM40">
        <v>0.197943209429428</v>
      </c>
      <c r="AN40">
        <v>-5.6691846142012697E-2</v>
      </c>
      <c r="AO40">
        <v>0.135737583315646</v>
      </c>
      <c r="AP40">
        <v>5.0704016897126801E-2</v>
      </c>
    </row>
    <row r="41" spans="1:42" x14ac:dyDescent="0.3">
      <c r="A41">
        <v>51</v>
      </c>
      <c r="B41">
        <v>1025</v>
      </c>
      <c r="C41">
        <v>500</v>
      </c>
      <c r="D41">
        <v>0</v>
      </c>
      <c r="E41">
        <v>27.644557754577701</v>
      </c>
      <c r="F41">
        <v>3.33501573465839</v>
      </c>
      <c r="G41">
        <v>-426.38316466227968</v>
      </c>
      <c r="H41">
        <v>-347.5660211902196</v>
      </c>
      <c r="I41">
        <v>60.714973979940702</v>
      </c>
      <c r="J41">
        <v>31.808922623433599</v>
      </c>
      <c r="K41">
        <v>8.2891836063284305</v>
      </c>
      <c r="L41">
        <v>3.9375479647009456E-5</v>
      </c>
      <c r="M41">
        <v>8.394137553080934E-7</v>
      </c>
      <c r="N41" s="1">
        <v>1.14644572387294E-7</v>
      </c>
      <c r="O41" s="1">
        <v>2.6060486047688699E-11</v>
      </c>
      <c r="P41" s="1">
        <v>-8.2815648385097701E-13</v>
      </c>
      <c r="Q41">
        <v>46.159732216936398</v>
      </c>
      <c r="R41">
        <v>2.5558367891553999</v>
      </c>
      <c r="S41">
        <v>8.7671020740658605</v>
      </c>
      <c r="T41">
        <v>2.80849738204844</v>
      </c>
      <c r="V41">
        <v>6.8450741072091796</v>
      </c>
      <c r="X41">
        <v>12.3023870979784</v>
      </c>
      <c r="AA41">
        <v>19.853115583358299</v>
      </c>
      <c r="AB41">
        <v>0.70825474924788201</v>
      </c>
      <c r="AJ41">
        <v>0.301690505621099</v>
      </c>
      <c r="AK41">
        <v>0.15535586106395999</v>
      </c>
      <c r="AL41">
        <v>0.213526743520392</v>
      </c>
      <c r="AM41">
        <v>0.19937369358797</v>
      </c>
      <c r="AN41">
        <v>-5.59892648464854E-2</v>
      </c>
      <c r="AO41">
        <v>0.134820702941117</v>
      </c>
      <c r="AP41">
        <v>5.1221758111945598E-2</v>
      </c>
    </row>
    <row r="42" spans="1:42" x14ac:dyDescent="0.3">
      <c r="A42">
        <v>52</v>
      </c>
      <c r="B42">
        <v>1020</v>
      </c>
      <c r="C42">
        <v>500</v>
      </c>
      <c r="D42">
        <v>0</v>
      </c>
      <c r="E42">
        <v>27.444385837207601</v>
      </c>
      <c r="F42">
        <v>3.3355425575963502</v>
      </c>
      <c r="G42">
        <v>-423.03795652248806</v>
      </c>
      <c r="H42">
        <v>-345.26254731322553</v>
      </c>
      <c r="I42">
        <v>60.144151265717397</v>
      </c>
      <c r="J42">
        <v>31.5604079220046</v>
      </c>
      <c r="K42">
        <v>8.2278625930602693</v>
      </c>
      <c r="L42">
        <v>3.9320645394097746E-5</v>
      </c>
      <c r="M42">
        <v>8.3974758415629538E-7</v>
      </c>
      <c r="N42" s="1">
        <v>1.13817849303747E-7</v>
      </c>
      <c r="O42" s="1">
        <v>2.5923869873295399E-11</v>
      </c>
      <c r="P42" s="1">
        <v>-8.1407455407015501E-13</v>
      </c>
      <c r="Q42">
        <v>46.169015668860297</v>
      </c>
      <c r="R42">
        <v>2.5583080444250199</v>
      </c>
      <c r="S42">
        <v>8.7649010324245804</v>
      </c>
      <c r="T42">
        <v>2.7973397117701202</v>
      </c>
      <c r="V42">
        <v>6.8272311126500203</v>
      </c>
      <c r="X42">
        <v>12.2657668989523</v>
      </c>
      <c r="AA42">
        <v>19.901847687883301</v>
      </c>
      <c r="AB42">
        <v>0.71558984303427597</v>
      </c>
      <c r="AJ42">
        <v>0.30460387591105198</v>
      </c>
      <c r="AK42">
        <v>0.152854685781557</v>
      </c>
      <c r="AL42">
        <v>0.21297596092926799</v>
      </c>
      <c r="AM42">
        <v>0.199291425351143</v>
      </c>
      <c r="AN42">
        <v>-5.5764438004438997E-2</v>
      </c>
      <c r="AO42">
        <v>0.13428483668652999</v>
      </c>
      <c r="AP42">
        <v>5.1753653344885901E-2</v>
      </c>
    </row>
    <row r="43" spans="1:42" x14ac:dyDescent="0.3">
      <c r="A43">
        <v>53</v>
      </c>
      <c r="B43">
        <v>1015</v>
      </c>
      <c r="C43">
        <v>500</v>
      </c>
      <c r="D43">
        <v>0</v>
      </c>
      <c r="E43">
        <v>27.093341797114601</v>
      </c>
      <c r="F43">
        <v>3.33557975934094</v>
      </c>
      <c r="G43">
        <v>-417.36220822578355</v>
      </c>
      <c r="H43">
        <v>-341.03908703271532</v>
      </c>
      <c r="I43">
        <v>59.250181417589701</v>
      </c>
      <c r="J43">
        <v>31.142308770378101</v>
      </c>
      <c r="K43">
        <v>8.1225285413255506</v>
      </c>
      <c r="L43">
        <v>3.9282976431973844E-5</v>
      </c>
      <c r="M43">
        <v>8.4007164525597321E-7</v>
      </c>
      <c r="N43" s="1">
        <v>1.1245415338493999E-7</v>
      </c>
      <c r="O43" s="1">
        <v>2.56148452362894E-11</v>
      </c>
      <c r="P43" s="1">
        <v>-8.0944370832692597E-13</v>
      </c>
      <c r="Q43">
        <v>46.231642508346397</v>
      </c>
      <c r="R43">
        <v>2.52062900101348</v>
      </c>
      <c r="S43">
        <v>8.7347980285598794</v>
      </c>
      <c r="T43">
        <v>2.7824697394628801</v>
      </c>
      <c r="V43">
        <v>6.8306155230572898</v>
      </c>
      <c r="X43">
        <v>12.2467647197417</v>
      </c>
      <c r="AA43">
        <v>19.929793328272201</v>
      </c>
      <c r="AB43">
        <v>0.72328715154603196</v>
      </c>
      <c r="AJ43">
        <v>0.30780078893923701</v>
      </c>
      <c r="AK43">
        <v>0.15123646602856</v>
      </c>
      <c r="AL43">
        <v>0.213067645476121</v>
      </c>
      <c r="AM43">
        <v>0.19749025237227999</v>
      </c>
      <c r="AN43">
        <v>-5.6086366122546701E-2</v>
      </c>
      <c r="AO43">
        <v>0.13418427749169401</v>
      </c>
      <c r="AP43">
        <v>5.2306935814652303E-2</v>
      </c>
    </row>
    <row r="44" spans="1:42" x14ac:dyDescent="0.3">
      <c r="A44">
        <v>54</v>
      </c>
      <c r="B44">
        <v>1010</v>
      </c>
      <c r="C44">
        <v>500</v>
      </c>
      <c r="D44">
        <v>0</v>
      </c>
      <c r="E44">
        <v>26.768126544590999</v>
      </c>
      <c r="F44">
        <v>3.3356081457216802</v>
      </c>
      <c r="G44">
        <v>-412.09471847673905</v>
      </c>
      <c r="H44">
        <v>-337.13890058237126</v>
      </c>
      <c r="I44">
        <v>58.415475894765102</v>
      </c>
      <c r="J44">
        <v>30.754334269314601</v>
      </c>
      <c r="K44">
        <v>8.0249613789090795</v>
      </c>
      <c r="L44">
        <v>3.9244962547995091E-5</v>
      </c>
      <c r="M44">
        <v>8.4039183901903545E-7</v>
      </c>
      <c r="N44" s="1">
        <v>1.11194920092036E-7</v>
      </c>
      <c r="O44" s="1">
        <v>2.53296673987708E-11</v>
      </c>
      <c r="P44" s="1">
        <v>-8.05050846611424E-13</v>
      </c>
      <c r="Q44">
        <v>46.294374919004497</v>
      </c>
      <c r="R44">
        <v>2.4831987107921698</v>
      </c>
      <c r="S44">
        <v>8.7049817456445204</v>
      </c>
      <c r="T44">
        <v>2.76722812757074</v>
      </c>
      <c r="V44">
        <v>6.8333045905774101</v>
      </c>
      <c r="X44">
        <v>12.2284035995719</v>
      </c>
      <c r="AA44">
        <v>19.957470766481698</v>
      </c>
      <c r="AB44">
        <v>0.73103754035684798</v>
      </c>
      <c r="AJ44">
        <v>0.311000544197989</v>
      </c>
      <c r="AK44">
        <v>0.14962962290960799</v>
      </c>
      <c r="AL44">
        <v>0.21313655524031899</v>
      </c>
      <c r="AM44">
        <v>0.195704902347246</v>
      </c>
      <c r="AN44">
        <v>-5.6410588721526198E-2</v>
      </c>
      <c r="AO44">
        <v>0.13407524593002801</v>
      </c>
      <c r="AP44">
        <v>5.2863718096333098E-2</v>
      </c>
    </row>
    <row r="45" spans="1:42" x14ac:dyDescent="0.3">
      <c r="A45">
        <v>55</v>
      </c>
      <c r="B45">
        <v>1005</v>
      </c>
      <c r="C45">
        <v>500</v>
      </c>
      <c r="D45">
        <v>0</v>
      </c>
      <c r="E45">
        <v>26.4671020818827</v>
      </c>
      <c r="F45">
        <v>3.3356278899946101</v>
      </c>
      <c r="G45">
        <v>-407.20937436835953</v>
      </c>
      <c r="H45">
        <v>-333.54177263493153</v>
      </c>
      <c r="I45">
        <v>57.636116053223603</v>
      </c>
      <c r="J45">
        <v>30.394556485965001</v>
      </c>
      <c r="K45">
        <v>7.9346686605158103</v>
      </c>
      <c r="L45">
        <v>3.9206602888690059E-5</v>
      </c>
      <c r="M45">
        <v>8.4070819510466366E-7</v>
      </c>
      <c r="N45" s="1">
        <v>1.1003360417923801E-7</v>
      </c>
      <c r="O45" s="1">
        <v>2.5066855325182801E-11</v>
      </c>
      <c r="P45" s="1">
        <v>-8.0087581361604701E-13</v>
      </c>
      <c r="Q45">
        <v>46.3571998619163</v>
      </c>
      <c r="R45">
        <v>2.4460209071121901</v>
      </c>
      <c r="S45">
        <v>8.67545793814765</v>
      </c>
      <c r="T45">
        <v>2.7516213547268</v>
      </c>
      <c r="V45">
        <v>6.8353001368583302</v>
      </c>
      <c r="X45">
        <v>12.2106732390801</v>
      </c>
      <c r="AA45">
        <v>19.984886389192699</v>
      </c>
      <c r="AB45">
        <v>0.73884017296573301</v>
      </c>
      <c r="AJ45">
        <v>0.31420295981103902</v>
      </c>
      <c r="AK45">
        <v>0.148033926553751</v>
      </c>
      <c r="AL45">
        <v>0.21318276507110601</v>
      </c>
      <c r="AM45">
        <v>0.193935582431392</v>
      </c>
      <c r="AN45">
        <v>-5.6737065312817102E-2</v>
      </c>
      <c r="AO45">
        <v>0.13395789731958399</v>
      </c>
      <c r="AP45">
        <v>5.3423934125942402E-2</v>
      </c>
    </row>
    <row r="46" spans="1:42" x14ac:dyDescent="0.3">
      <c r="A46">
        <v>56</v>
      </c>
      <c r="B46">
        <v>1000</v>
      </c>
      <c r="C46">
        <v>500</v>
      </c>
      <c r="D46">
        <v>0</v>
      </c>
      <c r="E46">
        <v>26.188745414199701</v>
      </c>
      <c r="F46">
        <v>3.3356391655618198</v>
      </c>
      <c r="G46">
        <v>-402.68191497473504</v>
      </c>
      <c r="H46">
        <v>-330.22890664300843</v>
      </c>
      <c r="I46">
        <v>56.908461950066098</v>
      </c>
      <c r="J46">
        <v>30.061183481800001</v>
      </c>
      <c r="K46">
        <v>7.8511925644057801</v>
      </c>
      <c r="L46">
        <v>3.9167896574134358E-5</v>
      </c>
      <c r="M46">
        <v>8.4102074260719296E-7</v>
      </c>
      <c r="N46" s="1">
        <v>1.08964114519153E-7</v>
      </c>
      <c r="O46" s="1">
        <v>2.4825031059474099E-11</v>
      </c>
      <c r="P46" s="1">
        <v>-7.9689868682121098E-13</v>
      </c>
      <c r="Q46">
        <v>46.420104647008003</v>
      </c>
      <c r="R46">
        <v>2.4090992518764902</v>
      </c>
      <c r="S46">
        <v>8.6462320386205</v>
      </c>
      <c r="T46">
        <v>2.7356560846745501</v>
      </c>
      <c r="V46">
        <v>6.8366040873434697</v>
      </c>
      <c r="X46">
        <v>12.1935634426544</v>
      </c>
      <c r="AA46">
        <v>20.012046082921501</v>
      </c>
      <c r="AB46">
        <v>0.74669436490098795</v>
      </c>
      <c r="AJ46">
        <v>0.31740784332530703</v>
      </c>
      <c r="AK46">
        <v>0.14644915582740201</v>
      </c>
      <c r="AL46">
        <v>0.213206353615644</v>
      </c>
      <c r="AM46">
        <v>0.19218248149519199</v>
      </c>
      <c r="AN46">
        <v>-5.7065742246293599E-2</v>
      </c>
      <c r="AO46">
        <v>0.133832379112723</v>
      </c>
      <c r="AP46">
        <v>5.3987528870023803E-2</v>
      </c>
    </row>
    <row r="47" spans="1:42" x14ac:dyDescent="0.3">
      <c r="A47">
        <v>57</v>
      </c>
      <c r="B47">
        <v>995</v>
      </c>
      <c r="C47">
        <v>500</v>
      </c>
      <c r="D47">
        <v>0</v>
      </c>
      <c r="E47">
        <v>25.931636864491001</v>
      </c>
      <c r="F47">
        <v>3.3356421474469902</v>
      </c>
      <c r="G47">
        <v>-398.48974359541938</v>
      </c>
      <c r="H47">
        <v>-327.1827794027684</v>
      </c>
      <c r="I47">
        <v>56.229124466861798</v>
      </c>
      <c r="J47">
        <v>29.752545515817499</v>
      </c>
      <c r="K47">
        <v>7.7741063693952803</v>
      </c>
      <c r="L47">
        <v>3.9128842726010376E-5</v>
      </c>
      <c r="M47">
        <v>8.413295105245783E-7</v>
      </c>
      <c r="N47" s="1">
        <v>1.07980767600723E-7</v>
      </c>
      <c r="O47" s="1">
        <v>2.4602909126840202E-11</v>
      </c>
      <c r="P47" s="1">
        <v>-7.93099771131197E-13</v>
      </c>
      <c r="Q47">
        <v>46.483076865577601</v>
      </c>
      <c r="R47">
        <v>2.3724373058080599</v>
      </c>
      <c r="S47">
        <v>8.6173091959532897</v>
      </c>
      <c r="T47">
        <v>2.7193391720253</v>
      </c>
      <c r="V47">
        <v>6.8372186120742704</v>
      </c>
      <c r="X47">
        <v>12.177064046276399</v>
      </c>
      <c r="AA47">
        <v>20.038955248302599</v>
      </c>
      <c r="AB47">
        <v>0.75459955398235201</v>
      </c>
      <c r="AJ47">
        <v>0.32061498695197699</v>
      </c>
      <c r="AK47">
        <v>0.144875099354176</v>
      </c>
      <c r="AL47">
        <v>0.213207407833478</v>
      </c>
      <c r="AM47">
        <v>0.19044577126703799</v>
      </c>
      <c r="AN47">
        <v>-5.7396555425841003E-2</v>
      </c>
      <c r="AO47">
        <v>0.13369883380713901</v>
      </c>
      <c r="AP47">
        <v>5.4554456212030901E-2</v>
      </c>
    </row>
    <row r="48" spans="1:42" x14ac:dyDescent="0.3">
      <c r="A48">
        <v>58</v>
      </c>
      <c r="B48">
        <v>990</v>
      </c>
      <c r="C48">
        <v>500</v>
      </c>
      <c r="D48">
        <v>0</v>
      </c>
      <c r="E48">
        <v>25.694450115269898</v>
      </c>
      <c r="F48">
        <v>3.33563701351216</v>
      </c>
      <c r="G48">
        <v>-394.61176752927474</v>
      </c>
      <c r="H48">
        <v>-324.38701719236087</v>
      </c>
      <c r="I48">
        <v>55.594941485107697</v>
      </c>
      <c r="J48">
        <v>29.467083276686498</v>
      </c>
      <c r="K48">
        <v>7.7030114521410997</v>
      </c>
      <c r="L48">
        <v>3.9089440488881865E-5</v>
      </c>
      <c r="M48">
        <v>8.4163452814553001E-7</v>
      </c>
      <c r="N48" s="1">
        <v>1.0707824795374399E-7</v>
      </c>
      <c r="O48" s="1">
        <v>2.43992875268258E-11</v>
      </c>
      <c r="P48" s="1">
        <v>-7.8945960470518601E-13</v>
      </c>
      <c r="Q48">
        <v>46.546104329479697</v>
      </c>
      <c r="R48">
        <v>2.3360385084983601</v>
      </c>
      <c r="S48">
        <v>8.58869431136476</v>
      </c>
      <c r="T48">
        <v>2.7026776654429798</v>
      </c>
      <c r="V48">
        <v>6.8371462354019803</v>
      </c>
      <c r="X48">
        <v>12.161164855683699</v>
      </c>
      <c r="AA48">
        <v>20.065618818271901</v>
      </c>
      <c r="AB48">
        <v>0.76255527585637595</v>
      </c>
      <c r="AJ48">
        <v>0.323824163911412</v>
      </c>
      <c r="AK48">
        <v>0.14331155609510299</v>
      </c>
      <c r="AL48">
        <v>0.21318602651285501</v>
      </c>
      <c r="AM48">
        <v>0.18872560751658299</v>
      </c>
      <c r="AN48">
        <v>-5.7729432540053402E-2</v>
      </c>
      <c r="AO48">
        <v>0.133557401288419</v>
      </c>
      <c r="AP48">
        <v>5.5124677215677501E-2</v>
      </c>
    </row>
    <row r="49" spans="1:42" x14ac:dyDescent="0.3">
      <c r="A49">
        <v>59</v>
      </c>
      <c r="B49">
        <v>985</v>
      </c>
      <c r="C49">
        <v>500</v>
      </c>
      <c r="D49">
        <v>0</v>
      </c>
      <c r="E49">
        <v>25.475943689768901</v>
      </c>
      <c r="F49">
        <v>3.33562394544365</v>
      </c>
      <c r="G49">
        <v>-391.02826079420254</v>
      </c>
      <c r="H49">
        <v>-321.82628989378856</v>
      </c>
      <c r="I49">
        <v>55.002957437836301</v>
      </c>
      <c r="J49">
        <v>29.2033378059588</v>
      </c>
      <c r="K49">
        <v>7.63753471807519</v>
      </c>
      <c r="L49">
        <v>3.9049689045975068E-5</v>
      </c>
      <c r="M49">
        <v>8.4193582536499219E-7</v>
      </c>
      <c r="N49" s="1">
        <v>1.06251574348987E-7</v>
      </c>
      <c r="O49" s="1">
        <v>2.42130400506516E-11</v>
      </c>
      <c r="P49" s="1">
        <v>-7.8595897408839701E-13</v>
      </c>
      <c r="Q49">
        <v>46.609175016673802</v>
      </c>
      <c r="R49">
        <v>2.2999061660989399</v>
      </c>
      <c r="S49">
        <v>8.5603920722757501</v>
      </c>
      <c r="T49">
        <v>2.6856788084491301</v>
      </c>
      <c r="V49">
        <v>6.8363899195790196</v>
      </c>
      <c r="X49">
        <v>12.1458555940679</v>
      </c>
      <c r="AA49">
        <v>20.092041278989299</v>
      </c>
      <c r="AB49">
        <v>0.77056114386598495</v>
      </c>
      <c r="AJ49">
        <v>0.32703512570246002</v>
      </c>
      <c r="AK49">
        <v>0.14175833559200399</v>
      </c>
      <c r="AL49">
        <v>0.213142322947072</v>
      </c>
      <c r="AM49">
        <v>0.187022131257681</v>
      </c>
      <c r="AN49">
        <v>-5.8064294903177702E-2</v>
      </c>
      <c r="AO49">
        <v>0.133408220706179</v>
      </c>
      <c r="AP49">
        <v>5.5698158697779297E-2</v>
      </c>
    </row>
    <row r="50" spans="1:42" x14ac:dyDescent="0.3">
      <c r="A50">
        <v>60</v>
      </c>
      <c r="B50">
        <v>980</v>
      </c>
      <c r="C50">
        <v>500</v>
      </c>
      <c r="D50">
        <v>0</v>
      </c>
      <c r="E50">
        <v>25.274953628438901</v>
      </c>
      <c r="F50">
        <v>3.3356031295216302</v>
      </c>
      <c r="G50">
        <v>-387.72074591169792</v>
      </c>
      <c r="H50">
        <v>-319.48622005121473</v>
      </c>
      <c r="I50">
        <v>54.450405666107898</v>
      </c>
      <c r="J50">
        <v>28.959941826176699</v>
      </c>
      <c r="K50">
        <v>7.5773263925626804</v>
      </c>
      <c r="L50">
        <v>3.9009587630980136E-5</v>
      </c>
      <c r="M50">
        <v>8.4223343293699981E-7</v>
      </c>
      <c r="N50" s="1">
        <v>1.05496070797673E-7</v>
      </c>
      <c r="O50" s="1">
        <v>2.4043109695742101E-11</v>
      </c>
      <c r="P50" s="1">
        <v>-7.8257893700717704E-13</v>
      </c>
      <c r="Q50">
        <v>46.6722770241917</v>
      </c>
      <c r="R50">
        <v>2.2640434439475001</v>
      </c>
      <c r="S50">
        <v>8.5324069833567098</v>
      </c>
      <c r="T50">
        <v>2.6683500379859</v>
      </c>
      <c r="V50">
        <v>6.8349531270177701</v>
      </c>
      <c r="X50">
        <v>12.131125858876301</v>
      </c>
      <c r="AA50">
        <v>20.118226692104098</v>
      </c>
      <c r="AB50">
        <v>0.77861683251980196</v>
      </c>
      <c r="AJ50">
        <v>0.33024760015544402</v>
      </c>
      <c r="AK50">
        <v>0.140215257974077</v>
      </c>
      <c r="AL50">
        <v>0.21307642692270301</v>
      </c>
      <c r="AM50">
        <v>0.185335469907491</v>
      </c>
      <c r="AN50">
        <v>-5.8401058991741202E-2</v>
      </c>
      <c r="AO50">
        <v>0.13325143197427</v>
      </c>
      <c r="AP50">
        <v>5.6274872057752799E-2</v>
      </c>
    </row>
    <row r="51" spans="1:42" x14ac:dyDescent="0.3">
      <c r="A51">
        <v>61</v>
      </c>
      <c r="B51">
        <v>975</v>
      </c>
      <c r="C51">
        <v>500</v>
      </c>
      <c r="D51">
        <v>0</v>
      </c>
      <c r="E51">
        <v>25.090387171006402</v>
      </c>
      <c r="F51">
        <v>3.3355747571978198</v>
      </c>
      <c r="G51">
        <v>-384.67189173503942</v>
      </c>
      <c r="H51">
        <v>-317.35330449945434</v>
      </c>
      <c r="I51">
        <v>53.934693134306798</v>
      </c>
      <c r="J51">
        <v>28.735612250989298</v>
      </c>
      <c r="K51">
        <v>7.5220581151311103</v>
      </c>
      <c r="L51">
        <v>3.8969135536452076E-5</v>
      </c>
      <c r="M51">
        <v>8.4252738267147774E-7</v>
      </c>
      <c r="N51" s="1">
        <v>1.0480734158918E-7</v>
      </c>
      <c r="O51" s="1">
        <v>2.3888503002403001E-11</v>
      </c>
      <c r="P51" s="1">
        <v>-7.7930085115516803E-13</v>
      </c>
      <c r="Q51">
        <v>46.735398527573501</v>
      </c>
      <c r="R51">
        <v>2.2284533633869299</v>
      </c>
      <c r="S51">
        <v>8.5047433952218103</v>
      </c>
      <c r="T51">
        <v>2.6506989808786501</v>
      </c>
      <c r="V51">
        <v>6.8328398640201602</v>
      </c>
      <c r="X51">
        <v>12.116965086921899</v>
      </c>
      <c r="AA51">
        <v>20.144178718031601</v>
      </c>
      <c r="AB51">
        <v>0.78672206396536504</v>
      </c>
      <c r="AJ51">
        <v>0.33346129015624398</v>
      </c>
      <c r="AK51">
        <v>0.13868215377576301</v>
      </c>
      <c r="AL51">
        <v>0.212988486109599</v>
      </c>
      <c r="AM51">
        <v>0.18366573841411599</v>
      </c>
      <c r="AN51">
        <v>-5.8739637728038099E-2</v>
      </c>
      <c r="AO51">
        <v>0.13308717695135999</v>
      </c>
      <c r="AP51">
        <v>5.6854792320953598E-2</v>
      </c>
    </row>
    <row r="52" spans="1:42" x14ac:dyDescent="0.3">
      <c r="A52">
        <v>62</v>
      </c>
      <c r="B52">
        <v>970</v>
      </c>
      <c r="C52">
        <v>500</v>
      </c>
      <c r="D52">
        <v>0</v>
      </c>
      <c r="E52">
        <v>24.921217279030401</v>
      </c>
      <c r="F52">
        <v>3.3355390254981501</v>
      </c>
      <c r="G52">
        <v>-381.86542469780704</v>
      </c>
      <c r="H52">
        <v>-315.41484650183889</v>
      </c>
      <c r="I52">
        <v>53.4533871181821</v>
      </c>
      <c r="J52">
        <v>28.529143683718701</v>
      </c>
      <c r="K52">
        <v>7.4714212870912302</v>
      </c>
      <c r="L52">
        <v>3.8928332119665215E-5</v>
      </c>
      <c r="M52">
        <v>8.4281770758166607E-7</v>
      </c>
      <c r="N52" s="1">
        <v>1.04181249704663E-7</v>
      </c>
      <c r="O52" s="1">
        <v>2.3748285159667001E-11</v>
      </c>
      <c r="P52" s="1">
        <v>-7.7610640756784105E-13</v>
      </c>
      <c r="Q52">
        <v>46.798527746980596</v>
      </c>
      <c r="R52">
        <v>2.1931388012895301</v>
      </c>
      <c r="S52">
        <v>8.4774055304802403</v>
      </c>
      <c r="T52">
        <v>2.6327334484585099</v>
      </c>
      <c r="V52">
        <v>6.8300547091371904</v>
      </c>
      <c r="X52">
        <v>12.103362527234999</v>
      </c>
      <c r="AA52">
        <v>20.1699006394253</v>
      </c>
      <c r="AB52">
        <v>0.79487659699345403</v>
      </c>
      <c r="AJ52">
        <v>0.336675872938831</v>
      </c>
      <c r="AK52">
        <v>0.13715886362524601</v>
      </c>
      <c r="AL52">
        <v>0.21287866695339799</v>
      </c>
      <c r="AM52">
        <v>0.18201304032089</v>
      </c>
      <c r="AN52">
        <v>-5.9079941559664298E-2</v>
      </c>
      <c r="AO52">
        <v>0.132915600359407</v>
      </c>
      <c r="AP52">
        <v>5.7437897361889E-2</v>
      </c>
    </row>
    <row r="53" spans="1:42" x14ac:dyDescent="0.3">
      <c r="A53">
        <v>63</v>
      </c>
      <c r="B53">
        <v>965</v>
      </c>
      <c r="C53">
        <v>500</v>
      </c>
      <c r="D53">
        <v>0</v>
      </c>
      <c r="E53">
        <v>24.766477867351099</v>
      </c>
      <c r="F53">
        <v>3.3354961372649501</v>
      </c>
      <c r="G53">
        <v>-379.2860513909942</v>
      </c>
      <c r="H53">
        <v>-313.65889675677215</v>
      </c>
      <c r="I53">
        <v>53.004203557098997</v>
      </c>
      <c r="J53">
        <v>28.339402749958801</v>
      </c>
      <c r="K53">
        <v>7.42512563293183</v>
      </c>
      <c r="L53">
        <v>3.8887176806394221E-5</v>
      </c>
      <c r="M53">
        <v>8.4310444198695383E-7</v>
      </c>
      <c r="N53" s="1">
        <v>1.03613898078047E-7</v>
      </c>
      <c r="O53" s="1">
        <v>2.3621575759087799E-11</v>
      </c>
      <c r="P53" s="1">
        <v>-7.7297766727688995E-13</v>
      </c>
      <c r="Q53">
        <v>46.861652919632597</v>
      </c>
      <c r="R53">
        <v>2.1581024915837501</v>
      </c>
      <c r="S53">
        <v>8.4503975072957598</v>
      </c>
      <c r="T53">
        <v>2.6144614294545701</v>
      </c>
      <c r="V53">
        <v>6.8266028281480802</v>
      </c>
      <c r="X53">
        <v>12.0903072211125</v>
      </c>
      <c r="AA53">
        <v>20.195395384570499</v>
      </c>
      <c r="AB53">
        <v>0.80308021820200004</v>
      </c>
      <c r="AJ53">
        <v>0.339890999875058</v>
      </c>
      <c r="AK53">
        <v>0.135645237836131</v>
      </c>
      <c r="AL53">
        <v>0.21274715513437401</v>
      </c>
      <c r="AM53">
        <v>0.18037746876503499</v>
      </c>
      <c r="AN53">
        <v>-5.9421879370283003E-2</v>
      </c>
      <c r="AO53">
        <v>0.13273685047912601</v>
      </c>
      <c r="AP53">
        <v>5.80241672805566E-2</v>
      </c>
    </row>
    <row r="54" spans="1:42" x14ac:dyDescent="0.3">
      <c r="A54">
        <v>64</v>
      </c>
      <c r="B54">
        <v>960</v>
      </c>
      <c r="C54">
        <v>500</v>
      </c>
      <c r="D54">
        <v>0</v>
      </c>
      <c r="E54">
        <v>24.6252596321273</v>
      </c>
      <c r="F54">
        <v>3.3354463012541098</v>
      </c>
      <c r="G54">
        <v>-376.91939068542592</v>
      </c>
      <c r="H54">
        <v>-312.07420187164558</v>
      </c>
      <c r="I54">
        <v>52.584996807995999</v>
      </c>
      <c r="J54">
        <v>28.165323132530901</v>
      </c>
      <c r="K54">
        <v>7.3828979416842397</v>
      </c>
      <c r="L54">
        <v>3.8845669093081523E-5</v>
      </c>
      <c r="M54">
        <v>8.4338762157600044E-7</v>
      </c>
      <c r="N54" s="1">
        <v>1.03101613252734E-7</v>
      </c>
      <c r="O54" s="1">
        <v>2.35075450928952E-11</v>
      </c>
      <c r="P54" s="1">
        <v>-7.69897100079911E-13</v>
      </c>
      <c r="Q54">
        <v>46.924762278310503</v>
      </c>
      <c r="R54">
        <v>2.1233470281228501</v>
      </c>
      <c r="S54">
        <v>8.4237233604176893</v>
      </c>
      <c r="T54">
        <v>2.5958910813238498</v>
      </c>
      <c r="V54">
        <v>6.8224899776423804</v>
      </c>
      <c r="X54">
        <v>12.077787988823999</v>
      </c>
      <c r="AA54">
        <v>20.220665550359801</v>
      </c>
      <c r="AB54">
        <v>0.81133273499875003</v>
      </c>
      <c r="AJ54">
        <v>0.34310629669238402</v>
      </c>
      <c r="AK54">
        <v>0.13414113593336499</v>
      </c>
      <c r="AL54">
        <v>0.21259415565633</v>
      </c>
      <c r="AM54">
        <v>0.178759107402675</v>
      </c>
      <c r="AN54">
        <v>-5.9765359248869901E-2</v>
      </c>
      <c r="AO54">
        <v>0.132551079655257</v>
      </c>
      <c r="AP54">
        <v>5.8613583908855099E-2</v>
      </c>
    </row>
    <row r="55" spans="1:42" x14ac:dyDescent="0.3">
      <c r="A55">
        <v>65</v>
      </c>
      <c r="B55">
        <v>955</v>
      </c>
      <c r="C55">
        <v>500</v>
      </c>
      <c r="D55">
        <v>0</v>
      </c>
      <c r="E55">
        <v>24.496706382705899</v>
      </c>
      <c r="F55">
        <v>3.3353897321018202</v>
      </c>
      <c r="G55">
        <v>-374.75191392684957</v>
      </c>
      <c r="H55">
        <v>-310.65015914677468</v>
      </c>
      <c r="I55">
        <v>52.193750584272998</v>
      </c>
      <c r="J55">
        <v>28.005901200029101</v>
      </c>
      <c r="K55">
        <v>7.3444809603311603</v>
      </c>
      <c r="L55">
        <v>3.8803808547673368E-5</v>
      </c>
      <c r="M55">
        <v>8.4366728343414523E-7</v>
      </c>
      <c r="N55" s="1">
        <v>1.02640931060294E-7</v>
      </c>
      <c r="O55" s="1">
        <v>2.3405410911192701E-11</v>
      </c>
      <c r="P55" s="1">
        <v>-7.6684762436793602E-13</v>
      </c>
      <c r="Q55">
        <v>46.987844035494298</v>
      </c>
      <c r="R55">
        <v>2.08887486845838</v>
      </c>
      <c r="S55">
        <v>8.3973870598203408</v>
      </c>
      <c r="T55">
        <v>2.5770307202746601</v>
      </c>
      <c r="V55">
        <v>6.8177224987130902</v>
      </c>
      <c r="X55">
        <v>12.065793422400199</v>
      </c>
      <c r="AA55">
        <v>20.2457134246376</v>
      </c>
      <c r="AB55">
        <v>0.81963397020126805</v>
      </c>
      <c r="AJ55">
        <v>0.34632136406144898</v>
      </c>
      <c r="AK55">
        <v>0.132646426134479</v>
      </c>
      <c r="AL55">
        <v>0.212419892614262</v>
      </c>
      <c r="AM55">
        <v>0.17715803125794799</v>
      </c>
      <c r="AN55">
        <v>-6.0110289138104997E-2</v>
      </c>
      <c r="AO55">
        <v>0.13235844464023699</v>
      </c>
      <c r="AP55">
        <v>5.9206130429726903E-2</v>
      </c>
    </row>
    <row r="56" spans="1:42" x14ac:dyDescent="0.3">
      <c r="A56">
        <v>66</v>
      </c>
      <c r="B56">
        <v>950</v>
      </c>
      <c r="C56">
        <v>500</v>
      </c>
      <c r="D56">
        <v>0</v>
      </c>
      <c r="E56">
        <v>24.380011800779201</v>
      </c>
      <c r="F56">
        <v>3.3353266501722598</v>
      </c>
      <c r="G56">
        <v>-372.77089198892332</v>
      </c>
      <c r="H56">
        <v>-309.37677671489712</v>
      </c>
      <c r="I56">
        <v>51.828569900687697</v>
      </c>
      <c r="J56">
        <v>27.8601921392085</v>
      </c>
      <c r="K56">
        <v>7.3096324162192801</v>
      </c>
      <c r="L56">
        <v>3.8761594809390182E-5</v>
      </c>
      <c r="M56">
        <v>8.4394346603856446E-7</v>
      </c>
      <c r="N56" s="1">
        <v>1.02228584012927E-7</v>
      </c>
      <c r="O56" s="1">
        <v>2.33144355679279E-11</v>
      </c>
      <c r="P56" s="1">
        <v>-7.6381264711561097E-13</v>
      </c>
      <c r="Q56">
        <v>47.050886372815498</v>
      </c>
      <c r="R56">
        <v>2.0546883382261201</v>
      </c>
      <c r="S56">
        <v>8.3713925269993705</v>
      </c>
      <c r="T56">
        <v>2.5578888100564301</v>
      </c>
      <c r="V56">
        <v>6.8123073019830001</v>
      </c>
      <c r="X56">
        <v>12.0543118840692</v>
      </c>
      <c r="AA56">
        <v>20.270541007828101</v>
      </c>
      <c r="AB56">
        <v>0.827983758022103</v>
      </c>
      <c r="AJ56">
        <v>0.34953577851059398</v>
      </c>
      <c r="AK56">
        <v>0.13116098480105001</v>
      </c>
      <c r="AL56">
        <v>0.21222460868034301</v>
      </c>
      <c r="AM56">
        <v>0.17557430749719899</v>
      </c>
      <c r="AN56">
        <v>-6.0456577378014902E-2</v>
      </c>
      <c r="AO56">
        <v>0.132159106795078</v>
      </c>
      <c r="AP56">
        <v>5.98017910937481E-2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CB6E-7E3F-4F2C-9381-798461E4DB4B}">
  <dimension ref="A1:AP4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  <row r="2" spans="1:42" x14ac:dyDescent="0.3">
      <c r="A2">
        <v>13</v>
      </c>
      <c r="B2">
        <v>1215</v>
      </c>
      <c r="C2">
        <v>500</v>
      </c>
      <c r="D2">
        <v>0</v>
      </c>
      <c r="E2">
        <v>2.06011041574033</v>
      </c>
      <c r="F2">
        <v>3.2490042372708299</v>
      </c>
      <c r="G2">
        <v>-33.287700226502743</v>
      </c>
      <c r="H2">
        <v>-25.967199891057763</v>
      </c>
      <c r="I2">
        <v>4.9191951990357001</v>
      </c>
      <c r="J2">
        <v>2.4728147056997498</v>
      </c>
      <c r="K2">
        <v>0.63407440104504897</v>
      </c>
      <c r="L2">
        <v>4.2328763250033805E-5</v>
      </c>
      <c r="M2">
        <v>8.1486965590200301E-7</v>
      </c>
      <c r="N2" s="1">
        <v>9.11355759022512E-9</v>
      </c>
      <c r="O2" s="1">
        <v>1.6665561705796001E-12</v>
      </c>
      <c r="P2" s="1">
        <v>-8.0887520268003099E-14</v>
      </c>
      <c r="Q2">
        <v>49.688675642154898</v>
      </c>
      <c r="R2">
        <v>0.556936918502968</v>
      </c>
      <c r="S2">
        <v>7.2047162154308904</v>
      </c>
      <c r="T2">
        <v>1.87151908237429</v>
      </c>
      <c r="V2">
        <v>6.4154024826368996</v>
      </c>
      <c r="X2">
        <v>17.1508789216998</v>
      </c>
      <c r="AA2">
        <v>16.812343730535002</v>
      </c>
      <c r="AB2">
        <v>0.29952700666509202</v>
      </c>
      <c r="AJ2">
        <v>0.27643055606536598</v>
      </c>
      <c r="AK2">
        <v>0.320986612975734</v>
      </c>
      <c r="AL2">
        <v>0.19592578105960001</v>
      </c>
      <c r="AM2">
        <v>0.13401969185337401</v>
      </c>
      <c r="AN2">
        <v>-0.10343046943574701</v>
      </c>
      <c r="AO2">
        <v>0.154860080745229</v>
      </c>
      <c r="AP2">
        <v>2.1207746736440901E-2</v>
      </c>
    </row>
    <row r="3" spans="1:42" x14ac:dyDescent="0.3">
      <c r="A3">
        <v>14</v>
      </c>
      <c r="B3">
        <v>1210</v>
      </c>
      <c r="C3">
        <v>500</v>
      </c>
      <c r="D3">
        <v>0</v>
      </c>
      <c r="E3">
        <v>5.4836316035834596</v>
      </c>
      <c r="F3">
        <v>3.2524672988223302</v>
      </c>
      <c r="G3">
        <v>-88.4431448467937</v>
      </c>
      <c r="H3">
        <v>-69.063538351849687</v>
      </c>
      <c r="I3">
        <v>13.0665182179442</v>
      </c>
      <c r="J3">
        <v>6.5726383560192403</v>
      </c>
      <c r="K3">
        <v>1.6859913105257001</v>
      </c>
      <c r="L3">
        <v>4.2243369333958336E-5</v>
      </c>
      <c r="M3">
        <v>8.1578308937424134E-7</v>
      </c>
      <c r="N3" s="1">
        <v>2.41959744067201E-8</v>
      </c>
      <c r="O3" s="1">
        <v>4.4539943276065804E-12</v>
      </c>
      <c r="P3" s="1">
        <v>-2.23381898942203E-13</v>
      </c>
      <c r="Q3">
        <v>49.549360047408001</v>
      </c>
      <c r="R3">
        <v>0.60833499014782499</v>
      </c>
      <c r="S3">
        <v>7.2798526485784603</v>
      </c>
      <c r="T3">
        <v>1.91826168145695</v>
      </c>
      <c r="V3">
        <v>6.4966491197757099</v>
      </c>
      <c r="X3">
        <v>16.9533767062468</v>
      </c>
      <c r="AA3">
        <v>16.881222214168599</v>
      </c>
      <c r="AB3">
        <v>0.31294259221759202</v>
      </c>
      <c r="AJ3">
        <v>0.27370744353906201</v>
      </c>
      <c r="AK3">
        <v>0.31669541158883302</v>
      </c>
      <c r="AL3">
        <v>0.198594902697627</v>
      </c>
      <c r="AM3">
        <v>0.13605962153429599</v>
      </c>
      <c r="AN3">
        <v>-0.10261577409442001</v>
      </c>
      <c r="AO3">
        <v>0.15537978981145401</v>
      </c>
      <c r="AP3">
        <v>2.2178604923145401E-2</v>
      </c>
    </row>
    <row r="4" spans="1:42" x14ac:dyDescent="0.3">
      <c r="A4">
        <v>15</v>
      </c>
      <c r="B4">
        <v>1205</v>
      </c>
      <c r="C4">
        <v>500</v>
      </c>
      <c r="D4">
        <v>0</v>
      </c>
      <c r="E4">
        <v>8.65312316026586</v>
      </c>
      <c r="F4">
        <v>3.2565692791956802</v>
      </c>
      <c r="G4">
        <v>-139.26508622384921</v>
      </c>
      <c r="H4">
        <v>-108.85190314625231</v>
      </c>
      <c r="I4">
        <v>20.5751669841334</v>
      </c>
      <c r="J4">
        <v>10.3551385782089</v>
      </c>
      <c r="K4">
        <v>2.65712853570952</v>
      </c>
      <c r="L4">
        <v>4.2151293351451437E-5</v>
      </c>
      <c r="M4">
        <v>8.1679943065068849E-7</v>
      </c>
      <c r="N4" s="1">
        <v>3.8059534832183098E-8</v>
      </c>
      <c r="O4" s="1">
        <v>7.05037639851998E-12</v>
      </c>
      <c r="P4" s="1">
        <v>-3.6931189128912299E-13</v>
      </c>
      <c r="Q4">
        <v>49.379889912613102</v>
      </c>
      <c r="R4">
        <v>0.65313680928600504</v>
      </c>
      <c r="S4">
        <v>7.3951219019616197</v>
      </c>
      <c r="T4">
        <v>1.9696955011552399</v>
      </c>
      <c r="V4">
        <v>6.6247253106259896</v>
      </c>
      <c r="X4">
        <v>16.723643753948501</v>
      </c>
      <c r="AA4">
        <v>16.928119358737</v>
      </c>
      <c r="AB4">
        <v>0.32566745167231897</v>
      </c>
      <c r="AJ4">
        <v>0.267956000914085</v>
      </c>
      <c r="AK4">
        <v>0.31319329212723501</v>
      </c>
      <c r="AL4">
        <v>0.20273545709215901</v>
      </c>
      <c r="AM4">
        <v>0.138770058604191</v>
      </c>
      <c r="AN4">
        <v>-0.10282321630324801</v>
      </c>
      <c r="AO4">
        <v>0.15706228598168601</v>
      </c>
      <c r="AP4">
        <v>2.3106121583889801E-2</v>
      </c>
    </row>
    <row r="5" spans="1:42" x14ac:dyDescent="0.3">
      <c r="A5">
        <v>16</v>
      </c>
      <c r="B5">
        <v>1200</v>
      </c>
      <c r="C5">
        <v>500</v>
      </c>
      <c r="D5">
        <v>0</v>
      </c>
      <c r="E5">
        <v>10.548864930311799</v>
      </c>
      <c r="F5">
        <v>3.2604810063860099</v>
      </c>
      <c r="G5">
        <v>-169.4305385968072</v>
      </c>
      <c r="H5">
        <v>-132.55978210638764</v>
      </c>
      <c r="I5">
        <v>25.028514740806798</v>
      </c>
      <c r="J5">
        <v>12.603600848864501</v>
      </c>
      <c r="K5">
        <v>3.2353707657399999</v>
      </c>
      <c r="L5">
        <v>4.2063041502893753E-5</v>
      </c>
      <c r="M5">
        <v>8.1779365741906341E-7</v>
      </c>
      <c r="N5" s="1">
        <v>4.6261117038997801E-8</v>
      </c>
      <c r="O5" s="1">
        <v>8.6300580674991704E-12</v>
      </c>
      <c r="P5" s="1">
        <v>-4.64578013627451E-13</v>
      </c>
      <c r="Q5">
        <v>49.217382747715199</v>
      </c>
      <c r="R5">
        <v>0.712396479286179</v>
      </c>
      <c r="S5">
        <v>7.4789949990959004</v>
      </c>
      <c r="T5">
        <v>2.0255342172085702</v>
      </c>
      <c r="V5">
        <v>6.7225422877904899</v>
      </c>
      <c r="X5">
        <v>16.506034588619301</v>
      </c>
      <c r="AA5">
        <v>16.998840579621501</v>
      </c>
      <c r="AB5">
        <v>0.33827410066265601</v>
      </c>
      <c r="AJ5">
        <v>0.26426311474520697</v>
      </c>
      <c r="AK5">
        <v>0.30877065607027099</v>
      </c>
      <c r="AL5">
        <v>0.205954017196954</v>
      </c>
      <c r="AM5">
        <v>0.14114767799320899</v>
      </c>
      <c r="AN5">
        <v>-0.10189645076541599</v>
      </c>
      <c r="AO5">
        <v>0.15773416249080799</v>
      </c>
      <c r="AP5">
        <v>2.40268222689663E-2</v>
      </c>
    </row>
    <row r="6" spans="1:42" x14ac:dyDescent="0.3">
      <c r="A6">
        <v>17</v>
      </c>
      <c r="B6">
        <v>1195</v>
      </c>
      <c r="C6">
        <v>500</v>
      </c>
      <c r="D6">
        <v>0</v>
      </c>
      <c r="E6">
        <v>11.8969490695475</v>
      </c>
      <c r="F6">
        <v>3.2643138991220901</v>
      </c>
      <c r="G6">
        <v>-190.70648907127176</v>
      </c>
      <c r="H6">
        <v>-149.35597963190068</v>
      </c>
      <c r="I6">
        <v>28.165044061826801</v>
      </c>
      <c r="J6">
        <v>14.1914277485853</v>
      </c>
      <c r="K6">
        <v>3.6445481155311499</v>
      </c>
      <c r="L6">
        <v>4.1975286584489928E-5</v>
      </c>
      <c r="M6">
        <v>8.1877527658901739E-7</v>
      </c>
      <c r="N6" s="1">
        <v>5.2022556430039202E-8</v>
      </c>
      <c r="O6" s="1">
        <v>9.7781647433447499E-12</v>
      </c>
      <c r="P6" s="1">
        <v>-5.3563804930722403E-13</v>
      </c>
      <c r="Q6">
        <v>49.054913553332099</v>
      </c>
      <c r="R6">
        <v>0.780620398836394</v>
      </c>
      <c r="S6">
        <v>7.5513551958124996</v>
      </c>
      <c r="T6">
        <v>2.0832195620190399</v>
      </c>
      <c r="V6">
        <v>6.8029860160464297</v>
      </c>
      <c r="X6">
        <v>16.293058384345699</v>
      </c>
      <c r="AA6">
        <v>17.082951914374501</v>
      </c>
      <c r="AB6">
        <v>0.35089497523311503</v>
      </c>
      <c r="AJ6">
        <v>0.26159447942571801</v>
      </c>
      <c r="AK6">
        <v>0.30381981099245597</v>
      </c>
      <c r="AL6">
        <v>0.20864420680420001</v>
      </c>
      <c r="AM6">
        <v>0.14350115575296599</v>
      </c>
      <c r="AN6">
        <v>-0.100444390513522</v>
      </c>
      <c r="AO6">
        <v>0.157934495400084</v>
      </c>
      <c r="AP6">
        <v>2.4950242138096199E-2</v>
      </c>
    </row>
    <row r="7" spans="1:42" x14ac:dyDescent="0.3">
      <c r="A7">
        <v>18</v>
      </c>
      <c r="B7">
        <v>1190</v>
      </c>
      <c r="C7">
        <v>500</v>
      </c>
      <c r="D7">
        <v>0</v>
      </c>
      <c r="E7">
        <v>13.1260928956209</v>
      </c>
      <c r="F7">
        <v>3.2681281462810099</v>
      </c>
      <c r="G7">
        <v>-210.00358779402086</v>
      </c>
      <c r="H7">
        <v>-164.63690781474915</v>
      </c>
      <c r="I7">
        <v>31.006171601866999</v>
      </c>
      <c r="J7">
        <v>15.632433126893501</v>
      </c>
      <c r="K7">
        <v>4.0163948009682198</v>
      </c>
      <c r="L7">
        <v>4.1886149074673618E-5</v>
      </c>
      <c r="M7">
        <v>8.1974871406534368E-7</v>
      </c>
      <c r="N7" s="1">
        <v>5.7229179191772101E-8</v>
      </c>
      <c r="O7" s="1">
        <v>1.08414197501428E-11</v>
      </c>
      <c r="P7" s="1">
        <v>-6.0072911523041102E-13</v>
      </c>
      <c r="Q7">
        <v>48.889336140077297</v>
      </c>
      <c r="R7">
        <v>0.85321830429549805</v>
      </c>
      <c r="S7">
        <v>7.6248991525111904</v>
      </c>
      <c r="T7">
        <v>2.1406775701226501</v>
      </c>
      <c r="V7">
        <v>6.8751983640477103</v>
      </c>
      <c r="X7">
        <v>16.080507231749198</v>
      </c>
      <c r="AA7">
        <v>17.172487651786302</v>
      </c>
      <c r="AB7">
        <v>0.36367558540998202</v>
      </c>
      <c r="AJ7">
        <v>0.25924557223011502</v>
      </c>
      <c r="AK7">
        <v>0.29864170992060701</v>
      </c>
      <c r="AL7">
        <v>0.211085029942393</v>
      </c>
      <c r="AM7">
        <v>0.14600184973001401</v>
      </c>
      <c r="AN7">
        <v>-9.8890329764931506E-2</v>
      </c>
      <c r="AO7">
        <v>0.158029436921068</v>
      </c>
      <c r="AP7">
        <v>2.5886731020731499E-2</v>
      </c>
    </row>
    <row r="8" spans="1:42" x14ac:dyDescent="0.3">
      <c r="A8">
        <v>19</v>
      </c>
      <c r="B8">
        <v>1185</v>
      </c>
      <c r="C8">
        <v>500</v>
      </c>
      <c r="D8">
        <v>0</v>
      </c>
      <c r="E8">
        <v>14.2494102733889</v>
      </c>
      <c r="F8">
        <v>3.27192342858014</v>
      </c>
      <c r="G8">
        <v>-227.54497416230848</v>
      </c>
      <c r="H8">
        <v>-178.57359390455358</v>
      </c>
      <c r="I8">
        <v>33.584597097524103</v>
      </c>
      <c r="J8">
        <v>16.9429320825747</v>
      </c>
      <c r="K8">
        <v>4.3550561571584403</v>
      </c>
      <c r="L8">
        <v>4.1795524587237448E-5</v>
      </c>
      <c r="M8">
        <v>8.2071225494217594E-7</v>
      </c>
      <c r="N8" s="1">
        <v>6.1941976535053195E-8</v>
      </c>
      <c r="O8" s="1">
        <v>1.1829920051047801E-11</v>
      </c>
      <c r="P8" s="1">
        <v>-6.5929521809163299E-13</v>
      </c>
      <c r="Q8">
        <v>48.720675494148701</v>
      </c>
      <c r="R8">
        <v>0.93030452312675205</v>
      </c>
      <c r="S8">
        <v>7.6995683846209397</v>
      </c>
      <c r="T8">
        <v>2.1978272034601201</v>
      </c>
      <c r="V8">
        <v>6.9392826974468296</v>
      </c>
      <c r="X8">
        <v>15.8687774269324</v>
      </c>
      <c r="AA8">
        <v>17.266959437217</v>
      </c>
      <c r="AB8">
        <v>0.37660483304709202</v>
      </c>
      <c r="AJ8">
        <v>0.25719366269372401</v>
      </c>
      <c r="AK8">
        <v>0.29325656081012402</v>
      </c>
      <c r="AL8">
        <v>0.213278552157351</v>
      </c>
      <c r="AM8">
        <v>0.148653400059722</v>
      </c>
      <c r="AN8">
        <v>-9.7230982954470302E-2</v>
      </c>
      <c r="AO8">
        <v>0.15801332798541101</v>
      </c>
      <c r="AP8">
        <v>2.6835479248136201E-2</v>
      </c>
    </row>
    <row r="9" spans="1:42" x14ac:dyDescent="0.3">
      <c r="A9">
        <v>20</v>
      </c>
      <c r="B9">
        <v>1180</v>
      </c>
      <c r="C9">
        <v>500</v>
      </c>
      <c r="D9">
        <v>0</v>
      </c>
      <c r="E9">
        <v>15.2774075257981</v>
      </c>
      <c r="F9">
        <v>3.2756975750345898</v>
      </c>
      <c r="G9">
        <v>-243.51033015439006</v>
      </c>
      <c r="H9">
        <v>-191.30352394490831</v>
      </c>
      <c r="I9">
        <v>35.926646395404298</v>
      </c>
      <c r="J9">
        <v>18.136063731108901</v>
      </c>
      <c r="K9">
        <v>4.6638638567349497</v>
      </c>
      <c r="L9">
        <v>4.170334791096698E-5</v>
      </c>
      <c r="M9">
        <v>8.2166395817520244E-7</v>
      </c>
      <c r="N9" s="1">
        <v>6.6210213142174295E-8</v>
      </c>
      <c r="O9" s="1">
        <v>1.27515629994308E-11</v>
      </c>
      <c r="P9" s="1">
        <v>-7.1089096240824895E-13</v>
      </c>
      <c r="Q9">
        <v>48.549078833869999</v>
      </c>
      <c r="R9">
        <v>1.0119247048259099</v>
      </c>
      <c r="S9">
        <v>7.7752496149066497</v>
      </c>
      <c r="T9">
        <v>2.2545410311987202</v>
      </c>
      <c r="V9">
        <v>6.99533300482444</v>
      </c>
      <c r="X9">
        <v>15.658348760951</v>
      </c>
      <c r="AA9">
        <v>17.365858724223401</v>
      </c>
      <c r="AB9">
        <v>0.38966532519971597</v>
      </c>
      <c r="AJ9">
        <v>0.25541878133157803</v>
      </c>
      <c r="AK9">
        <v>0.28768629383949701</v>
      </c>
      <c r="AL9">
        <v>0.21522646192525999</v>
      </c>
      <c r="AM9">
        <v>0.15145714374344199</v>
      </c>
      <c r="AN9">
        <v>-9.5464596817525296E-2</v>
      </c>
      <c r="AO9">
        <v>0.157880709952362</v>
      </c>
      <c r="AP9">
        <v>2.7795206025384701E-2</v>
      </c>
    </row>
    <row r="10" spans="1:42" x14ac:dyDescent="0.3">
      <c r="A10">
        <v>21</v>
      </c>
      <c r="B10">
        <v>1175</v>
      </c>
      <c r="C10">
        <v>500</v>
      </c>
      <c r="D10">
        <v>0</v>
      </c>
      <c r="E10">
        <v>16.218534014817902</v>
      </c>
      <c r="F10">
        <v>3.27944624820993</v>
      </c>
      <c r="G10">
        <v>-258.0451421192468</v>
      </c>
      <c r="H10">
        <v>-202.93777625338018</v>
      </c>
      <c r="I10">
        <v>38.053631091990901</v>
      </c>
      <c r="J10">
        <v>19.222471661114898</v>
      </c>
      <c r="K10">
        <v>4.94550993896324</v>
      </c>
      <c r="L10">
        <v>4.1609603024421753E-5</v>
      </c>
      <c r="M10">
        <v>8.226016315539216E-7</v>
      </c>
      <c r="N10" s="1">
        <v>7.0074031072372006E-8</v>
      </c>
      <c r="O10" s="1">
        <v>1.3612468710027E-11</v>
      </c>
      <c r="P10" s="1">
        <v>-7.5520033388018801E-13</v>
      </c>
      <c r="Q10">
        <v>48.374847750104202</v>
      </c>
      <c r="R10">
        <v>1.09803012985513</v>
      </c>
      <c r="S10">
        <v>7.8517624456416</v>
      </c>
      <c r="T10">
        <v>2.3106401513070098</v>
      </c>
      <c r="V10">
        <v>7.0434503810060303</v>
      </c>
      <c r="X10">
        <v>15.4497983750831</v>
      </c>
      <c r="AA10">
        <v>17.468637696943599</v>
      </c>
      <c r="AB10">
        <v>0.402833070059124</v>
      </c>
      <c r="AJ10">
        <v>0.25390349742595902</v>
      </c>
      <c r="AK10">
        <v>0.28195541047623701</v>
      </c>
      <c r="AL10">
        <v>0.21693055870522199</v>
      </c>
      <c r="AM10">
        <v>0.15441118429721701</v>
      </c>
      <c r="AN10">
        <v>-9.35914829221767E-2</v>
      </c>
      <c r="AO10">
        <v>0.15762670124063699</v>
      </c>
      <c r="AP10">
        <v>2.8764130776902899E-2</v>
      </c>
    </row>
    <row r="11" spans="1:42" x14ac:dyDescent="0.3">
      <c r="A11">
        <v>22</v>
      </c>
      <c r="B11">
        <v>1170</v>
      </c>
      <c r="C11">
        <v>500</v>
      </c>
      <c r="D11">
        <v>0</v>
      </c>
      <c r="E11">
        <v>17.079632678563701</v>
      </c>
      <c r="F11">
        <v>3.2831626179046398</v>
      </c>
      <c r="G11">
        <v>-271.26823999915882</v>
      </c>
      <c r="H11">
        <v>-213.56683360163979</v>
      </c>
      <c r="I11">
        <v>39.9829583879146</v>
      </c>
      <c r="J11">
        <v>20.210859615308799</v>
      </c>
      <c r="K11">
        <v>5.20218906776668</v>
      </c>
      <c r="L11">
        <v>4.151433453275362E-5</v>
      </c>
      <c r="M11">
        <v>8.235228179767948E-7</v>
      </c>
      <c r="N11" s="1">
        <v>7.3566584830269503E-8</v>
      </c>
      <c r="O11" s="1">
        <v>1.4417320660698701E-11</v>
      </c>
      <c r="P11" s="1">
        <v>-7.9205715425926498E-13</v>
      </c>
      <c r="Q11">
        <v>48.1984727553467</v>
      </c>
      <c r="R11">
        <v>1.18844880379951</v>
      </c>
      <c r="S11">
        <v>7.9288463785766998</v>
      </c>
      <c r="T11">
        <v>2.3658898315025301</v>
      </c>
      <c r="V11">
        <v>7.08376136840588</v>
      </c>
      <c r="X11">
        <v>15.243812613475701</v>
      </c>
      <c r="AA11">
        <v>17.574690906345602</v>
      </c>
      <c r="AB11">
        <v>0.41607734254726297</v>
      </c>
      <c r="AJ11">
        <v>0.25263276562918802</v>
      </c>
      <c r="AK11">
        <v>0.27609179629131703</v>
      </c>
      <c r="AL11">
        <v>0.218393303623168</v>
      </c>
      <c r="AM11">
        <v>0.157509335260898</v>
      </c>
      <c r="AN11">
        <v>-9.1614614192789101E-2</v>
      </c>
      <c r="AO11">
        <v>0.15724745713419799</v>
      </c>
      <c r="AP11">
        <v>2.9739956254017898E-2</v>
      </c>
    </row>
    <row r="12" spans="1:42" x14ac:dyDescent="0.3">
      <c r="A12">
        <v>23</v>
      </c>
      <c r="B12">
        <v>1165</v>
      </c>
      <c r="C12">
        <v>500</v>
      </c>
      <c r="D12">
        <v>0</v>
      </c>
      <c r="E12">
        <v>17.8663273145551</v>
      </c>
      <c r="F12">
        <v>3.2868370819353498</v>
      </c>
      <c r="G12">
        <v>-283.27822101134836</v>
      </c>
      <c r="H12">
        <v>-223.26554480169747</v>
      </c>
      <c r="I12">
        <v>41.729079866252398</v>
      </c>
      <c r="J12">
        <v>21.108466510466599</v>
      </c>
      <c r="K12">
        <v>5.4357203807725902</v>
      </c>
      <c r="L12">
        <v>4.1417659360839521E-5</v>
      </c>
      <c r="M12">
        <v>8.2442480289934811E-7</v>
      </c>
      <c r="N12" s="1">
        <v>7.67158677406895E-8</v>
      </c>
      <c r="O12" s="1">
        <v>1.51696585049332E-11</v>
      </c>
      <c r="P12" s="1">
        <v>-8.2146479914718099E-13</v>
      </c>
      <c r="Q12">
        <v>48.020665841699</v>
      </c>
      <c r="R12">
        <v>1.2828558970032999</v>
      </c>
      <c r="S12">
        <v>8.0061491407993408</v>
      </c>
      <c r="T12">
        <v>2.41999728058645</v>
      </c>
      <c r="V12">
        <v>7.1164375817856298</v>
      </c>
      <c r="X12">
        <v>15.0411935089399</v>
      </c>
      <c r="AA12">
        <v>17.683339872823598</v>
      </c>
      <c r="AB12">
        <v>0.42936087636264397</v>
      </c>
      <c r="AJ12">
        <v>0.25159382522337898</v>
      </c>
      <c r="AK12">
        <v>0.270127383318994</v>
      </c>
      <c r="AL12">
        <v>0.219618419492568</v>
      </c>
      <c r="AM12">
        <v>0.16074002844059501</v>
      </c>
      <c r="AN12">
        <v>-8.9540233477968703E-2</v>
      </c>
      <c r="AO12">
        <v>0.156740701656817</v>
      </c>
      <c r="AP12">
        <v>3.0719875345612501E-2</v>
      </c>
    </row>
    <row r="13" spans="1:42" x14ac:dyDescent="0.3">
      <c r="A13">
        <v>24</v>
      </c>
      <c r="B13">
        <v>1160</v>
      </c>
      <c r="C13">
        <v>500</v>
      </c>
      <c r="D13">
        <v>0</v>
      </c>
      <c r="E13">
        <v>18.583368073969499</v>
      </c>
      <c r="F13">
        <v>3.2904571200442199</v>
      </c>
      <c r="G13">
        <v>-294.15911073123152</v>
      </c>
      <c r="H13">
        <v>-232.09750963107874</v>
      </c>
      <c r="I13">
        <v>43.304330391203102</v>
      </c>
      <c r="J13">
        <v>21.921486018209201</v>
      </c>
      <c r="K13">
        <v>5.6476554460371604</v>
      </c>
      <c r="L13">
        <v>4.1319776711084367E-5</v>
      </c>
      <c r="M13">
        <v>8.253046545232814E-7</v>
      </c>
      <c r="N13" s="1">
        <v>7.9546315734235496E-8</v>
      </c>
      <c r="O13" s="1">
        <v>1.5872146177394001E-11</v>
      </c>
      <c r="P13" s="1">
        <v>-8.4361157084510902E-13</v>
      </c>
      <c r="Q13">
        <v>47.842384065781701</v>
      </c>
      <c r="R13">
        <v>1.3807481302895299</v>
      </c>
      <c r="S13">
        <v>8.0832192036341706</v>
      </c>
      <c r="T13">
        <v>2.4726134150069701</v>
      </c>
      <c r="V13">
        <v>7.14171500337123</v>
      </c>
      <c r="X13">
        <v>14.842855530988199</v>
      </c>
      <c r="AA13">
        <v>17.7938241004905</v>
      </c>
      <c r="AB13">
        <v>0.44264055043752598</v>
      </c>
      <c r="AJ13">
        <v>0.25077613367191998</v>
      </c>
      <c r="AK13">
        <v>0.26409849304046601</v>
      </c>
      <c r="AL13">
        <v>0.22061149603566901</v>
      </c>
      <c r="AM13">
        <v>0.16408535059446799</v>
      </c>
      <c r="AN13">
        <v>-8.7378378643218901E-2</v>
      </c>
      <c r="AO13">
        <v>0.15610629051239899</v>
      </c>
      <c r="AP13">
        <v>3.1700614788294897E-2</v>
      </c>
    </row>
    <row r="14" spans="1:42" x14ac:dyDescent="0.3">
      <c r="A14">
        <v>25</v>
      </c>
      <c r="B14">
        <v>1155</v>
      </c>
      <c r="C14">
        <v>500</v>
      </c>
      <c r="D14">
        <v>0</v>
      </c>
      <c r="E14">
        <v>19.2349543193756</v>
      </c>
      <c r="F14">
        <v>3.2940073882113601</v>
      </c>
      <c r="G14">
        <v>-303.98557160061091</v>
      </c>
      <c r="H14">
        <v>-240.11912940365394</v>
      </c>
      <c r="I14">
        <v>44.719701849915602</v>
      </c>
      <c r="J14">
        <v>22.6554527594528</v>
      </c>
      <c r="K14">
        <v>5.8393780136055202</v>
      </c>
      <c r="L14">
        <v>4.122097350188715E-5</v>
      </c>
      <c r="M14">
        <v>8.2615930787129018E-7</v>
      </c>
      <c r="N14" s="1">
        <v>8.2080258276306595E-8</v>
      </c>
      <c r="O14" s="1">
        <v>1.6526837578373201E-11</v>
      </c>
      <c r="P14" s="1">
        <v>-8.5887781598415504E-13</v>
      </c>
      <c r="Q14">
        <v>47.664835183930698</v>
      </c>
      <c r="R14">
        <v>1.4814281376145999</v>
      </c>
      <c r="S14">
        <v>8.1595066505754605</v>
      </c>
      <c r="T14">
        <v>2.5233405348903601</v>
      </c>
      <c r="V14">
        <v>7.1599109516647204</v>
      </c>
      <c r="X14">
        <v>14.6498077253807</v>
      </c>
      <c r="AA14">
        <v>17.9053020753813</v>
      </c>
      <c r="AB14">
        <v>0.455868740562002</v>
      </c>
      <c r="AJ14">
        <v>0.250171265512107</v>
      </c>
      <c r="AK14">
        <v>0.25804568095306901</v>
      </c>
      <c r="AL14">
        <v>0.22138054440412</v>
      </c>
      <c r="AM14">
        <v>0.16752044182678399</v>
      </c>
      <c r="AN14">
        <v>-8.5143214524600899E-2</v>
      </c>
      <c r="AO14">
        <v>0.15534675226149899</v>
      </c>
      <c r="AP14">
        <v>3.2678529567018902E-2</v>
      </c>
    </row>
    <row r="15" spans="1:42" x14ac:dyDescent="0.3">
      <c r="A15">
        <v>26</v>
      </c>
      <c r="B15">
        <v>1150</v>
      </c>
      <c r="C15">
        <v>500</v>
      </c>
      <c r="D15">
        <v>0</v>
      </c>
      <c r="E15">
        <v>19.825022618465599</v>
      </c>
      <c r="F15">
        <v>3.29747016365509</v>
      </c>
      <c r="G15">
        <v>-312.82747169009076</v>
      </c>
      <c r="H15">
        <v>-247.38317509990472</v>
      </c>
      <c r="I15">
        <v>45.985522671669202</v>
      </c>
      <c r="J15">
        <v>23.3155800320609</v>
      </c>
      <c r="K15">
        <v>6.0121916604365904</v>
      </c>
      <c r="L15">
        <v>4.1121621995383362E-5</v>
      </c>
      <c r="M15">
        <v>8.2698569944653225E-7</v>
      </c>
      <c r="N15" s="1">
        <v>8.4339148895092094E-8</v>
      </c>
      <c r="O15" s="1">
        <v>1.7135436234365901E-11</v>
      </c>
      <c r="P15" s="1">
        <v>-8.6782940848481897E-13</v>
      </c>
      <c r="Q15">
        <v>47.489455172240099</v>
      </c>
      <c r="R15">
        <v>1.5840068294745699</v>
      </c>
      <c r="S15">
        <v>8.2343760115638798</v>
      </c>
      <c r="T15">
        <v>2.5717477358939802</v>
      </c>
      <c r="V15">
        <v>7.1714349154902601</v>
      </c>
      <c r="X15">
        <v>14.4631173075581</v>
      </c>
      <c r="AA15">
        <v>18.0168666338257</v>
      </c>
      <c r="AB15">
        <v>0.46899539395318501</v>
      </c>
      <c r="AJ15">
        <v>0.249772748713147</v>
      </c>
      <c r="AK15">
        <v>0.252012877793928</v>
      </c>
      <c r="AL15">
        <v>0.22193638794206799</v>
      </c>
      <c r="AM15">
        <v>0.17101354069111599</v>
      </c>
      <c r="AN15">
        <v>-8.2852998433792194E-2</v>
      </c>
      <c r="AO15">
        <v>0.154467689355194</v>
      </c>
      <c r="AP15">
        <v>3.3649753938336899E-2</v>
      </c>
    </row>
    <row r="16" spans="1:42" x14ac:dyDescent="0.3">
      <c r="A16">
        <v>27</v>
      </c>
      <c r="B16">
        <v>1145</v>
      </c>
      <c r="C16">
        <v>500</v>
      </c>
      <c r="D16">
        <v>0</v>
      </c>
      <c r="E16">
        <v>20.357488478839802</v>
      </c>
      <c r="F16">
        <v>3.30082621848209</v>
      </c>
      <c r="G16">
        <v>-320.75364624622034</v>
      </c>
      <c r="H16">
        <v>-253.94173961560608</v>
      </c>
      <c r="I16">
        <v>47.112016804015198</v>
      </c>
      <c r="J16">
        <v>23.907035656169899</v>
      </c>
      <c r="K16">
        <v>6.1673917775051397</v>
      </c>
      <c r="L16">
        <v>4.1022166655342454E-5</v>
      </c>
      <c r="M16">
        <v>8.2778095000836548E-7</v>
      </c>
      <c r="N16" s="1">
        <v>8.6344515569536004E-8</v>
      </c>
      <c r="O16" s="1">
        <v>1.7699543413267E-11</v>
      </c>
      <c r="P16" s="1">
        <v>-8.7119392616619702E-13</v>
      </c>
      <c r="Q16">
        <v>47.317849636700203</v>
      </c>
      <c r="R16">
        <v>1.68743072148768</v>
      </c>
      <c r="S16">
        <v>8.3071340560146805</v>
      </c>
      <c r="T16">
        <v>2.6173946745995198</v>
      </c>
      <c r="V16">
        <v>7.1767898144654199</v>
      </c>
      <c r="X16">
        <v>14.283853351468499</v>
      </c>
      <c r="AA16">
        <v>18.127577001277601</v>
      </c>
      <c r="AB16">
        <v>0.48197074398623702</v>
      </c>
      <c r="AJ16">
        <v>0.24957576829976899</v>
      </c>
      <c r="AK16">
        <v>0.24604572276915701</v>
      </c>
      <c r="AL16">
        <v>0.22229278343686301</v>
      </c>
      <c r="AM16">
        <v>0.174526940382668</v>
      </c>
      <c r="AN16">
        <v>-8.0529540808009697E-2</v>
      </c>
      <c r="AO16">
        <v>0.15347792128412499</v>
      </c>
      <c r="AP16">
        <v>3.4610404635425203E-2</v>
      </c>
    </row>
    <row r="17" spans="1:42" x14ac:dyDescent="0.3">
      <c r="A17">
        <v>28</v>
      </c>
      <c r="B17">
        <v>1140</v>
      </c>
      <c r="C17">
        <v>500</v>
      </c>
      <c r="D17">
        <v>0</v>
      </c>
      <c r="E17">
        <v>20.836428301478101</v>
      </c>
      <c r="F17">
        <v>3.3040561155697601</v>
      </c>
      <c r="G17">
        <v>-327.83465982202904</v>
      </c>
      <c r="H17">
        <v>-259.84841991689029</v>
      </c>
      <c r="I17">
        <v>48.109712277634202</v>
      </c>
      <c r="J17">
        <v>24.4351411893727</v>
      </c>
      <c r="K17">
        <v>6.3063179233822</v>
      </c>
      <c r="L17">
        <v>4.0923099014112943E-5</v>
      </c>
      <c r="M17">
        <v>8.285425792024401E-7</v>
      </c>
      <c r="N17" s="1">
        <v>8.8118573964168203E-8</v>
      </c>
      <c r="O17" s="1">
        <v>1.8220882022664301E-11</v>
      </c>
      <c r="P17" s="1">
        <v>-8.6981905042956602E-13</v>
      </c>
      <c r="Q17">
        <v>47.151697876398202</v>
      </c>
      <c r="R17">
        <v>1.79053689932349</v>
      </c>
      <c r="S17">
        <v>8.3770729316366008</v>
      </c>
      <c r="T17">
        <v>2.6598622290314502</v>
      </c>
      <c r="V17">
        <v>7.1765618660063701</v>
      </c>
      <c r="X17">
        <v>14.113013982371699</v>
      </c>
      <c r="AA17">
        <v>18.236505798482099</v>
      </c>
      <c r="AB17">
        <v>0.49474841674992798</v>
      </c>
      <c r="AJ17">
        <v>0.249576651199205</v>
      </c>
      <c r="AK17">
        <v>0.24018917443334301</v>
      </c>
      <c r="AL17">
        <v>0.22246621045178799</v>
      </c>
      <c r="AM17">
        <v>0.17801897564199801</v>
      </c>
      <c r="AN17">
        <v>-7.8197117429612897E-2</v>
      </c>
      <c r="AO17">
        <v>0.152389286773601</v>
      </c>
      <c r="AP17">
        <v>3.5556818929675098E-2</v>
      </c>
    </row>
    <row r="18" spans="1:42" x14ac:dyDescent="0.3">
      <c r="A18">
        <v>29</v>
      </c>
      <c r="B18">
        <v>1135</v>
      </c>
      <c r="C18">
        <v>500</v>
      </c>
      <c r="D18">
        <v>0</v>
      </c>
      <c r="E18">
        <v>21.266176144622499</v>
      </c>
      <c r="F18">
        <v>3.3071418043607599</v>
      </c>
      <c r="G18">
        <v>-334.14420032459941</v>
      </c>
      <c r="H18">
        <v>-265.15943331608958</v>
      </c>
      <c r="I18">
        <v>48.989643865007103</v>
      </c>
      <c r="J18">
        <v>24.905467208668799</v>
      </c>
      <c r="K18">
        <v>6.43037928297516</v>
      </c>
      <c r="L18">
        <v>4.0824922118051039E-5</v>
      </c>
      <c r="M18">
        <v>8.2926872161550886E-7</v>
      </c>
      <c r="N18" s="1">
        <v>8.9684414218693402E-8</v>
      </c>
      <c r="O18" s="1">
        <v>1.8701466939420799E-11</v>
      </c>
      <c r="P18" s="1">
        <v>-8.6461607297043003E-13</v>
      </c>
      <c r="Q18">
        <v>46.992627655695102</v>
      </c>
      <c r="R18">
        <v>1.8921325408396901</v>
      </c>
      <c r="S18">
        <v>8.4435243507002902</v>
      </c>
      <c r="T18">
        <v>2.6987864607161201</v>
      </c>
      <c r="V18">
        <v>7.1713986599178403</v>
      </c>
      <c r="X18">
        <v>13.951446181784499</v>
      </c>
      <c r="AA18">
        <v>18.3427956828248</v>
      </c>
      <c r="AB18">
        <v>0.50728846752141699</v>
      </c>
      <c r="AJ18">
        <v>0.24977213566346901</v>
      </c>
      <c r="AK18">
        <v>0.234484670761644</v>
      </c>
      <c r="AL18">
        <v>0.222475303227196</v>
      </c>
      <c r="AM18">
        <v>0.18144692780542401</v>
      </c>
      <c r="AN18">
        <v>-7.5880883751693301E-2</v>
      </c>
      <c r="AO18">
        <v>0.15121605293392301</v>
      </c>
      <c r="AP18">
        <v>3.6485793360035802E-2</v>
      </c>
    </row>
    <row r="19" spans="1:42" x14ac:dyDescent="0.3">
      <c r="A19">
        <v>30</v>
      </c>
      <c r="B19">
        <v>1130</v>
      </c>
      <c r="C19">
        <v>500</v>
      </c>
      <c r="D19">
        <v>0</v>
      </c>
      <c r="E19">
        <v>21.651327480290998</v>
      </c>
      <c r="F19">
        <v>3.3100682762853499</v>
      </c>
      <c r="G19">
        <v>-339.75902073853763</v>
      </c>
      <c r="H19">
        <v>-269.93359405744513</v>
      </c>
      <c r="I19">
        <v>49.763337263366402</v>
      </c>
      <c r="J19">
        <v>25.3238193339463</v>
      </c>
      <c r="K19">
        <v>6.5410516258561104</v>
      </c>
      <c r="L19">
        <v>4.072810944731696E-5</v>
      </c>
      <c r="M19">
        <v>8.299583052430445E-7</v>
      </c>
      <c r="N19" s="1">
        <v>9.10657663746123E-8</v>
      </c>
      <c r="O19" s="1">
        <v>1.9143700538561999E-11</v>
      </c>
      <c r="P19" s="1">
        <v>-8.5649621300850501E-13</v>
      </c>
      <c r="Q19">
        <v>46.842079255171498</v>
      </c>
      <c r="R19">
        <v>1.99108794391338</v>
      </c>
      <c r="S19">
        <v>8.5059165806615802</v>
      </c>
      <c r="T19">
        <v>2.7338903103547798</v>
      </c>
      <c r="V19">
        <v>7.1619784387952503</v>
      </c>
      <c r="X19">
        <v>13.799771751827199</v>
      </c>
      <c r="AA19">
        <v>18.445715892082799</v>
      </c>
      <c r="AB19">
        <v>0.51955982719327998</v>
      </c>
      <c r="AJ19">
        <v>0.25015847625156701</v>
      </c>
      <c r="AK19">
        <v>0.228967316999837</v>
      </c>
      <c r="AL19">
        <v>0.222339999144572</v>
      </c>
      <c r="AM19">
        <v>0.18477044644790899</v>
      </c>
      <c r="AN19">
        <v>-7.3605008322832399E-2</v>
      </c>
      <c r="AO19">
        <v>0.149973986491925</v>
      </c>
      <c r="AP19">
        <v>3.7394782987020599E-2</v>
      </c>
    </row>
    <row r="20" spans="1:42" x14ac:dyDescent="0.3">
      <c r="A20">
        <v>31</v>
      </c>
      <c r="B20">
        <v>1125</v>
      </c>
      <c r="C20">
        <v>500</v>
      </c>
      <c r="D20">
        <v>0</v>
      </c>
      <c r="E20">
        <v>21.996658203844699</v>
      </c>
      <c r="F20">
        <v>3.3128249768375899</v>
      </c>
      <c r="G20">
        <v>-344.75759530062703</v>
      </c>
      <c r="H20">
        <v>-274.23127368645009</v>
      </c>
      <c r="I20">
        <v>50.442600303384403</v>
      </c>
      <c r="J20">
        <v>25.6961288598335</v>
      </c>
      <c r="K20">
        <v>6.6398491793679497</v>
      </c>
      <c r="L20">
        <v>4.0633065554352286E-5</v>
      </c>
      <c r="M20">
        <v>8.3061115591276213E-7</v>
      </c>
      <c r="N20" s="1">
        <v>9.2286429020596497E-8</v>
      </c>
      <c r="O20" s="1">
        <v>1.9550382953216501E-11</v>
      </c>
      <c r="P20" s="1">
        <v>-8.46309991049861E-13</v>
      </c>
      <c r="Q20">
        <v>46.701183600813003</v>
      </c>
      <c r="R20">
        <v>2.0864265890284299</v>
      </c>
      <c r="S20">
        <v>8.5638236125336995</v>
      </c>
      <c r="T20">
        <v>2.7650070660798902</v>
      </c>
      <c r="V20">
        <v>7.1489759594877498</v>
      </c>
      <c r="X20">
        <v>13.6583338619062</v>
      </c>
      <c r="AA20">
        <v>18.5447075862511</v>
      </c>
      <c r="AB20">
        <v>0.53154172389972298</v>
      </c>
      <c r="AJ20">
        <v>0.25073051729338802</v>
      </c>
      <c r="AK20">
        <v>0.22366364374964301</v>
      </c>
      <c r="AL20">
        <v>0.22208055090144299</v>
      </c>
      <c r="AM20">
        <v>0.18795487604359701</v>
      </c>
      <c r="AN20">
        <v>-7.1390847395070595E-2</v>
      </c>
      <c r="AO20">
        <v>0.14867923346935499</v>
      </c>
      <c r="AP20">
        <v>3.8282025937642697E-2</v>
      </c>
    </row>
    <row r="21" spans="1:42" x14ac:dyDescent="0.3">
      <c r="A21">
        <v>32</v>
      </c>
      <c r="B21">
        <v>1120</v>
      </c>
      <c r="C21">
        <v>500</v>
      </c>
      <c r="D21">
        <v>0</v>
      </c>
      <c r="E21">
        <v>22.306984677681001</v>
      </c>
      <c r="F21">
        <v>3.3154067023979699</v>
      </c>
      <c r="G21">
        <v>-349.21792029609469</v>
      </c>
      <c r="H21">
        <v>-278.11267787554971</v>
      </c>
      <c r="I21">
        <v>51.039186319165097</v>
      </c>
      <c r="J21">
        <v>26.028281494464899</v>
      </c>
      <c r="K21">
        <v>6.7282800211349096</v>
      </c>
      <c r="L21">
        <v>4.0540095828358766E-5</v>
      </c>
      <c r="M21">
        <v>8.3122800603268047E-7</v>
      </c>
      <c r="N21" s="1">
        <v>9.3369516624225298E-8</v>
      </c>
      <c r="O21" s="1">
        <v>1.9924644089767E-11</v>
      </c>
      <c r="P21" s="1">
        <v>-8.3479941894171698E-13</v>
      </c>
      <c r="Q21">
        <v>46.570677872224501</v>
      </c>
      <c r="R21">
        <v>2.1773952450908598</v>
      </c>
      <c r="S21">
        <v>8.6169968900718406</v>
      </c>
      <c r="T21">
        <v>2.7920911612450801</v>
      </c>
      <c r="V21">
        <v>7.13303112148769</v>
      </c>
      <c r="X21">
        <v>13.527174756738001</v>
      </c>
      <c r="AA21">
        <v>18.639409071370601</v>
      </c>
      <c r="AB21">
        <v>0.54322388177120795</v>
      </c>
      <c r="AJ21">
        <v>0.25148091379291698</v>
      </c>
      <c r="AK21">
        <v>0.218590367850311</v>
      </c>
      <c r="AL21">
        <v>0.221716580396463</v>
      </c>
      <c r="AM21">
        <v>0.190973849862662</v>
      </c>
      <c r="AN21">
        <v>-6.9255494984649404E-2</v>
      </c>
      <c r="AO21">
        <v>0.147347208111302</v>
      </c>
      <c r="AP21">
        <v>3.9146574970992602E-2</v>
      </c>
    </row>
    <row r="22" spans="1:42" x14ac:dyDescent="0.3">
      <c r="A22">
        <v>33</v>
      </c>
      <c r="B22">
        <v>1115</v>
      </c>
      <c r="C22">
        <v>500</v>
      </c>
      <c r="D22">
        <v>0</v>
      </c>
      <c r="E22">
        <v>22.587000622400701</v>
      </c>
      <c r="F22">
        <v>3.31781383124865</v>
      </c>
      <c r="G22">
        <v>-353.21502850725943</v>
      </c>
      <c r="H22">
        <v>-281.63588511923541</v>
      </c>
      <c r="I22">
        <v>51.5644155084277</v>
      </c>
      <c r="J22">
        <v>26.325927553514301</v>
      </c>
      <c r="K22">
        <v>6.8077962692379597</v>
      </c>
      <c r="L22">
        <v>4.0449390500286002E-5</v>
      </c>
      <c r="M22">
        <v>8.3181040812843294E-7</v>
      </c>
      <c r="N22" s="1">
        <v>9.4336705455569294E-8</v>
      </c>
      <c r="O22" s="1">
        <v>2.0269820357806601E-11</v>
      </c>
      <c r="P22" s="1">
        <v>-8.2256923088962204E-13</v>
      </c>
      <c r="Q22">
        <v>46.450872805760604</v>
      </c>
      <c r="R22">
        <v>2.2635022187185201</v>
      </c>
      <c r="S22">
        <v>8.6653742295978002</v>
      </c>
      <c r="T22">
        <v>2.8152148482024599</v>
      </c>
      <c r="V22">
        <v>7.1147253294965598</v>
      </c>
      <c r="X22">
        <v>13.4060478184459</v>
      </c>
      <c r="AA22">
        <v>18.729657157894099</v>
      </c>
      <c r="AB22">
        <v>0.55460559188390401</v>
      </c>
      <c r="AJ22">
        <v>0.25239966503949302</v>
      </c>
      <c r="AK22">
        <v>0.21375433507671901</v>
      </c>
      <c r="AL22">
        <v>0.22126632477567801</v>
      </c>
      <c r="AM22">
        <v>0.193810699363966</v>
      </c>
      <c r="AN22">
        <v>-6.7210946100458802E-2</v>
      </c>
      <c r="AO22">
        <v>0.14599168174016</v>
      </c>
      <c r="AP22">
        <v>3.9988240104440201E-2</v>
      </c>
    </row>
    <row r="23" spans="1:42" x14ac:dyDescent="0.3">
      <c r="A23">
        <v>34</v>
      </c>
      <c r="B23">
        <v>1110</v>
      </c>
      <c r="C23">
        <v>500</v>
      </c>
      <c r="D23">
        <v>0</v>
      </c>
      <c r="E23">
        <v>22.8411255320291</v>
      </c>
      <c r="F23">
        <v>3.3200519012562499</v>
      </c>
      <c r="G23">
        <v>-356.81874979507313</v>
      </c>
      <c r="H23">
        <v>-284.85506756029821</v>
      </c>
      <c r="I23">
        <v>52.028834352582798</v>
      </c>
      <c r="J23">
        <v>26.594313475179298</v>
      </c>
      <c r="K23">
        <v>6.8797495374654796</v>
      </c>
      <c r="L23">
        <v>4.0361024220148479E-5</v>
      </c>
      <c r="M23">
        <v>8.3236057438955965E-7</v>
      </c>
      <c r="N23" s="1">
        <v>9.5207627839619898E-8</v>
      </c>
      <c r="O23" s="1">
        <v>2.0589307184011201E-11</v>
      </c>
      <c r="P23" s="1">
        <v>-8.1007835651850995E-13</v>
      </c>
      <c r="Q23">
        <v>46.341672721473401</v>
      </c>
      <c r="R23">
        <v>2.34452038520539</v>
      </c>
      <c r="S23">
        <v>8.7090663063167799</v>
      </c>
      <c r="T23">
        <v>2.8345525653590502</v>
      </c>
      <c r="V23">
        <v>7.0945679592088204</v>
      </c>
      <c r="X23">
        <v>13.2944591919261</v>
      </c>
      <c r="AA23">
        <v>18.8154668883017</v>
      </c>
      <c r="AB23">
        <v>0.56569398220869305</v>
      </c>
      <c r="AJ23">
        <v>0.25347405354185598</v>
      </c>
      <c r="AK23">
        <v>0.20915353191786401</v>
      </c>
      <c r="AL23">
        <v>0.22074615527595001</v>
      </c>
      <c r="AM23">
        <v>0.19645854671875501</v>
      </c>
      <c r="AN23">
        <v>-6.5263946918486498E-2</v>
      </c>
      <c r="AO23">
        <v>0.144624194450823</v>
      </c>
      <c r="AP23">
        <v>4.0807465013235601E-2</v>
      </c>
    </row>
    <row r="24" spans="1:42" x14ac:dyDescent="0.3">
      <c r="A24">
        <v>35</v>
      </c>
      <c r="B24">
        <v>1105</v>
      </c>
      <c r="C24">
        <v>500</v>
      </c>
      <c r="D24">
        <v>0</v>
      </c>
      <c r="E24">
        <v>23.425937565960599</v>
      </c>
      <c r="F24">
        <v>3.3222130096875002</v>
      </c>
      <c r="G24">
        <v>-365.51708747957036</v>
      </c>
      <c r="H24">
        <v>-292.13844932597715</v>
      </c>
      <c r="I24">
        <v>53.244304432458897</v>
      </c>
      <c r="J24">
        <v>27.247144723331498</v>
      </c>
      <c r="K24">
        <v>7.0513051082670204</v>
      </c>
      <c r="L24">
        <v>4.0284114674006303E-5</v>
      </c>
      <c r="M24">
        <v>8.329431135482333E-7</v>
      </c>
      <c r="N24" s="1">
        <v>9.7488846057874496E-8</v>
      </c>
      <c r="O24" s="1">
        <v>2.1186683811533601E-11</v>
      </c>
      <c r="P24" s="1">
        <v>-8.1844642785016204E-13</v>
      </c>
      <c r="Q24">
        <v>46.259360707524799</v>
      </c>
      <c r="R24">
        <v>2.3996079979484399</v>
      </c>
      <c r="S24">
        <v>8.7358082378212494</v>
      </c>
      <c r="T24">
        <v>2.85627798807448</v>
      </c>
      <c r="V24">
        <v>7.1050812097296197</v>
      </c>
      <c r="X24">
        <v>13.1871044969071</v>
      </c>
      <c r="AA24">
        <v>18.880601427381901</v>
      </c>
      <c r="AB24">
        <v>0.57615793461227105</v>
      </c>
      <c r="AJ24">
        <v>0.25381701458780798</v>
      </c>
      <c r="AK24">
        <v>0.20540169722617899</v>
      </c>
      <c r="AL24">
        <v>0.221184769061914</v>
      </c>
      <c r="AM24">
        <v>0.19800441923706699</v>
      </c>
      <c r="AN24">
        <v>-6.3659507214719996E-2</v>
      </c>
      <c r="AO24">
        <v>0.14366834247987301</v>
      </c>
      <c r="AP24">
        <v>4.1583264621877003E-2</v>
      </c>
    </row>
    <row r="25" spans="1:42" x14ac:dyDescent="0.3">
      <c r="A25">
        <v>36</v>
      </c>
      <c r="B25">
        <v>1100</v>
      </c>
      <c r="C25">
        <v>500</v>
      </c>
      <c r="D25">
        <v>0</v>
      </c>
      <c r="E25">
        <v>24.8647706112096</v>
      </c>
      <c r="F25">
        <v>3.3243035889652899</v>
      </c>
      <c r="G25">
        <v>-387.32967982538025</v>
      </c>
      <c r="H25">
        <v>-309.89033023358513</v>
      </c>
      <c r="I25">
        <v>56.395404429082902</v>
      </c>
      <c r="J25">
        <v>28.890439311832498</v>
      </c>
      <c r="K25">
        <v>7.4796930983517402</v>
      </c>
      <c r="L25">
        <v>4.0235033750772363E-5</v>
      </c>
      <c r="M25">
        <v>8.3364163515315414E-7</v>
      </c>
      <c r="N25" s="1">
        <v>1.0340304913032801E-7</v>
      </c>
      <c r="O25" s="1">
        <v>2.25049296625048E-11</v>
      </c>
      <c r="P25" s="1">
        <v>-8.8106250340258505E-13</v>
      </c>
      <c r="Q25">
        <v>46.237703433437801</v>
      </c>
      <c r="R25">
        <v>2.3922218206127699</v>
      </c>
      <c r="S25">
        <v>8.7226573419830409</v>
      </c>
      <c r="T25">
        <v>2.8870949780518198</v>
      </c>
      <c r="V25">
        <v>7.1942910817320698</v>
      </c>
      <c r="X25">
        <v>13.0814880195952</v>
      </c>
      <c r="AA25">
        <v>18.8991689839103</v>
      </c>
      <c r="AB25">
        <v>0.58537434067691296</v>
      </c>
      <c r="AJ25">
        <v>0.252328307754218</v>
      </c>
      <c r="AK25">
        <v>0.203517144278657</v>
      </c>
      <c r="AL25">
        <v>0.224096643924173</v>
      </c>
      <c r="AM25">
        <v>0.196863328338438</v>
      </c>
      <c r="AN25">
        <v>-6.2851372529469193E-2</v>
      </c>
      <c r="AO25">
        <v>0.14377208948965001</v>
      </c>
      <c r="AP25">
        <v>4.22738587443314E-2</v>
      </c>
    </row>
    <row r="26" spans="1:42" x14ac:dyDescent="0.3">
      <c r="A26">
        <v>37</v>
      </c>
      <c r="B26">
        <v>1095</v>
      </c>
      <c r="C26">
        <v>500</v>
      </c>
      <c r="D26">
        <v>0</v>
      </c>
      <c r="E26">
        <v>26.518140284369899</v>
      </c>
      <c r="F26">
        <v>3.3257370884490598</v>
      </c>
      <c r="G26">
        <v>-412.42305388543008</v>
      </c>
      <c r="H26">
        <v>-330.30042819749701</v>
      </c>
      <c r="I26">
        <v>60.024577486337698</v>
      </c>
      <c r="J26">
        <v>30.784903631146602</v>
      </c>
      <c r="K26">
        <v>7.9736129402629699</v>
      </c>
      <c r="L26">
        <v>4.0205815708777331E-5</v>
      </c>
      <c r="M26">
        <v>8.3429126677536737E-7</v>
      </c>
      <c r="N26" s="1">
        <v>1.10309125244244E-7</v>
      </c>
      <c r="O26" s="1">
        <v>2.3983797018782401E-11</v>
      </c>
      <c r="P26" s="1">
        <v>-9.6914105073089106E-13</v>
      </c>
      <c r="Q26">
        <v>46.277570575034602</v>
      </c>
      <c r="R26">
        <v>2.3411799134111901</v>
      </c>
      <c r="S26">
        <v>8.6787633812145604</v>
      </c>
      <c r="T26">
        <v>2.9080448050987</v>
      </c>
      <c r="V26">
        <v>7.3036236063123603</v>
      </c>
      <c r="X26">
        <v>13.0051562577823</v>
      </c>
      <c r="AA26">
        <v>18.892218005877599</v>
      </c>
      <c r="AB26">
        <v>0.59344345526852704</v>
      </c>
      <c r="AJ26">
        <v>0.25114993732770302</v>
      </c>
      <c r="AK26">
        <v>0.202850722565041</v>
      </c>
      <c r="AL26">
        <v>0.22760536768401499</v>
      </c>
      <c r="AM26">
        <v>0.193973120983567</v>
      </c>
      <c r="AN26">
        <v>-6.2761090410738393E-2</v>
      </c>
      <c r="AO26">
        <v>0.14430593575018799</v>
      </c>
      <c r="AP26">
        <v>4.2876006100222297E-2</v>
      </c>
    </row>
    <row r="27" spans="1:42" x14ac:dyDescent="0.3">
      <c r="A27">
        <v>52</v>
      </c>
      <c r="B27">
        <v>1020</v>
      </c>
      <c r="C27">
        <v>500</v>
      </c>
      <c r="D27">
        <v>0</v>
      </c>
      <c r="E27">
        <v>0.16645019192032501</v>
      </c>
      <c r="F27">
        <v>3.4757976307143101</v>
      </c>
      <c r="G27">
        <v>-2.5470289436042233</v>
      </c>
      <c r="H27">
        <v>-2.0868951764995578</v>
      </c>
      <c r="I27">
        <v>0.35582397023134599</v>
      </c>
      <c r="J27">
        <v>0.18679341143970599</v>
      </c>
      <c r="K27">
        <v>4.7888343800418003E-2</v>
      </c>
      <c r="L27">
        <v>3.5065006947670396E-5</v>
      </c>
      <c r="M27">
        <v>8.4320806299690839E-7</v>
      </c>
      <c r="N27" s="1">
        <v>5.5401511266063197E-10</v>
      </c>
      <c r="O27" s="1">
        <v>1.8126867454451801E-13</v>
      </c>
      <c r="P27" s="1">
        <v>-9.6171774749872107E-18</v>
      </c>
      <c r="Q27">
        <v>33.688375981539401</v>
      </c>
      <c r="R27">
        <v>11.545640808987899</v>
      </c>
      <c r="S27">
        <v>15.8059584353208</v>
      </c>
      <c r="T27">
        <v>2.9535193697632498</v>
      </c>
      <c r="V27">
        <v>5.0710935982219603</v>
      </c>
      <c r="X27">
        <v>8.3886774359577299</v>
      </c>
      <c r="AA27">
        <v>22.023831628870301</v>
      </c>
      <c r="AB27">
        <v>0.52290274133830505</v>
      </c>
      <c r="AJ27">
        <v>2.8870763709630601E-2</v>
      </c>
      <c r="AK27">
        <v>5.8679892065088397E-2</v>
      </c>
      <c r="AL27">
        <v>0.16220886889945199</v>
      </c>
      <c r="AM27">
        <v>0.62645369257180805</v>
      </c>
      <c r="AN27">
        <v>3.7726259513837797E-2</v>
      </c>
      <c r="AO27">
        <v>4.7282581734248499E-2</v>
      </c>
      <c r="AP27">
        <v>3.8777941505933201E-2</v>
      </c>
    </row>
    <row r="28" spans="1:42" x14ac:dyDescent="0.3">
      <c r="A28">
        <v>53</v>
      </c>
      <c r="B28">
        <v>1015</v>
      </c>
      <c r="C28">
        <v>500</v>
      </c>
      <c r="D28">
        <v>0</v>
      </c>
      <c r="E28">
        <v>0.50827052328010902</v>
      </c>
      <c r="F28">
        <v>3.47744941779627</v>
      </c>
      <c r="G28">
        <v>-7.7717761823372795</v>
      </c>
      <c r="H28">
        <v>-6.3754192303676822</v>
      </c>
      <c r="I28">
        <v>1.08400182585071</v>
      </c>
      <c r="J28">
        <v>0.57003956383877596</v>
      </c>
      <c r="K28">
        <v>0.14616187389497901</v>
      </c>
      <c r="L28">
        <v>3.4987483501587233E-5</v>
      </c>
      <c r="M28">
        <v>8.4350380591983362E-7</v>
      </c>
      <c r="N28" s="1">
        <v>1.6889491368786899E-9</v>
      </c>
      <c r="O28" s="1">
        <v>5.5417176692810901E-13</v>
      </c>
      <c r="P28" s="1">
        <v>-1.95900662184535E-17</v>
      </c>
      <c r="Q28">
        <v>33.6109951537033</v>
      </c>
      <c r="R28">
        <v>11.6081685284353</v>
      </c>
      <c r="S28">
        <v>15.8575405762458</v>
      </c>
      <c r="T28">
        <v>2.9318481023630101</v>
      </c>
      <c r="V28">
        <v>5.0760608431182703</v>
      </c>
      <c r="X28">
        <v>8.3435874692222498</v>
      </c>
      <c r="AA28">
        <v>22.046812081392201</v>
      </c>
      <c r="AB28">
        <v>0.52498724551961495</v>
      </c>
      <c r="AJ28">
        <v>2.7086907925814301E-2</v>
      </c>
      <c r="AK28">
        <v>5.7400814710505399E-2</v>
      </c>
      <c r="AL28">
        <v>0.16239924137058101</v>
      </c>
      <c r="AM28">
        <v>0.62977150263641102</v>
      </c>
      <c r="AN28">
        <v>3.8134939789852697E-2</v>
      </c>
      <c r="AO28">
        <v>4.6266517758830998E-2</v>
      </c>
      <c r="AP28">
        <v>3.8940075808003502E-2</v>
      </c>
    </row>
    <row r="29" spans="1:42" x14ac:dyDescent="0.3">
      <c r="A29">
        <v>54</v>
      </c>
      <c r="B29">
        <v>1010</v>
      </c>
      <c r="C29">
        <v>500</v>
      </c>
      <c r="D29">
        <v>0</v>
      </c>
      <c r="E29">
        <v>0.833136069901243</v>
      </c>
      <c r="F29">
        <v>3.4790866588994498</v>
      </c>
      <c r="G29">
        <v>-12.729755899714675</v>
      </c>
      <c r="H29">
        <v>-10.455137473764976</v>
      </c>
      <c r="I29">
        <v>1.77268318275314</v>
      </c>
      <c r="J29">
        <v>0.93381310838347398</v>
      </c>
      <c r="K29">
        <v>0.239469766517627</v>
      </c>
      <c r="L29">
        <v>3.4910175608650833E-5</v>
      </c>
      <c r="M29">
        <v>8.4379621587452341E-7</v>
      </c>
      <c r="N29" s="1">
        <v>2.76392653478976E-9</v>
      </c>
      <c r="O29" s="1">
        <v>9.0942834256096205E-13</v>
      </c>
      <c r="P29" s="1">
        <v>-1.6132435758815799E-17</v>
      </c>
      <c r="Q29">
        <v>33.534311518056001</v>
      </c>
      <c r="R29">
        <v>11.6703552252097</v>
      </c>
      <c r="S29">
        <v>15.9090665266237</v>
      </c>
      <c r="T29">
        <v>2.90971158494209</v>
      </c>
      <c r="V29">
        <v>5.0809035284163402</v>
      </c>
      <c r="X29">
        <v>8.2992660453613105</v>
      </c>
      <c r="AA29">
        <v>22.069345146326899</v>
      </c>
      <c r="AB29">
        <v>0.527040425063795</v>
      </c>
      <c r="AJ29">
        <v>2.5304493363851901E-2</v>
      </c>
      <c r="AK29">
        <v>5.6146654434855198E-2</v>
      </c>
      <c r="AL29">
        <v>0.162584883957097</v>
      </c>
      <c r="AM29">
        <v>0.63308419518683001</v>
      </c>
      <c r="AN29">
        <v>3.8527179038805502E-2</v>
      </c>
      <c r="AO29">
        <v>4.5252841616603097E-2</v>
      </c>
      <c r="AP29">
        <v>3.9099752401955699E-2</v>
      </c>
    </row>
    <row r="30" spans="1:42" x14ac:dyDescent="0.3">
      <c r="A30">
        <v>55</v>
      </c>
      <c r="B30">
        <v>1005</v>
      </c>
      <c r="C30">
        <v>500</v>
      </c>
      <c r="D30">
        <v>0</v>
      </c>
      <c r="E30">
        <v>1.14187563071809</v>
      </c>
      <c r="F30">
        <v>3.4807095590968502</v>
      </c>
      <c r="G30">
        <v>-17.434306160408795</v>
      </c>
      <c r="H30">
        <v>-14.336232461360568</v>
      </c>
      <c r="I30">
        <v>2.4238733318063002</v>
      </c>
      <c r="J30">
        <v>1.27908037648315</v>
      </c>
      <c r="K30">
        <v>0.32805829137159398</v>
      </c>
      <c r="L30">
        <v>3.4833083420502741E-5</v>
      </c>
      <c r="M30">
        <v>8.4408535491431607E-7</v>
      </c>
      <c r="N30" s="1">
        <v>3.7820114172837601E-9</v>
      </c>
      <c r="O30" s="1">
        <v>1.247862297344E-12</v>
      </c>
      <c r="P30" s="1">
        <v>-2.7953451731081199E-19</v>
      </c>
      <c r="Q30">
        <v>33.458313033565098</v>
      </c>
      <c r="R30">
        <v>11.732202156625601</v>
      </c>
      <c r="S30">
        <v>15.960534987724101</v>
      </c>
      <c r="T30">
        <v>2.8871229840335602</v>
      </c>
      <c r="V30">
        <v>5.0856235538137904</v>
      </c>
      <c r="X30">
        <v>8.2556981014105695</v>
      </c>
      <c r="AA30">
        <v>22.091444032713099</v>
      </c>
      <c r="AB30">
        <v>0.52906115011394705</v>
      </c>
      <c r="AJ30">
        <v>2.3523792775620399E-2</v>
      </c>
      <c r="AK30">
        <v>5.4916881414427597E-2</v>
      </c>
      <c r="AL30">
        <v>0.16276587007620999</v>
      </c>
      <c r="AM30">
        <v>0.63639164731490105</v>
      </c>
      <c r="AN30">
        <v>3.8903179490773002E-2</v>
      </c>
      <c r="AO30">
        <v>4.4241740914642898E-2</v>
      </c>
      <c r="AP30">
        <v>3.9256888013423502E-2</v>
      </c>
    </row>
    <row r="31" spans="1:42" x14ac:dyDescent="0.3">
      <c r="A31">
        <v>56</v>
      </c>
      <c r="B31">
        <v>1000</v>
      </c>
      <c r="C31">
        <v>500</v>
      </c>
      <c r="D31">
        <v>0</v>
      </c>
      <c r="E31">
        <v>1.4352798499155801</v>
      </c>
      <c r="F31">
        <v>3.4823183194277001</v>
      </c>
      <c r="G31">
        <v>-21.898132260178052</v>
      </c>
      <c r="H31">
        <v>-18.028417440599934</v>
      </c>
      <c r="I31">
        <v>3.0394806735876401</v>
      </c>
      <c r="J31">
        <v>1.60676213772646</v>
      </c>
      <c r="K31">
        <v>0.41216216274894102</v>
      </c>
      <c r="L31">
        <v>3.4756207156744352E-5</v>
      </c>
      <c r="M31">
        <v>8.4437128390244259E-7</v>
      </c>
      <c r="N31" s="1">
        <v>4.7461192046917998E-9</v>
      </c>
      <c r="O31" s="1">
        <v>1.57026213743296E-12</v>
      </c>
      <c r="P31" s="1">
        <v>2.6997577001154001E-17</v>
      </c>
      <c r="Q31">
        <v>33.382988451386197</v>
      </c>
      <c r="R31">
        <v>11.7937102618348</v>
      </c>
      <c r="S31">
        <v>16.011943937787301</v>
      </c>
      <c r="T31">
        <v>2.86409568854965</v>
      </c>
      <c r="V31">
        <v>5.0902229521431197</v>
      </c>
      <c r="X31">
        <v>8.2128689908458394</v>
      </c>
      <c r="AA31">
        <v>22.113121290849001</v>
      </c>
      <c r="AB31">
        <v>0.53104842660388696</v>
      </c>
      <c r="AJ31">
        <v>2.1745074266443301E-2</v>
      </c>
      <c r="AK31">
        <v>5.37109825240146E-2</v>
      </c>
      <c r="AL31">
        <v>0.16294227743471801</v>
      </c>
      <c r="AM31">
        <v>0.63969370297379302</v>
      </c>
      <c r="AN31">
        <v>3.9263159509944599E-2</v>
      </c>
      <c r="AO31">
        <v>4.3233393821576101E-2</v>
      </c>
      <c r="AP31">
        <v>3.9411409469508801E-2</v>
      </c>
    </row>
    <row r="32" spans="1:42" x14ac:dyDescent="0.3">
      <c r="A32">
        <v>57</v>
      </c>
      <c r="B32">
        <v>995</v>
      </c>
      <c r="C32">
        <v>500</v>
      </c>
      <c r="D32">
        <v>0</v>
      </c>
      <c r="E32">
        <v>1.71410380880949</v>
      </c>
      <c r="F32">
        <v>3.4839131387946201</v>
      </c>
      <c r="G32">
        <v>-26.13334952073205</v>
      </c>
      <c r="H32">
        <v>-21.540968593488792</v>
      </c>
      <c r="I32">
        <v>3.62132312994776</v>
      </c>
      <c r="J32">
        <v>1.91773669048992</v>
      </c>
      <c r="K32">
        <v>0.49200532290037102</v>
      </c>
      <c r="L32">
        <v>3.4679547102825796E-5</v>
      </c>
      <c r="M32">
        <v>8.4465406295333669E-7</v>
      </c>
      <c r="N32" s="1">
        <v>5.65902662075773E-9</v>
      </c>
      <c r="O32" s="1">
        <v>1.8773833583435799E-12</v>
      </c>
      <c r="P32" s="1">
        <v>6.4788890985485303E-17</v>
      </c>
      <c r="Q32">
        <v>33.308327179327499</v>
      </c>
      <c r="R32">
        <v>11.854880190504399</v>
      </c>
      <c r="S32">
        <v>16.063290721318701</v>
      </c>
      <c r="T32">
        <v>2.8406433083499998</v>
      </c>
      <c r="V32">
        <v>5.0947039674780497</v>
      </c>
      <c r="X32">
        <v>8.1707643908053704</v>
      </c>
      <c r="AA32">
        <v>22.1343888734126</v>
      </c>
      <c r="AB32">
        <v>0.53300136880313098</v>
      </c>
      <c r="AJ32">
        <v>1.9968597474563799E-2</v>
      </c>
      <c r="AK32">
        <v>5.2528460304230001E-2</v>
      </c>
      <c r="AL32">
        <v>0.163114190633562</v>
      </c>
      <c r="AM32">
        <v>0.64299017723812601</v>
      </c>
      <c r="AN32">
        <v>3.9607351376626097E-2</v>
      </c>
      <c r="AO32">
        <v>4.2227971276457797E-2</v>
      </c>
      <c r="AP32">
        <v>3.9563251696433301E-2</v>
      </c>
    </row>
    <row r="33" spans="1:42" x14ac:dyDescent="0.3">
      <c r="A33">
        <v>58</v>
      </c>
      <c r="B33">
        <v>990</v>
      </c>
      <c r="C33">
        <v>500</v>
      </c>
      <c r="D33">
        <v>0</v>
      </c>
      <c r="E33">
        <v>1.9790692374154399</v>
      </c>
      <c r="F33">
        <v>3.4854942154459998</v>
      </c>
      <c r="G33">
        <v>-30.151520021085247</v>
      </c>
      <c r="H33">
        <v>-24.882752520630785</v>
      </c>
      <c r="I33">
        <v>4.1711336741118998</v>
      </c>
      <c r="J33">
        <v>2.2128425103971998</v>
      </c>
      <c r="K33">
        <v>0.567801612937752</v>
      </c>
      <c r="L33">
        <v>3.4603103608992744E-5</v>
      </c>
      <c r="M33">
        <v>8.4493375179115533E-7</v>
      </c>
      <c r="N33" s="1">
        <v>6.5233803159866802E-9</v>
      </c>
      <c r="O33" s="1">
        <v>2.1699504455987399E-12</v>
      </c>
      <c r="P33" s="1">
        <v>1.12242219544227E-16</v>
      </c>
      <c r="Q33">
        <v>33.234319173103003</v>
      </c>
      <c r="R33">
        <v>11.9157123252714</v>
      </c>
      <c r="S33">
        <v>16.114572124127701</v>
      </c>
      <c r="T33">
        <v>2.8167796693268099</v>
      </c>
      <c r="V33">
        <v>5.09906911665328</v>
      </c>
      <c r="X33">
        <v>8.1293702269121297</v>
      </c>
      <c r="AA33">
        <v>22.155258187807501</v>
      </c>
      <c r="AB33">
        <v>0.53491917679802503</v>
      </c>
      <c r="AJ33">
        <v>1.81946106432373E-2</v>
      </c>
      <c r="AK33">
        <v>5.1368832051943598E-2</v>
      </c>
      <c r="AL33">
        <v>0.163281703220752</v>
      </c>
      <c r="AM33">
        <v>0.64628085985579298</v>
      </c>
      <c r="AN33">
        <v>3.9935999337665999E-2</v>
      </c>
      <c r="AO33">
        <v>4.1225638815001998E-2</v>
      </c>
      <c r="AP33">
        <v>3.97123560756047E-2</v>
      </c>
    </row>
    <row r="34" spans="1:42" x14ac:dyDescent="0.3">
      <c r="A34">
        <v>59</v>
      </c>
      <c r="B34">
        <v>985</v>
      </c>
      <c r="C34">
        <v>500</v>
      </c>
      <c r="D34">
        <v>0</v>
      </c>
      <c r="E34">
        <v>2.2308664069779098</v>
      </c>
      <c r="F34">
        <v>3.4870617481741801</v>
      </c>
      <c r="G34">
        <v>-33.963684241062623</v>
      </c>
      <c r="H34">
        <v>-28.062249732774383</v>
      </c>
      <c r="I34">
        <v>4.6905651220349203</v>
      </c>
      <c r="J34">
        <v>2.4928805277614998</v>
      </c>
      <c r="K34">
        <v>0.63975534936999201</v>
      </c>
      <c r="L34">
        <v>3.4526877087973018E-5</v>
      </c>
      <c r="M34">
        <v>8.4521041004017227E-7</v>
      </c>
      <c r="N34" s="1">
        <v>7.3417043396792498E-9</v>
      </c>
      <c r="O34" s="1">
        <v>2.4486585592511801E-12</v>
      </c>
      <c r="P34" s="1">
        <v>1.68559912025844E-16</v>
      </c>
      <c r="Q34">
        <v>33.160954843865703</v>
      </c>
      <c r="R34">
        <v>11.9762068034532</v>
      </c>
      <c r="S34">
        <v>16.1657844405857</v>
      </c>
      <c r="T34">
        <v>2.7925188046953999</v>
      </c>
      <c r="V34">
        <v>5.1033212359967202</v>
      </c>
      <c r="X34">
        <v>8.0886726110785307</v>
      </c>
      <c r="AA34">
        <v>22.175740142415499</v>
      </c>
      <c r="AB34">
        <v>0.53680111790902996</v>
      </c>
      <c r="AJ34">
        <v>1.64233483049426E-2</v>
      </c>
      <c r="AK34">
        <v>5.0231628968668403E-2</v>
      </c>
      <c r="AL34">
        <v>0.163444919254571</v>
      </c>
      <c r="AM34">
        <v>0.64956551845368005</v>
      </c>
      <c r="AN34">
        <v>4.0249357896773502E-2</v>
      </c>
      <c r="AO34">
        <v>4.0226558035747498E-2</v>
      </c>
      <c r="AP34">
        <v>3.98586690856155E-2</v>
      </c>
    </row>
    <row r="35" spans="1:42" x14ac:dyDescent="0.3">
      <c r="A35">
        <v>60</v>
      </c>
      <c r="B35">
        <v>980</v>
      </c>
      <c r="C35">
        <v>500</v>
      </c>
      <c r="D35">
        <v>0</v>
      </c>
      <c r="E35">
        <v>2.470155762563</v>
      </c>
      <c r="F35">
        <v>3.4886159372108998</v>
      </c>
      <c r="G35">
        <v>-37.580388551108818</v>
      </c>
      <c r="H35">
        <v>-31.087574888085172</v>
      </c>
      <c r="I35">
        <v>5.1811943207306701</v>
      </c>
      <c r="J35">
        <v>2.7586161022570201</v>
      </c>
      <c r="K35">
        <v>0.70806182366347203</v>
      </c>
      <c r="L35">
        <v>3.4450868013634918E-5</v>
      </c>
      <c r="M35">
        <v>8.4548409745410803E-7</v>
      </c>
      <c r="N35" s="1">
        <v>8.1164066706062001E-9</v>
      </c>
      <c r="O35" s="1">
        <v>2.71417496281961E-12</v>
      </c>
      <c r="P35" s="1">
        <v>2.3299555930484902E-16</v>
      </c>
      <c r="Q35">
        <v>33.088224985132399</v>
      </c>
      <c r="R35">
        <v>12.036363533739401</v>
      </c>
      <c r="S35">
        <v>16.216923530515601</v>
      </c>
      <c r="T35">
        <v>2.7678749441330801</v>
      </c>
      <c r="V35">
        <v>5.1074635163648496</v>
      </c>
      <c r="X35">
        <v>8.0486577923502391</v>
      </c>
      <c r="AA35">
        <v>22.195845186313601</v>
      </c>
      <c r="AB35">
        <v>0.53864651145075404</v>
      </c>
      <c r="AJ35">
        <v>1.4655029598949199E-2</v>
      </c>
      <c r="AK35">
        <v>4.9116395422484499E-2</v>
      </c>
      <c r="AL35">
        <v>0.16360395447652501</v>
      </c>
      <c r="AM35">
        <v>0.65284390121600799</v>
      </c>
      <c r="AN35">
        <v>4.0547690282079503E-2</v>
      </c>
      <c r="AO35">
        <v>3.9230887817151998E-2</v>
      </c>
      <c r="AP35">
        <v>4.00021411868004E-2</v>
      </c>
    </row>
    <row r="36" spans="1:42" x14ac:dyDescent="0.3">
      <c r="A36">
        <v>61</v>
      </c>
      <c r="B36">
        <v>975</v>
      </c>
      <c r="C36">
        <v>500</v>
      </c>
      <c r="D36">
        <v>0</v>
      </c>
      <c r="E36">
        <v>2.6975693366702602</v>
      </c>
      <c r="F36">
        <v>3.4901569849237899</v>
      </c>
      <c r="G36">
        <v>-41.011709199352303</v>
      </c>
      <c r="H36">
        <v>-33.966494286223131</v>
      </c>
      <c r="I36">
        <v>5.6445258287298499</v>
      </c>
      <c r="J36">
        <v>3.01078074231543</v>
      </c>
      <c r="K36">
        <v>0.77290773690776204</v>
      </c>
      <c r="L36">
        <v>3.4375076918526035E-5</v>
      </c>
      <c r="M36">
        <v>8.4575487409566169E-7</v>
      </c>
      <c r="N36" s="1">
        <v>8.8497849523183407E-9</v>
      </c>
      <c r="O36" s="1">
        <v>2.96714023825714E-12</v>
      </c>
      <c r="P36" s="1">
        <v>3.0485072183723899E-16</v>
      </c>
      <c r="Q36">
        <v>33.016120710561196</v>
      </c>
      <c r="R36">
        <v>12.0961822128146</v>
      </c>
      <c r="S36">
        <v>16.2679848710833</v>
      </c>
      <c r="T36">
        <v>2.7428625001045499</v>
      </c>
      <c r="V36">
        <v>5.1114995274448498</v>
      </c>
      <c r="X36">
        <v>8.0093121170568509</v>
      </c>
      <c r="AA36">
        <v>22.215583344747401</v>
      </c>
      <c r="AB36">
        <v>0.54045471618702501</v>
      </c>
      <c r="AJ36">
        <v>1.28898570094502E-2</v>
      </c>
      <c r="AK36">
        <v>4.8022688255668897E-2</v>
      </c>
      <c r="AL36">
        <v>0.16375893712821901</v>
      </c>
      <c r="AM36">
        <v>0.65611573934537604</v>
      </c>
      <c r="AN36">
        <v>4.0831267079704497E-2</v>
      </c>
      <c r="AO36">
        <v>3.8238785280073698E-2</v>
      </c>
      <c r="AP36">
        <v>4.0142725901505902E-2</v>
      </c>
    </row>
    <row r="37" spans="1:42" x14ac:dyDescent="0.3">
      <c r="A37">
        <v>62</v>
      </c>
      <c r="B37">
        <v>970</v>
      </c>
      <c r="C37">
        <v>500</v>
      </c>
      <c r="D37">
        <v>0</v>
      </c>
      <c r="E37">
        <v>2.91371198509604</v>
      </c>
      <c r="F37">
        <v>3.4916850963219099</v>
      </c>
      <c r="G37">
        <v>-44.267273445542742</v>
      </c>
      <c r="H37">
        <v>-36.706441134067596</v>
      </c>
      <c r="I37">
        <v>6.0819951827817604</v>
      </c>
      <c r="J37">
        <v>3.2500736167548099</v>
      </c>
      <c r="K37">
        <v>0.83447158169140101</v>
      </c>
      <c r="L37">
        <v>3.4299504391169278E-5</v>
      </c>
      <c r="M37">
        <v>8.4602280047162397E-7</v>
      </c>
      <c r="N37" s="1">
        <v>9.5440315786148792E-9</v>
      </c>
      <c r="O37" s="1">
        <v>3.2081693292407499E-12</v>
      </c>
      <c r="P37" s="1">
        <v>3.83471709850418E-16</v>
      </c>
      <c r="Q37">
        <v>32.944633402950899</v>
      </c>
      <c r="R37">
        <v>12.155662340302101</v>
      </c>
      <c r="S37">
        <v>16.318963602988202</v>
      </c>
      <c r="T37">
        <v>2.71749605240535</v>
      </c>
      <c r="V37">
        <v>5.1154332332146399</v>
      </c>
      <c r="X37">
        <v>7.9706219977410004</v>
      </c>
      <c r="AA37">
        <v>22.234964250330801</v>
      </c>
      <c r="AB37">
        <v>0.542225120066824</v>
      </c>
      <c r="AJ37">
        <v>1.1128015496229699E-2</v>
      </c>
      <c r="AK37">
        <v>4.6950076162326597E-2</v>
      </c>
      <c r="AL37">
        <v>0.163910008473684</v>
      </c>
      <c r="AM37">
        <v>0.65938074924814805</v>
      </c>
      <c r="AN37">
        <v>4.1100365002840498E-2</v>
      </c>
      <c r="AO37">
        <v>3.7250406556873998E-2</v>
      </c>
      <c r="AP37">
        <v>4.0280379059895802E-2</v>
      </c>
    </row>
    <row r="38" spans="1:42" x14ac:dyDescent="0.3">
      <c r="A38">
        <v>63</v>
      </c>
      <c r="B38">
        <v>965</v>
      </c>
      <c r="C38">
        <v>500</v>
      </c>
      <c r="D38">
        <v>0</v>
      </c>
      <c r="E38">
        <v>3.1191624758799601</v>
      </c>
      <c r="F38">
        <v>3.4932004794084399</v>
      </c>
      <c r="G38">
        <v>-47.356278328788349</v>
      </c>
      <c r="H38">
        <v>-39.314528967996253</v>
      </c>
      <c r="I38">
        <v>6.49497182150151</v>
      </c>
      <c r="J38">
        <v>3.4771628942393402</v>
      </c>
      <c r="K38">
        <v>0.89292398024867503</v>
      </c>
      <c r="L38">
        <v>3.4224151072712665E-5</v>
      </c>
      <c r="M38">
        <v>8.4628793762978628E-7</v>
      </c>
      <c r="N38" s="1">
        <v>1.02012382381569E-8</v>
      </c>
      <c r="O38" s="1">
        <v>3.4378524442414001E-12</v>
      </c>
      <c r="P38" s="1">
        <v>4.6824644131767797E-16</v>
      </c>
      <c r="Q38">
        <v>32.873754671615501</v>
      </c>
      <c r="R38">
        <v>12.2148032332369</v>
      </c>
      <c r="S38">
        <v>16.369854572633699</v>
      </c>
      <c r="T38">
        <v>2.6917903309060298</v>
      </c>
      <c r="V38">
        <v>5.1192689995205702</v>
      </c>
      <c r="X38">
        <v>7.93257388931164</v>
      </c>
      <c r="AA38">
        <v>22.253997170899002</v>
      </c>
      <c r="AB38">
        <v>0.54395713187652694</v>
      </c>
      <c r="AJ38">
        <v>9.3696719404710305E-3</v>
      </c>
      <c r="AK38">
        <v>4.5898139114942803E-2</v>
      </c>
      <c r="AL38">
        <v>0.16405732305934101</v>
      </c>
      <c r="AM38">
        <v>0.66263863453620298</v>
      </c>
      <c r="AN38">
        <v>4.1355265779960598E-2</v>
      </c>
      <c r="AO38">
        <v>3.6265907384228503E-2</v>
      </c>
      <c r="AP38">
        <v>4.0415058184852401E-2</v>
      </c>
    </row>
    <row r="39" spans="1:42" x14ac:dyDescent="0.3">
      <c r="A39">
        <v>64</v>
      </c>
      <c r="B39">
        <v>960</v>
      </c>
      <c r="C39">
        <v>500</v>
      </c>
      <c r="D39">
        <v>0</v>
      </c>
      <c r="E39">
        <v>3.3144744598670099</v>
      </c>
      <c r="F39">
        <v>3.4947033453980798</v>
      </c>
      <c r="G39">
        <v>-50.287507517293278</v>
      </c>
      <c r="H39">
        <v>-41.797563589157491</v>
      </c>
      <c r="I39">
        <v>6.8847617306376199</v>
      </c>
      <c r="J39">
        <v>3.69268694338421</v>
      </c>
      <c r="K39">
        <v>0.94842798723720001</v>
      </c>
      <c r="L39">
        <v>3.4149017653180839E-5</v>
      </c>
      <c r="M39">
        <v>8.465503472223443E-7</v>
      </c>
      <c r="N39" s="1">
        <v>1.0823400018373201E-8</v>
      </c>
      <c r="O39" s="1">
        <v>3.6567558486347197E-12</v>
      </c>
      <c r="P39" s="1">
        <v>5.5860139811889302E-16</v>
      </c>
      <c r="Q39">
        <v>32.803476317337001</v>
      </c>
      <c r="R39">
        <v>12.2736040397695</v>
      </c>
      <c r="S39">
        <v>16.420652370485001</v>
      </c>
      <c r="T39">
        <v>2.66576019699583</v>
      </c>
      <c r="V39">
        <v>5.1230115949999799</v>
      </c>
      <c r="X39">
        <v>7.8951542716275904</v>
      </c>
      <c r="AA39">
        <v>22.272691034270899</v>
      </c>
      <c r="AB39">
        <v>0.54565017451403397</v>
      </c>
      <c r="AJ39">
        <v>7.6149748638361303E-3</v>
      </c>
      <c r="AK39">
        <v>4.4866467844027903E-2</v>
      </c>
      <c r="AL39">
        <v>0.16420104875198299</v>
      </c>
      <c r="AM39">
        <v>0.66588908784845802</v>
      </c>
      <c r="AN39">
        <v>4.1596255145539898E-2</v>
      </c>
      <c r="AO39">
        <v>3.52854435515755E-2</v>
      </c>
      <c r="AP39">
        <v>4.0546721994578497E-2</v>
      </c>
    </row>
    <row r="40" spans="1:42" x14ac:dyDescent="0.3">
      <c r="A40">
        <v>65</v>
      </c>
      <c r="B40">
        <v>955</v>
      </c>
      <c r="C40">
        <v>500</v>
      </c>
      <c r="D40">
        <v>0</v>
      </c>
      <c r="E40">
        <v>3.5001773451860099</v>
      </c>
      <c r="F40">
        <v>3.4961939088173501</v>
      </c>
      <c r="G40">
        <v>-53.069346590635703</v>
      </c>
      <c r="H40">
        <v>-44.162053790423315</v>
      </c>
      <c r="I40">
        <v>7.2526098605320097</v>
      </c>
      <c r="J40">
        <v>3.8972554191783999</v>
      </c>
      <c r="K40">
        <v>1.0011393636830599</v>
      </c>
      <c r="L40">
        <v>3.407410486735073E-5</v>
      </c>
      <c r="M40">
        <v>8.4681009153981596E-7</v>
      </c>
      <c r="N40" s="1">
        <v>1.14124191470081E-8</v>
      </c>
      <c r="O40" s="1">
        <v>3.865422568625E-12</v>
      </c>
      <c r="P40" s="1">
        <v>6.5399869735070799E-16</v>
      </c>
      <c r="Q40">
        <v>32.733790303798301</v>
      </c>
      <c r="R40">
        <v>12.3320637522609</v>
      </c>
      <c r="S40">
        <v>16.471351366097402</v>
      </c>
      <c r="T40">
        <v>2.6394206240134701</v>
      </c>
      <c r="V40">
        <v>5.1266661861275402</v>
      </c>
      <c r="X40">
        <v>7.85834963768081</v>
      </c>
      <c r="AA40">
        <v>22.291054450357599</v>
      </c>
      <c r="AB40">
        <v>0.54730367966387095</v>
      </c>
      <c r="AJ40">
        <v>5.8640543868462101E-3</v>
      </c>
      <c r="AK40">
        <v>4.3854663363081699E-2</v>
      </c>
      <c r="AL40">
        <v>0.16434136658065701</v>
      </c>
      <c r="AM40">
        <v>0.66913179251492705</v>
      </c>
      <c r="AN40">
        <v>4.1823621923404899E-2</v>
      </c>
      <c r="AO40">
        <v>3.4309171224192199E-2</v>
      </c>
      <c r="AP40">
        <v>4.0675330006889499E-2</v>
      </c>
    </row>
    <row r="41" spans="1:42" x14ac:dyDescent="0.3">
      <c r="A41">
        <v>66</v>
      </c>
      <c r="B41">
        <v>950</v>
      </c>
      <c r="C41">
        <v>500</v>
      </c>
      <c r="D41">
        <v>0</v>
      </c>
      <c r="E41">
        <v>3.67677709471897</v>
      </c>
      <c r="F41">
        <v>3.4976723875176701</v>
      </c>
      <c r="G41">
        <v>-55.709797053748922</v>
      </c>
      <c r="H41">
        <v>-46.414221113678913</v>
      </c>
      <c r="I41">
        <v>7.5997023587213297</v>
      </c>
      <c r="J41">
        <v>4.09145025764054</v>
      </c>
      <c r="K41">
        <v>1.05120682767216</v>
      </c>
      <c r="L41">
        <v>3.3999413489840516E-5</v>
      </c>
      <c r="M41">
        <v>8.470672335193871E-7</v>
      </c>
      <c r="N41" s="1">
        <v>1.1970108437756501E-8</v>
      </c>
      <c r="O41" s="1">
        <v>4.0643730265184202E-12</v>
      </c>
      <c r="P41" s="1">
        <v>7.5393329261254502E-16</v>
      </c>
      <c r="Q41">
        <v>32.6646887333088</v>
      </c>
      <c r="R41">
        <v>12.390181220832</v>
      </c>
      <c r="S41">
        <v>16.521945741078198</v>
      </c>
      <c r="T41">
        <v>2.6127866766687702</v>
      </c>
      <c r="V41">
        <v>5.1302383270300798</v>
      </c>
      <c r="X41">
        <v>7.8221464863110102</v>
      </c>
      <c r="AA41">
        <v>22.309095731123701</v>
      </c>
      <c r="AB41">
        <v>0.54891708364720404</v>
      </c>
      <c r="AJ41">
        <v>4.1170223597692002E-3</v>
      </c>
      <c r="AK41">
        <v>4.2862336527606501E-2</v>
      </c>
      <c r="AL41">
        <v>0.164478470404257</v>
      </c>
      <c r="AM41">
        <v>0.67236642413493597</v>
      </c>
      <c r="AN41">
        <v>4.2037657196912701E-2</v>
      </c>
      <c r="AO41">
        <v>3.3337247147695502E-2</v>
      </c>
      <c r="AP41">
        <v>4.0800842228822201E-2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F131-C4E1-4AC6-B23A-7B69A6D5D52C}">
  <dimension ref="A1:AP96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  <row r="2" spans="1:42" x14ac:dyDescent="0.3">
      <c r="A2">
        <v>12</v>
      </c>
      <c r="B2">
        <v>1220</v>
      </c>
      <c r="C2">
        <v>500</v>
      </c>
      <c r="D2">
        <v>0</v>
      </c>
      <c r="E2">
        <v>4.8708628721054898</v>
      </c>
      <c r="F2">
        <v>3.2482621054192302</v>
      </c>
      <c r="G2">
        <v>-78.162366164633895</v>
      </c>
      <c r="H2">
        <v>-60.403975995057657</v>
      </c>
      <c r="I2">
        <v>11.8932392389085</v>
      </c>
      <c r="J2">
        <v>6.0202163165631299</v>
      </c>
      <c r="K2">
        <v>1.4995288908426401</v>
      </c>
      <c r="L2">
        <v>4.1581448027325492E-5</v>
      </c>
      <c r="M2">
        <v>7.8709141709948068E-7</v>
      </c>
      <c r="N2" s="1">
        <v>2.10731986517348E-8</v>
      </c>
      <c r="O2" s="1">
        <v>2.3121495268082E-12</v>
      </c>
      <c r="P2" s="1">
        <v>3.2349287563371097E-14</v>
      </c>
      <c r="Q2">
        <v>51.555307732064001</v>
      </c>
      <c r="R2">
        <v>0.28076799969539601</v>
      </c>
      <c r="S2">
        <v>5.8363785219918896</v>
      </c>
      <c r="T2">
        <v>1.4223699888853001</v>
      </c>
      <c r="V2">
        <v>10.287856306939499</v>
      </c>
      <c r="X2">
        <v>23.773682073548802</v>
      </c>
      <c r="AA2">
        <v>6.70482936844639</v>
      </c>
      <c r="AB2">
        <v>0.13880800842851099</v>
      </c>
      <c r="AJ2">
        <v>-0.19677592263408</v>
      </c>
      <c r="AK2">
        <v>0.73194485673571996</v>
      </c>
      <c r="AL2">
        <v>0.30944719345711003</v>
      </c>
      <c r="AM2">
        <v>0.107207176913007</v>
      </c>
      <c r="AN2">
        <v>-9.2019057003078802E-2</v>
      </c>
      <c r="AO2">
        <v>0.13051593780843701</v>
      </c>
      <c r="AP2">
        <v>9.6798147228829897E-3</v>
      </c>
    </row>
    <row r="3" spans="1:42" x14ac:dyDescent="0.3">
      <c r="A3">
        <v>13</v>
      </c>
      <c r="B3">
        <v>1215</v>
      </c>
      <c r="C3">
        <v>500</v>
      </c>
      <c r="D3">
        <v>0</v>
      </c>
      <c r="E3">
        <v>8.40238847225055</v>
      </c>
      <c r="F3">
        <v>3.2520606760809998</v>
      </c>
      <c r="G3">
        <v>-134.57409405667897</v>
      </c>
      <c r="H3">
        <v>-104.123437488544</v>
      </c>
      <c r="I3">
        <v>20.4620882089406</v>
      </c>
      <c r="J3">
        <v>10.359464940544701</v>
      </c>
      <c r="K3">
        <v>2.5837120857093301</v>
      </c>
      <c r="L3">
        <v>4.1535015615410686E-5</v>
      </c>
      <c r="M3">
        <v>7.8916307979042024E-7</v>
      </c>
      <c r="N3" s="1">
        <v>3.6332724083582601E-8</v>
      </c>
      <c r="O3" s="1">
        <v>4.0980788724922202E-12</v>
      </c>
      <c r="P3" s="1">
        <v>5.48963527916305E-14</v>
      </c>
      <c r="Q3">
        <v>51.365799833487898</v>
      </c>
      <c r="R3">
        <v>0.30587117781227802</v>
      </c>
      <c r="S3">
        <v>5.9681650315927</v>
      </c>
      <c r="T3">
        <v>1.4649260438016201</v>
      </c>
      <c r="V3">
        <v>10.3155426723915</v>
      </c>
      <c r="X3">
        <v>23.330759999165998</v>
      </c>
      <c r="AA3">
        <v>7.0986296931524198</v>
      </c>
      <c r="AB3">
        <v>0.15030554859547701</v>
      </c>
      <c r="AJ3">
        <v>-0.18637580798112199</v>
      </c>
      <c r="AK3">
        <v>0.71551695446253205</v>
      </c>
      <c r="AL3">
        <v>0.31077236692256299</v>
      </c>
      <c r="AM3">
        <v>0.109876660027768</v>
      </c>
      <c r="AN3">
        <v>-9.3304328153651001E-2</v>
      </c>
      <c r="AO3">
        <v>0.133015922099884</v>
      </c>
      <c r="AP3">
        <v>1.04982326220251E-2</v>
      </c>
    </row>
    <row r="4" spans="1:42" x14ac:dyDescent="0.3">
      <c r="A4">
        <v>13</v>
      </c>
      <c r="B4">
        <v>1215</v>
      </c>
      <c r="C4">
        <v>500</v>
      </c>
      <c r="D4">
        <v>0</v>
      </c>
      <c r="E4">
        <v>2.06011041574033</v>
      </c>
      <c r="F4">
        <v>3.2490042372708299</v>
      </c>
      <c r="G4">
        <v>-33.287700226502743</v>
      </c>
      <c r="H4">
        <v>-25.967199891057763</v>
      </c>
      <c r="I4">
        <v>4.9191951990357001</v>
      </c>
      <c r="J4">
        <v>2.4728147056997498</v>
      </c>
      <c r="K4">
        <v>0.63407440104504897</v>
      </c>
      <c r="L4">
        <v>4.2328763250033805E-5</v>
      </c>
      <c r="M4">
        <v>8.1486965590200301E-7</v>
      </c>
      <c r="N4" s="1">
        <v>9.11355759022512E-9</v>
      </c>
      <c r="O4" s="1">
        <v>1.6665561705796001E-12</v>
      </c>
      <c r="P4" s="1">
        <v>-8.0887520268003099E-14</v>
      </c>
      <c r="Q4">
        <v>49.688675642154898</v>
      </c>
      <c r="R4">
        <v>0.556936918502968</v>
      </c>
      <c r="S4">
        <v>7.2047162154308904</v>
      </c>
      <c r="T4">
        <v>1.87151908237429</v>
      </c>
      <c r="V4">
        <v>6.4154024826368996</v>
      </c>
      <c r="X4">
        <v>17.1508789216998</v>
      </c>
      <c r="AA4">
        <v>16.812343730535002</v>
      </c>
      <c r="AB4">
        <v>0.29952700666509202</v>
      </c>
      <c r="AJ4">
        <v>0.27643055606536598</v>
      </c>
      <c r="AK4">
        <v>0.320986612975734</v>
      </c>
      <c r="AL4">
        <v>0.19592578105960001</v>
      </c>
      <c r="AM4">
        <v>0.13401969185337401</v>
      </c>
      <c r="AN4">
        <v>-0.10343046943574701</v>
      </c>
      <c r="AO4">
        <v>0.154860080745229</v>
      </c>
      <c r="AP4">
        <v>2.1207746736440901E-2</v>
      </c>
    </row>
    <row r="5" spans="1:42" x14ac:dyDescent="0.3">
      <c r="A5">
        <v>14</v>
      </c>
      <c r="B5">
        <v>1210</v>
      </c>
      <c r="C5">
        <v>500</v>
      </c>
      <c r="D5">
        <v>0</v>
      </c>
      <c r="E5">
        <v>10.605328761889799</v>
      </c>
      <c r="F5">
        <v>3.2560695820686698</v>
      </c>
      <c r="G5">
        <v>-169.4288570731695</v>
      </c>
      <c r="H5">
        <v>-131.19934336812679</v>
      </c>
      <c r="I5">
        <v>25.775891652929701</v>
      </c>
      <c r="J5">
        <v>13.057925226799201</v>
      </c>
      <c r="K5">
        <v>3.2570952476856898</v>
      </c>
      <c r="L5">
        <v>4.1469999421534022E-5</v>
      </c>
      <c r="M5">
        <v>7.9003406915945149E-7</v>
      </c>
      <c r="N5" s="1">
        <v>4.57590335250467E-8</v>
      </c>
      <c r="O5" s="1">
        <v>5.1479661108862697E-12</v>
      </c>
      <c r="P5" s="1">
        <v>6.0488509855491101E-14</v>
      </c>
      <c r="Q5">
        <v>51.2688710916145</v>
      </c>
      <c r="R5">
        <v>0.32628599687627602</v>
      </c>
      <c r="S5">
        <v>5.9992918103874002</v>
      </c>
      <c r="T5">
        <v>1.4905464864951199</v>
      </c>
      <c r="V5">
        <v>10.544947186957099</v>
      </c>
      <c r="X5">
        <v>23.180981765201999</v>
      </c>
      <c r="AA5">
        <v>7.0337837545685904</v>
      </c>
      <c r="AB5">
        <v>0.155291907898778</v>
      </c>
      <c r="AJ5">
        <v>-0.19738451503066901</v>
      </c>
      <c r="AK5">
        <v>0.71737408665761004</v>
      </c>
      <c r="AL5">
        <v>0.31801823598200002</v>
      </c>
      <c r="AM5">
        <v>0.110685567291801</v>
      </c>
      <c r="AN5">
        <v>-9.29885203926714E-2</v>
      </c>
      <c r="AO5">
        <v>0.13343720882620499</v>
      </c>
      <c r="AP5">
        <v>1.08579366657239E-2</v>
      </c>
    </row>
    <row r="6" spans="1:42" x14ac:dyDescent="0.3">
      <c r="A6">
        <v>14</v>
      </c>
      <c r="B6">
        <v>1210</v>
      </c>
      <c r="C6">
        <v>500</v>
      </c>
      <c r="D6">
        <v>0</v>
      </c>
      <c r="E6">
        <v>5.4836316035834596</v>
      </c>
      <c r="F6">
        <v>3.2524672988223302</v>
      </c>
      <c r="G6">
        <v>-88.4431448467937</v>
      </c>
      <c r="H6">
        <v>-69.063538351849687</v>
      </c>
      <c r="I6">
        <v>13.0665182179442</v>
      </c>
      <c r="J6">
        <v>6.5726383560192403</v>
      </c>
      <c r="K6">
        <v>1.6859913105257001</v>
      </c>
      <c r="L6">
        <v>4.2243369333958336E-5</v>
      </c>
      <c r="M6">
        <v>8.1578308937424134E-7</v>
      </c>
      <c r="N6" s="1">
        <v>2.41959744067201E-8</v>
      </c>
      <c r="O6" s="1">
        <v>4.4539943276065804E-12</v>
      </c>
      <c r="P6" s="1">
        <v>-2.23381898942203E-13</v>
      </c>
      <c r="Q6">
        <v>49.549360047408001</v>
      </c>
      <c r="R6">
        <v>0.60833499014782499</v>
      </c>
      <c r="S6">
        <v>7.2798526485784603</v>
      </c>
      <c r="T6">
        <v>1.91826168145695</v>
      </c>
      <c r="V6">
        <v>6.4966491197757099</v>
      </c>
      <c r="X6">
        <v>16.9533767062468</v>
      </c>
      <c r="AA6">
        <v>16.881222214168599</v>
      </c>
      <c r="AB6">
        <v>0.31294259221759202</v>
      </c>
      <c r="AJ6">
        <v>0.27370744353906201</v>
      </c>
      <c r="AK6">
        <v>0.31669541158883302</v>
      </c>
      <c r="AL6">
        <v>0.198594902697627</v>
      </c>
      <c r="AM6">
        <v>0.13605962153429599</v>
      </c>
      <c r="AN6">
        <v>-0.10261577409442001</v>
      </c>
      <c r="AO6">
        <v>0.15537978981145401</v>
      </c>
      <c r="AP6">
        <v>2.2178604923145401E-2</v>
      </c>
    </row>
    <row r="7" spans="1:42" x14ac:dyDescent="0.3">
      <c r="A7">
        <v>15</v>
      </c>
      <c r="B7">
        <v>1205</v>
      </c>
      <c r="C7">
        <v>500</v>
      </c>
      <c r="D7">
        <v>0</v>
      </c>
      <c r="E7">
        <v>10.3635514549827</v>
      </c>
      <c r="F7">
        <v>3.2610798418835301</v>
      </c>
      <c r="G7">
        <v>-165.0711187341187</v>
      </c>
      <c r="H7">
        <v>-127.91873014437272</v>
      </c>
      <c r="I7">
        <v>25.134383242394801</v>
      </c>
      <c r="J7">
        <v>12.7380968129054</v>
      </c>
      <c r="K7">
        <v>3.1779508498623401</v>
      </c>
      <c r="L7">
        <v>4.1405843710440279E-5</v>
      </c>
      <c r="M7">
        <v>7.9125268886550912E-7</v>
      </c>
      <c r="N7" s="1">
        <v>4.45940796197137E-8</v>
      </c>
      <c r="O7" s="1">
        <v>5.0138433236855699E-12</v>
      </c>
      <c r="P7" s="1">
        <v>4.7275112235898798E-14</v>
      </c>
      <c r="Q7">
        <v>51.126906281518103</v>
      </c>
      <c r="R7">
        <v>0.34251373417054798</v>
      </c>
      <c r="S7">
        <v>6.07411076319333</v>
      </c>
      <c r="T7">
        <v>1.5220089351256501</v>
      </c>
      <c r="V7">
        <v>10.831427070794501</v>
      </c>
      <c r="X7">
        <v>22.9483856837643</v>
      </c>
      <c r="AA7">
        <v>6.9942631105651998</v>
      </c>
      <c r="AB7">
        <v>0.16038442086823801</v>
      </c>
      <c r="AJ7">
        <v>-0.21012861775164701</v>
      </c>
      <c r="AK7">
        <v>0.71814467484154298</v>
      </c>
      <c r="AL7">
        <v>0.32712261698879702</v>
      </c>
      <c r="AM7">
        <v>0.11227014755194099</v>
      </c>
      <c r="AN7">
        <v>-9.3666520121109098E-2</v>
      </c>
      <c r="AO7">
        <v>0.135027745573573</v>
      </c>
      <c r="AP7">
        <v>1.1229952916900999E-2</v>
      </c>
    </row>
    <row r="8" spans="1:42" x14ac:dyDescent="0.3">
      <c r="A8">
        <v>15</v>
      </c>
      <c r="B8">
        <v>1205</v>
      </c>
      <c r="C8">
        <v>500</v>
      </c>
      <c r="D8">
        <v>0</v>
      </c>
      <c r="E8">
        <v>8.65312316026586</v>
      </c>
      <c r="F8">
        <v>3.2565692791956802</v>
      </c>
      <c r="G8">
        <v>-139.26508622384921</v>
      </c>
      <c r="H8">
        <v>-108.85190314625231</v>
      </c>
      <c r="I8">
        <v>20.5751669841334</v>
      </c>
      <c r="J8">
        <v>10.3551385782089</v>
      </c>
      <c r="K8">
        <v>2.65712853570952</v>
      </c>
      <c r="L8">
        <v>4.2151293351451437E-5</v>
      </c>
      <c r="M8">
        <v>8.1679943065068849E-7</v>
      </c>
      <c r="N8" s="1">
        <v>3.8059534832183098E-8</v>
      </c>
      <c r="O8" s="1">
        <v>7.05037639851998E-12</v>
      </c>
      <c r="P8" s="1">
        <v>-3.6931189128912299E-13</v>
      </c>
      <c r="Q8">
        <v>49.379889912613102</v>
      </c>
      <c r="R8">
        <v>0.65313680928600504</v>
      </c>
      <c r="S8">
        <v>7.3951219019616197</v>
      </c>
      <c r="T8">
        <v>1.9696955011552399</v>
      </c>
      <c r="V8">
        <v>6.6247253106259896</v>
      </c>
      <c r="X8">
        <v>16.723643753948501</v>
      </c>
      <c r="AA8">
        <v>16.928119358737</v>
      </c>
      <c r="AB8">
        <v>0.32566745167231897</v>
      </c>
      <c r="AJ8">
        <v>0.267956000914085</v>
      </c>
      <c r="AK8">
        <v>0.31319329212723501</v>
      </c>
      <c r="AL8">
        <v>0.20273545709215901</v>
      </c>
      <c r="AM8">
        <v>0.138770058604191</v>
      </c>
      <c r="AN8">
        <v>-0.10282321630324801</v>
      </c>
      <c r="AO8">
        <v>0.15706228598168601</v>
      </c>
      <c r="AP8">
        <v>2.3106121583889801E-2</v>
      </c>
    </row>
    <row r="9" spans="1:42" x14ac:dyDescent="0.3">
      <c r="A9">
        <v>16</v>
      </c>
      <c r="B9">
        <v>1200</v>
      </c>
      <c r="C9">
        <v>500</v>
      </c>
      <c r="D9">
        <v>0</v>
      </c>
      <c r="E9">
        <v>11.0974586402402</v>
      </c>
      <c r="F9">
        <v>3.2656683208250099</v>
      </c>
      <c r="G9">
        <v>-176.25904081807562</v>
      </c>
      <c r="H9">
        <v>-136.69238541974332</v>
      </c>
      <c r="I9">
        <v>26.858538097500102</v>
      </c>
      <c r="J9">
        <v>13.618924088222</v>
      </c>
      <c r="K9">
        <v>3.3982197669837499</v>
      </c>
      <c r="L9">
        <v>4.1343844197819845E-5</v>
      </c>
      <c r="M9">
        <v>7.9229431354023522E-7</v>
      </c>
      <c r="N9" s="1">
        <v>4.7636447290241402E-8</v>
      </c>
      <c r="O9" s="1">
        <v>5.3430991846617596E-12</v>
      </c>
      <c r="P9" s="1">
        <v>4.0786393927270901E-14</v>
      </c>
      <c r="Q9">
        <v>51.011321725822199</v>
      </c>
      <c r="R9">
        <v>0.36372418010669899</v>
      </c>
      <c r="S9">
        <v>6.11129523874264</v>
      </c>
      <c r="T9">
        <v>1.55352277525812</v>
      </c>
      <c r="V9">
        <v>11.096842258900599</v>
      </c>
      <c r="X9">
        <v>22.764569385903201</v>
      </c>
      <c r="AA9">
        <v>6.9339408066397104</v>
      </c>
      <c r="AB9">
        <v>0.164783628626682</v>
      </c>
      <c r="AJ9">
        <v>-0.22240167342445699</v>
      </c>
      <c r="AK9">
        <v>0.719815866356465</v>
      </c>
      <c r="AL9">
        <v>0.33556341415894703</v>
      </c>
      <c r="AM9">
        <v>0.113198627255953</v>
      </c>
      <c r="AN9">
        <v>-9.3417906309361406E-2</v>
      </c>
      <c r="AO9">
        <v>0.13568906184079799</v>
      </c>
      <c r="AP9">
        <v>1.1552610121654301E-2</v>
      </c>
    </row>
    <row r="10" spans="1:42" x14ac:dyDescent="0.3">
      <c r="A10">
        <v>16</v>
      </c>
      <c r="B10">
        <v>1200</v>
      </c>
      <c r="C10">
        <v>500</v>
      </c>
      <c r="D10">
        <v>0</v>
      </c>
      <c r="E10">
        <v>10.548864930311799</v>
      </c>
      <c r="F10">
        <v>3.2604810063860099</v>
      </c>
      <c r="G10">
        <v>-169.4305385968072</v>
      </c>
      <c r="H10">
        <v>-132.55978210638764</v>
      </c>
      <c r="I10">
        <v>25.028514740806798</v>
      </c>
      <c r="J10">
        <v>12.603600848864501</v>
      </c>
      <c r="K10">
        <v>3.2353707657399999</v>
      </c>
      <c r="L10">
        <v>4.2063041502893753E-5</v>
      </c>
      <c r="M10">
        <v>8.1779365741906341E-7</v>
      </c>
      <c r="N10" s="1">
        <v>4.6261117038997801E-8</v>
      </c>
      <c r="O10" s="1">
        <v>8.6300580674991704E-12</v>
      </c>
      <c r="P10" s="1">
        <v>-4.64578013627451E-13</v>
      </c>
      <c r="Q10">
        <v>49.217382747715199</v>
      </c>
      <c r="R10">
        <v>0.712396479286179</v>
      </c>
      <c r="S10">
        <v>7.4789949990959004</v>
      </c>
      <c r="T10">
        <v>2.0255342172085702</v>
      </c>
      <c r="V10">
        <v>6.7225422877904899</v>
      </c>
      <c r="X10">
        <v>16.506034588619301</v>
      </c>
      <c r="AA10">
        <v>16.998840579621501</v>
      </c>
      <c r="AB10">
        <v>0.33827410066265601</v>
      </c>
      <c r="AJ10">
        <v>0.26426311474520697</v>
      </c>
      <c r="AK10">
        <v>0.30877065607027099</v>
      </c>
      <c r="AL10">
        <v>0.205954017196954</v>
      </c>
      <c r="AM10">
        <v>0.14114767799320899</v>
      </c>
      <c r="AN10">
        <v>-0.10189645076541599</v>
      </c>
      <c r="AO10">
        <v>0.15773416249080799</v>
      </c>
      <c r="AP10">
        <v>2.40268222689663E-2</v>
      </c>
    </row>
    <row r="11" spans="1:42" x14ac:dyDescent="0.3">
      <c r="A11">
        <v>17</v>
      </c>
      <c r="B11">
        <v>1195</v>
      </c>
      <c r="C11">
        <v>500</v>
      </c>
      <c r="D11">
        <v>0</v>
      </c>
      <c r="E11">
        <v>12.124717093327799</v>
      </c>
      <c r="F11">
        <v>3.2700506913253098</v>
      </c>
      <c r="G11">
        <v>-192.04283355556879</v>
      </c>
      <c r="H11">
        <v>-149.04832157238218</v>
      </c>
      <c r="I11">
        <v>29.2848223840797</v>
      </c>
      <c r="J11">
        <v>14.857766285606701</v>
      </c>
      <c r="K11">
        <v>3.7078070763526401</v>
      </c>
      <c r="L11">
        <v>4.1282789272495548E-5</v>
      </c>
      <c r="M11">
        <v>7.9324720903765106E-7</v>
      </c>
      <c r="N11" s="1">
        <v>5.1926859001487102E-8</v>
      </c>
      <c r="O11" s="1">
        <v>5.8048375620504103E-12</v>
      </c>
      <c r="P11" s="1">
        <v>3.5388806114374899E-14</v>
      </c>
      <c r="Q11">
        <v>50.908461913479698</v>
      </c>
      <c r="R11">
        <v>0.386910628802967</v>
      </c>
      <c r="S11">
        <v>6.1318796191223397</v>
      </c>
      <c r="T11">
        <v>1.58413209512104</v>
      </c>
      <c r="V11">
        <v>11.352639006018901</v>
      </c>
      <c r="X11">
        <v>22.604888307117498</v>
      </c>
      <c r="AA11">
        <v>6.8623246519406296</v>
      </c>
      <c r="AB11">
        <v>0.16876377839680701</v>
      </c>
      <c r="AJ11">
        <v>-0.23453569962448501</v>
      </c>
      <c r="AK11">
        <v>0.721981434040607</v>
      </c>
      <c r="AL11">
        <v>0.34370645221287099</v>
      </c>
      <c r="AM11">
        <v>0.113846865392772</v>
      </c>
      <c r="AN11">
        <v>-9.2780177171372893E-2</v>
      </c>
      <c r="AO11">
        <v>0.13593541886867</v>
      </c>
      <c r="AP11">
        <v>1.18457062809369E-2</v>
      </c>
    </row>
    <row r="12" spans="1:42" x14ac:dyDescent="0.3">
      <c r="A12">
        <v>17</v>
      </c>
      <c r="B12">
        <v>1195</v>
      </c>
      <c r="C12">
        <v>500</v>
      </c>
      <c r="D12">
        <v>0</v>
      </c>
      <c r="E12">
        <v>11.8969490695475</v>
      </c>
      <c r="F12">
        <v>3.2643138991220901</v>
      </c>
      <c r="G12">
        <v>-190.70648907127176</v>
      </c>
      <c r="H12">
        <v>-149.35597963190068</v>
      </c>
      <c r="I12">
        <v>28.165044061826801</v>
      </c>
      <c r="J12">
        <v>14.1914277485853</v>
      </c>
      <c r="K12">
        <v>3.6445481155311499</v>
      </c>
      <c r="L12">
        <v>4.1975286584489928E-5</v>
      </c>
      <c r="M12">
        <v>8.1877527658901739E-7</v>
      </c>
      <c r="N12" s="1">
        <v>5.2022556430039202E-8</v>
      </c>
      <c r="O12" s="1">
        <v>9.7781647433447499E-12</v>
      </c>
      <c r="P12" s="1">
        <v>-5.3563804930722403E-13</v>
      </c>
      <c r="Q12">
        <v>49.054913553332099</v>
      </c>
      <c r="R12">
        <v>0.780620398836394</v>
      </c>
      <c r="S12">
        <v>7.5513551958124996</v>
      </c>
      <c r="T12">
        <v>2.0832195620190399</v>
      </c>
      <c r="V12">
        <v>6.8029860160464297</v>
      </c>
      <c r="X12">
        <v>16.293058384345699</v>
      </c>
      <c r="AA12">
        <v>17.082951914374501</v>
      </c>
      <c r="AB12">
        <v>0.35089497523311503</v>
      </c>
      <c r="AJ12">
        <v>0.26159447942571801</v>
      </c>
      <c r="AK12">
        <v>0.30381981099245597</v>
      </c>
      <c r="AL12">
        <v>0.20864420680420001</v>
      </c>
      <c r="AM12">
        <v>0.14350115575296599</v>
      </c>
      <c r="AN12">
        <v>-0.100444390513522</v>
      </c>
      <c r="AO12">
        <v>0.157934495400084</v>
      </c>
      <c r="AP12">
        <v>2.4950242138096199E-2</v>
      </c>
    </row>
    <row r="13" spans="1:42" x14ac:dyDescent="0.3">
      <c r="A13">
        <v>18</v>
      </c>
      <c r="B13">
        <v>1190</v>
      </c>
      <c r="C13">
        <v>500</v>
      </c>
      <c r="D13">
        <v>0</v>
      </c>
      <c r="E13">
        <v>13.075166312494799</v>
      </c>
      <c r="F13">
        <v>3.2743662902863</v>
      </c>
      <c r="G13">
        <v>-206.53061043753289</v>
      </c>
      <c r="H13">
        <v>-160.41785698598198</v>
      </c>
      <c r="I13">
        <v>31.516080683149902</v>
      </c>
      <c r="J13">
        <v>15.999471100398701</v>
      </c>
      <c r="K13">
        <v>3.9931898734981099</v>
      </c>
      <c r="L13">
        <v>4.1221989539700259E-5</v>
      </c>
      <c r="M13">
        <v>7.9417165697167252E-7</v>
      </c>
      <c r="N13" s="1">
        <v>5.5870467255031102E-8</v>
      </c>
      <c r="O13" s="1">
        <v>6.2224374718367301E-12</v>
      </c>
      <c r="P13" s="1">
        <v>2.8901132584572702E-14</v>
      </c>
      <c r="Q13">
        <v>50.809543718449198</v>
      </c>
      <c r="R13">
        <v>0.40981502430490702</v>
      </c>
      <c r="S13">
        <v>6.1498984391977203</v>
      </c>
      <c r="T13">
        <v>1.6131213781262801</v>
      </c>
      <c r="V13">
        <v>11.606183607343</v>
      </c>
      <c r="X13">
        <v>22.4526908517274</v>
      </c>
      <c r="AA13">
        <v>6.7861818888006598</v>
      </c>
      <c r="AB13">
        <v>0.17256509205064599</v>
      </c>
      <c r="AJ13">
        <v>-0.246719851632207</v>
      </c>
      <c r="AK13">
        <v>0.72434940558786898</v>
      </c>
      <c r="AL13">
        <v>0.35178923873051698</v>
      </c>
      <c r="AM13">
        <v>0.11445884195686</v>
      </c>
      <c r="AN13">
        <v>-9.2119224066186597E-2</v>
      </c>
      <c r="AO13">
        <v>0.13611504885348499</v>
      </c>
      <c r="AP13">
        <v>1.21265405696612E-2</v>
      </c>
    </row>
    <row r="14" spans="1:42" x14ac:dyDescent="0.3">
      <c r="A14">
        <v>18</v>
      </c>
      <c r="B14">
        <v>1190</v>
      </c>
      <c r="C14">
        <v>500</v>
      </c>
      <c r="D14">
        <v>0</v>
      </c>
      <c r="E14">
        <v>13.1260928956209</v>
      </c>
      <c r="F14">
        <v>3.2681281462810099</v>
      </c>
      <c r="G14">
        <v>-210.00358779402086</v>
      </c>
      <c r="H14">
        <v>-164.63690781474915</v>
      </c>
      <c r="I14">
        <v>31.006171601866999</v>
      </c>
      <c r="J14">
        <v>15.632433126893501</v>
      </c>
      <c r="K14">
        <v>4.0163948009682198</v>
      </c>
      <c r="L14">
        <v>4.1886149074673618E-5</v>
      </c>
      <c r="M14">
        <v>8.1974871406534368E-7</v>
      </c>
      <c r="N14" s="1">
        <v>5.7229179191772101E-8</v>
      </c>
      <c r="O14" s="1">
        <v>1.08414197501428E-11</v>
      </c>
      <c r="P14" s="1">
        <v>-6.0072911523041102E-13</v>
      </c>
      <c r="Q14">
        <v>48.889336140077297</v>
      </c>
      <c r="R14">
        <v>0.85321830429549805</v>
      </c>
      <c r="S14">
        <v>7.6248991525111904</v>
      </c>
      <c r="T14">
        <v>2.1406775701226501</v>
      </c>
      <c r="V14">
        <v>6.8751983640477103</v>
      </c>
      <c r="X14">
        <v>16.080507231749198</v>
      </c>
      <c r="AA14">
        <v>17.172487651786302</v>
      </c>
      <c r="AB14">
        <v>0.36367558540998202</v>
      </c>
      <c r="AJ14">
        <v>0.25924557223011502</v>
      </c>
      <c r="AK14">
        <v>0.29864170992060701</v>
      </c>
      <c r="AL14">
        <v>0.211085029942393</v>
      </c>
      <c r="AM14">
        <v>0.14600184973001401</v>
      </c>
      <c r="AN14">
        <v>-9.8890329764931506E-2</v>
      </c>
      <c r="AO14">
        <v>0.158029436921068</v>
      </c>
      <c r="AP14">
        <v>2.5886731020731499E-2</v>
      </c>
    </row>
    <row r="15" spans="1:42" x14ac:dyDescent="0.3">
      <c r="A15">
        <v>19</v>
      </c>
      <c r="B15">
        <v>1185</v>
      </c>
      <c r="C15">
        <v>500</v>
      </c>
      <c r="D15">
        <v>0</v>
      </c>
      <c r="E15">
        <v>13.9609541152868</v>
      </c>
      <c r="F15">
        <v>3.2786099364046799</v>
      </c>
      <c r="G15">
        <v>-219.92563094118555</v>
      </c>
      <c r="H15">
        <v>-170.95702140593474</v>
      </c>
      <c r="I15">
        <v>33.5826969346437</v>
      </c>
      <c r="J15">
        <v>17.059396020280101</v>
      </c>
      <c r="K15">
        <v>4.25819307148089</v>
      </c>
      <c r="L15">
        <v>4.1161601726161195E-5</v>
      </c>
      <c r="M15">
        <v>7.9506915133103162E-7</v>
      </c>
      <c r="N15" s="1">
        <v>5.95222227465058E-8</v>
      </c>
      <c r="O15" s="1">
        <v>6.6020962864547004E-12</v>
      </c>
      <c r="P15" s="1">
        <v>2.16806577996427E-14</v>
      </c>
      <c r="Q15">
        <v>50.714821383271698</v>
      </c>
      <c r="R15">
        <v>0.43224929229694797</v>
      </c>
      <c r="S15">
        <v>6.1652167456999303</v>
      </c>
      <c r="T15">
        <v>1.6404120262753099</v>
      </c>
      <c r="V15">
        <v>11.857262426311101</v>
      </c>
      <c r="X15">
        <v>22.307739467099001</v>
      </c>
      <c r="AA15">
        <v>6.70610956185695</v>
      </c>
      <c r="AB15">
        <v>0.17618909718894399</v>
      </c>
      <c r="AJ15">
        <v>-0.25891427400042999</v>
      </c>
      <c r="AK15">
        <v>0.72689694759360202</v>
      </c>
      <c r="AL15">
        <v>0.35980428330975101</v>
      </c>
      <c r="AM15">
        <v>0.115027368766283</v>
      </c>
      <c r="AN15">
        <v>-9.1438292254939602E-2</v>
      </c>
      <c r="AO15">
        <v>0.13622881647553001</v>
      </c>
      <c r="AP15">
        <v>1.23951501102022E-2</v>
      </c>
    </row>
    <row r="16" spans="1:42" x14ac:dyDescent="0.3">
      <c r="A16">
        <v>19</v>
      </c>
      <c r="B16">
        <v>1185</v>
      </c>
      <c r="C16">
        <v>500</v>
      </c>
      <c r="D16">
        <v>0</v>
      </c>
      <c r="E16">
        <v>14.2494102733889</v>
      </c>
      <c r="F16">
        <v>3.27192342858014</v>
      </c>
      <c r="G16">
        <v>-227.54497416230848</v>
      </c>
      <c r="H16">
        <v>-178.57359390455358</v>
      </c>
      <c r="I16">
        <v>33.584597097524103</v>
      </c>
      <c r="J16">
        <v>16.9429320825747</v>
      </c>
      <c r="K16">
        <v>4.3550561571584403</v>
      </c>
      <c r="L16">
        <v>4.1795524587237448E-5</v>
      </c>
      <c r="M16">
        <v>8.2071225494217594E-7</v>
      </c>
      <c r="N16" s="1">
        <v>6.1941976535053195E-8</v>
      </c>
      <c r="O16" s="1">
        <v>1.1829920051047801E-11</v>
      </c>
      <c r="P16" s="1">
        <v>-6.5929521809163299E-13</v>
      </c>
      <c r="Q16">
        <v>48.720675494148701</v>
      </c>
      <c r="R16">
        <v>0.93030452312675205</v>
      </c>
      <c r="S16">
        <v>7.6995683846209397</v>
      </c>
      <c r="T16">
        <v>2.1978272034601201</v>
      </c>
      <c r="V16">
        <v>6.9392826974468296</v>
      </c>
      <c r="X16">
        <v>15.8687774269324</v>
      </c>
      <c r="AA16">
        <v>17.266959437217</v>
      </c>
      <c r="AB16">
        <v>0.37660483304709202</v>
      </c>
      <c r="AJ16">
        <v>0.25719366269372401</v>
      </c>
      <c r="AK16">
        <v>0.29325656081012402</v>
      </c>
      <c r="AL16">
        <v>0.213278552157351</v>
      </c>
      <c r="AM16">
        <v>0.148653400059722</v>
      </c>
      <c r="AN16">
        <v>-9.7230982954470302E-2</v>
      </c>
      <c r="AO16">
        <v>0.15801332798541101</v>
      </c>
      <c r="AP16">
        <v>2.6835479248136201E-2</v>
      </c>
    </row>
    <row r="17" spans="1:42" x14ac:dyDescent="0.3">
      <c r="A17">
        <v>20</v>
      </c>
      <c r="B17">
        <v>1180</v>
      </c>
      <c r="C17">
        <v>500</v>
      </c>
      <c r="D17">
        <v>0</v>
      </c>
      <c r="E17">
        <v>14.791818801045499</v>
      </c>
      <c r="F17">
        <v>3.2827742051701199</v>
      </c>
      <c r="G17">
        <v>-232.39132418648242</v>
      </c>
      <c r="H17">
        <v>-180.79138302011995</v>
      </c>
      <c r="I17">
        <v>35.509026023715698</v>
      </c>
      <c r="J17">
        <v>18.049867986344101</v>
      </c>
      <c r="K17">
        <v>4.5058897982534196</v>
      </c>
      <c r="L17">
        <v>4.1101782257599969E-5</v>
      </c>
      <c r="M17">
        <v>7.95940667542285E-7</v>
      </c>
      <c r="N17" s="1">
        <v>6.2926537168568695E-8</v>
      </c>
      <c r="O17" s="1">
        <v>6.9488580538499102E-12</v>
      </c>
      <c r="P17" s="1">
        <v>1.4027325494886499E-14</v>
      </c>
      <c r="Q17">
        <v>50.624627384875801</v>
      </c>
      <c r="R17">
        <v>0.45400374848263397</v>
      </c>
      <c r="S17">
        <v>6.1776753489244003</v>
      </c>
      <c r="T17">
        <v>1.66590538599133</v>
      </c>
      <c r="V17">
        <v>12.1055336201598</v>
      </c>
      <c r="X17">
        <v>22.1699059988877</v>
      </c>
      <c r="AA17">
        <v>6.62271148487355</v>
      </c>
      <c r="AB17">
        <v>0.179637027804675</v>
      </c>
      <c r="AJ17">
        <v>-0.27107319497169802</v>
      </c>
      <c r="AK17">
        <v>0.72960104274577897</v>
      </c>
      <c r="AL17">
        <v>0.367739908421017</v>
      </c>
      <c r="AM17">
        <v>0.115544323586988</v>
      </c>
      <c r="AN17">
        <v>-9.0740935138978004E-2</v>
      </c>
      <c r="AO17">
        <v>0.136277310801144</v>
      </c>
      <c r="AP17">
        <v>1.2651544555746399E-2</v>
      </c>
    </row>
    <row r="18" spans="1:42" x14ac:dyDescent="0.3">
      <c r="A18">
        <v>20</v>
      </c>
      <c r="B18">
        <v>1180</v>
      </c>
      <c r="C18">
        <v>500</v>
      </c>
      <c r="D18">
        <v>0</v>
      </c>
      <c r="E18">
        <v>15.2774075257981</v>
      </c>
      <c r="F18">
        <v>3.2756975750345898</v>
      </c>
      <c r="G18">
        <v>-243.51033015439006</v>
      </c>
      <c r="H18">
        <v>-191.30352394490831</v>
      </c>
      <c r="I18">
        <v>35.926646395404298</v>
      </c>
      <c r="J18">
        <v>18.136063731108901</v>
      </c>
      <c r="K18">
        <v>4.6638638567349497</v>
      </c>
      <c r="L18">
        <v>4.170334791096698E-5</v>
      </c>
      <c r="M18">
        <v>8.2166395817520244E-7</v>
      </c>
      <c r="N18" s="1">
        <v>6.6210213142174295E-8</v>
      </c>
      <c r="O18" s="1">
        <v>1.27515629994308E-11</v>
      </c>
      <c r="P18" s="1">
        <v>-7.1089096240824895E-13</v>
      </c>
      <c r="Q18">
        <v>48.549078833869999</v>
      </c>
      <c r="R18">
        <v>1.0119247048259099</v>
      </c>
      <c r="S18">
        <v>7.7752496149066497</v>
      </c>
      <c r="T18">
        <v>2.2545410311987202</v>
      </c>
      <c r="V18">
        <v>6.99533300482444</v>
      </c>
      <c r="X18">
        <v>15.658348760951</v>
      </c>
      <c r="AA18">
        <v>17.365858724223401</v>
      </c>
      <c r="AB18">
        <v>0.38966532519971597</v>
      </c>
      <c r="AJ18">
        <v>0.25541878133157803</v>
      </c>
      <c r="AK18">
        <v>0.28768629383949701</v>
      </c>
      <c r="AL18">
        <v>0.21522646192525999</v>
      </c>
      <c r="AM18">
        <v>0.15145714374344199</v>
      </c>
      <c r="AN18">
        <v>-9.5464596817525296E-2</v>
      </c>
      <c r="AO18">
        <v>0.157880709952362</v>
      </c>
      <c r="AP18">
        <v>2.7795206025384701E-2</v>
      </c>
    </row>
    <row r="19" spans="1:42" x14ac:dyDescent="0.3">
      <c r="A19">
        <v>21</v>
      </c>
      <c r="B19">
        <v>1175</v>
      </c>
      <c r="C19">
        <v>500</v>
      </c>
      <c r="D19">
        <v>0</v>
      </c>
      <c r="E19">
        <v>15.5754858128587</v>
      </c>
      <c r="F19">
        <v>3.2868494783042301</v>
      </c>
      <c r="G19">
        <v>-244.05812922129115</v>
      </c>
      <c r="H19">
        <v>-190.02126895369096</v>
      </c>
      <c r="I19">
        <v>37.314408222628899</v>
      </c>
      <c r="J19">
        <v>18.980694563968601</v>
      </c>
      <c r="K19">
        <v>4.7387280481412501</v>
      </c>
      <c r="L19">
        <v>4.1042685482910591E-5</v>
      </c>
      <c r="M19">
        <v>7.9678668047156844E-7</v>
      </c>
      <c r="N19" s="1">
        <v>6.6119094552902604E-8</v>
      </c>
      <c r="O19" s="1">
        <v>7.26681821327478E-12</v>
      </c>
      <c r="P19" s="1">
        <v>6.1928699775351497E-15</v>
      </c>
      <c r="Q19">
        <v>50.539365778883997</v>
      </c>
      <c r="R19">
        <v>0.47484936533498401</v>
      </c>
      <c r="S19">
        <v>6.1870961482525297</v>
      </c>
      <c r="T19">
        <v>1.68948446557511</v>
      </c>
      <c r="V19">
        <v>12.3505251679509</v>
      </c>
      <c r="X19">
        <v>22.039163825245399</v>
      </c>
      <c r="AA19">
        <v>6.5366051652983002</v>
      </c>
      <c r="AB19">
        <v>0.18291008345850901</v>
      </c>
      <c r="AJ19">
        <v>-0.28314473158859399</v>
      </c>
      <c r="AK19">
        <v>0.73243819080623396</v>
      </c>
      <c r="AL19">
        <v>0.375580150491929</v>
      </c>
      <c r="AM19">
        <v>0.116000792297903</v>
      </c>
      <c r="AN19">
        <v>-9.0031039281474004E-2</v>
      </c>
      <c r="AO19">
        <v>0.136260913629382</v>
      </c>
      <c r="AP19">
        <v>1.28957236446179E-2</v>
      </c>
    </row>
    <row r="20" spans="1:42" x14ac:dyDescent="0.3">
      <c r="A20">
        <v>21</v>
      </c>
      <c r="B20">
        <v>1175</v>
      </c>
      <c r="C20">
        <v>500</v>
      </c>
      <c r="D20">
        <v>0</v>
      </c>
      <c r="E20">
        <v>16.218534014817902</v>
      </c>
      <c r="F20">
        <v>3.27944624820993</v>
      </c>
      <c r="G20">
        <v>-258.0451421192468</v>
      </c>
      <c r="H20">
        <v>-202.93777625338018</v>
      </c>
      <c r="I20">
        <v>38.053631091990901</v>
      </c>
      <c r="J20">
        <v>19.222471661114898</v>
      </c>
      <c r="K20">
        <v>4.94550993896324</v>
      </c>
      <c r="L20">
        <v>4.1609603024421753E-5</v>
      </c>
      <c r="M20">
        <v>8.226016315539216E-7</v>
      </c>
      <c r="N20" s="1">
        <v>7.0074031072372006E-8</v>
      </c>
      <c r="O20" s="1">
        <v>1.3612468710027E-11</v>
      </c>
      <c r="P20" s="1">
        <v>-7.5520033388018801E-13</v>
      </c>
      <c r="Q20">
        <v>48.374847750104202</v>
      </c>
      <c r="R20">
        <v>1.09803012985513</v>
      </c>
      <c r="S20">
        <v>7.8517624456416</v>
      </c>
      <c r="T20">
        <v>2.3106401513070098</v>
      </c>
      <c r="V20">
        <v>7.0434503810060303</v>
      </c>
      <c r="X20">
        <v>15.4497983750831</v>
      </c>
      <c r="AA20">
        <v>17.468637696943599</v>
      </c>
      <c r="AB20">
        <v>0.402833070059124</v>
      </c>
      <c r="AJ20">
        <v>0.25390349742595902</v>
      </c>
      <c r="AK20">
        <v>0.28195541047623701</v>
      </c>
      <c r="AL20">
        <v>0.21693055870522199</v>
      </c>
      <c r="AM20">
        <v>0.15441118429721701</v>
      </c>
      <c r="AN20">
        <v>-9.35914829221767E-2</v>
      </c>
      <c r="AO20">
        <v>0.15762670124063699</v>
      </c>
      <c r="AP20">
        <v>2.8764130776902899E-2</v>
      </c>
    </row>
    <row r="21" spans="1:42" x14ac:dyDescent="0.3">
      <c r="A21">
        <v>22</v>
      </c>
      <c r="B21">
        <v>1170</v>
      </c>
      <c r="C21">
        <v>500</v>
      </c>
      <c r="D21">
        <v>0</v>
      </c>
      <c r="E21">
        <v>16.317941320154802</v>
      </c>
      <c r="F21">
        <v>3.29082407585837</v>
      </c>
      <c r="G21">
        <v>-255.02827834931264</v>
      </c>
      <c r="H21">
        <v>-198.72540265039467</v>
      </c>
      <c r="I21">
        <v>39.013876380776701</v>
      </c>
      <c r="J21">
        <v>19.8595189747669</v>
      </c>
      <c r="K21">
        <v>4.9586185538947296</v>
      </c>
      <c r="L21">
        <v>4.0984460255024488E-5</v>
      </c>
      <c r="M21">
        <v>7.976071818304509E-7</v>
      </c>
      <c r="N21" s="1">
        <v>6.9128107390790098E-8</v>
      </c>
      <c r="O21" s="1">
        <v>7.55927045308913E-12</v>
      </c>
      <c r="P21" s="1">
        <v>-1.6123884828794301E-15</v>
      </c>
      <c r="Q21">
        <v>50.4595008623767</v>
      </c>
      <c r="R21">
        <v>0.49454254945229198</v>
      </c>
      <c r="S21">
        <v>6.1932900214329702</v>
      </c>
      <c r="T21">
        <v>1.7110168733600799</v>
      </c>
      <c r="V21">
        <v>12.591635381449599</v>
      </c>
      <c r="X21">
        <v>21.915578802866701</v>
      </c>
      <c r="AA21">
        <v>6.4484258144661597</v>
      </c>
      <c r="AB21">
        <v>0.18600969459536201</v>
      </c>
      <c r="AJ21">
        <v>-0.295071033888338</v>
      </c>
      <c r="AK21">
        <v>0.73538421633553097</v>
      </c>
      <c r="AL21">
        <v>0.38330474627308098</v>
      </c>
      <c r="AM21">
        <v>0.116387321770633</v>
      </c>
      <c r="AN21">
        <v>-8.9312820094058804E-2</v>
      </c>
      <c r="AO21">
        <v>0.13617987392417</v>
      </c>
      <c r="AP21">
        <v>1.31276956789811E-2</v>
      </c>
    </row>
    <row r="22" spans="1:42" x14ac:dyDescent="0.3">
      <c r="A22">
        <v>22</v>
      </c>
      <c r="B22">
        <v>1170</v>
      </c>
      <c r="C22">
        <v>500</v>
      </c>
      <c r="D22">
        <v>0</v>
      </c>
      <c r="E22">
        <v>17.079632678563701</v>
      </c>
      <c r="F22">
        <v>3.2831626179046398</v>
      </c>
      <c r="G22">
        <v>-271.26823999915882</v>
      </c>
      <c r="H22">
        <v>-213.56683360163979</v>
      </c>
      <c r="I22">
        <v>39.9829583879146</v>
      </c>
      <c r="J22">
        <v>20.210859615308799</v>
      </c>
      <c r="K22">
        <v>5.20218906776668</v>
      </c>
      <c r="L22">
        <v>4.151433453275362E-5</v>
      </c>
      <c r="M22">
        <v>8.235228179767948E-7</v>
      </c>
      <c r="N22" s="1">
        <v>7.3566584830269503E-8</v>
      </c>
      <c r="O22" s="1">
        <v>1.4417320660698701E-11</v>
      </c>
      <c r="P22" s="1">
        <v>-7.9205715425926498E-13</v>
      </c>
      <c r="Q22">
        <v>48.1984727553467</v>
      </c>
      <c r="R22">
        <v>1.18844880379951</v>
      </c>
      <c r="S22">
        <v>7.9288463785766998</v>
      </c>
      <c r="T22">
        <v>2.3658898315025301</v>
      </c>
      <c r="V22">
        <v>7.08376136840588</v>
      </c>
      <c r="X22">
        <v>15.243812613475701</v>
      </c>
      <c r="AA22">
        <v>17.574690906345602</v>
      </c>
      <c r="AB22">
        <v>0.41607734254726297</v>
      </c>
      <c r="AJ22">
        <v>0.25263276562918802</v>
      </c>
      <c r="AK22">
        <v>0.27609179629131703</v>
      </c>
      <c r="AL22">
        <v>0.218393303623168</v>
      </c>
      <c r="AM22">
        <v>0.157509335260898</v>
      </c>
      <c r="AN22">
        <v>-9.1614614192789101E-2</v>
      </c>
      <c r="AO22">
        <v>0.15724745713419799</v>
      </c>
      <c r="AP22">
        <v>2.9739956254017898E-2</v>
      </c>
    </row>
    <row r="23" spans="1:42" x14ac:dyDescent="0.3">
      <c r="A23">
        <v>23</v>
      </c>
      <c r="B23">
        <v>1165</v>
      </c>
      <c r="C23">
        <v>500</v>
      </c>
      <c r="D23">
        <v>0</v>
      </c>
      <c r="E23">
        <v>17.023622686642</v>
      </c>
      <c r="F23">
        <v>3.2946845264535098</v>
      </c>
      <c r="G23">
        <v>-265.37917846631916</v>
      </c>
      <c r="H23">
        <v>-206.96345891363288</v>
      </c>
      <c r="I23">
        <v>40.618655601075098</v>
      </c>
      <c r="J23">
        <v>20.692069106665802</v>
      </c>
      <c r="K23">
        <v>5.16699627838622</v>
      </c>
      <c r="L23">
        <v>4.0927244678375437E-5</v>
      </c>
      <c r="M23">
        <v>7.9840170536959128E-7</v>
      </c>
      <c r="N23" s="1">
        <v>7.1975188615547195E-8</v>
      </c>
      <c r="O23" s="1">
        <v>7.8288137278719095E-12</v>
      </c>
      <c r="P23" s="1">
        <v>-9.2146774276680701E-15</v>
      </c>
      <c r="Q23">
        <v>50.385539274776001</v>
      </c>
      <c r="R23">
        <v>0.51283306133557405</v>
      </c>
      <c r="S23">
        <v>6.1960678694800499</v>
      </c>
      <c r="T23">
        <v>1.73035949377362</v>
      </c>
      <c r="V23">
        <v>12.8281392098806</v>
      </c>
      <c r="X23">
        <v>21.799297259558699</v>
      </c>
      <c r="AA23">
        <v>6.3588260499613201</v>
      </c>
      <c r="AB23">
        <v>0.18893778123400701</v>
      </c>
      <c r="AJ23">
        <v>-0.306788971057534</v>
      </c>
      <c r="AK23">
        <v>0.73841423637667503</v>
      </c>
      <c r="AL23">
        <v>0.390889313454231</v>
      </c>
      <c r="AM23">
        <v>0.11669430956683401</v>
      </c>
      <c r="AN23">
        <v>-8.8590777898264098E-2</v>
      </c>
      <c r="AO23">
        <v>0.136034393315387</v>
      </c>
      <c r="AP23">
        <v>1.33474962426698E-2</v>
      </c>
    </row>
    <row r="24" spans="1:42" x14ac:dyDescent="0.3">
      <c r="A24">
        <v>23</v>
      </c>
      <c r="B24">
        <v>1165</v>
      </c>
      <c r="C24">
        <v>500</v>
      </c>
      <c r="D24">
        <v>0</v>
      </c>
      <c r="E24">
        <v>17.8663273145551</v>
      </c>
      <c r="F24">
        <v>3.2868370819353498</v>
      </c>
      <c r="G24">
        <v>-283.27822101134836</v>
      </c>
      <c r="H24">
        <v>-223.26554480169747</v>
      </c>
      <c r="I24">
        <v>41.729079866252398</v>
      </c>
      <c r="J24">
        <v>21.108466510466599</v>
      </c>
      <c r="K24">
        <v>5.4357203807725902</v>
      </c>
      <c r="L24">
        <v>4.1417659360839521E-5</v>
      </c>
      <c r="M24">
        <v>8.2442480289934811E-7</v>
      </c>
      <c r="N24" s="1">
        <v>7.67158677406895E-8</v>
      </c>
      <c r="O24" s="1">
        <v>1.51696585049332E-11</v>
      </c>
      <c r="P24" s="1">
        <v>-8.2146479914718099E-13</v>
      </c>
      <c r="Q24">
        <v>48.020665841699</v>
      </c>
      <c r="R24">
        <v>1.2828558970032999</v>
      </c>
      <c r="S24">
        <v>8.0061491407993408</v>
      </c>
      <c r="T24">
        <v>2.41999728058645</v>
      </c>
      <c r="V24">
        <v>7.1164375817856298</v>
      </c>
      <c r="X24">
        <v>15.0411935089399</v>
      </c>
      <c r="AA24">
        <v>17.683339872823598</v>
      </c>
      <c r="AB24">
        <v>0.42936087636264397</v>
      </c>
      <c r="AJ24">
        <v>0.25159382522337898</v>
      </c>
      <c r="AK24">
        <v>0.270127383318994</v>
      </c>
      <c r="AL24">
        <v>0.219618419492568</v>
      </c>
      <c r="AM24">
        <v>0.16074002844059501</v>
      </c>
      <c r="AN24">
        <v>-8.9540233477968703E-2</v>
      </c>
      <c r="AO24">
        <v>0.156740701656817</v>
      </c>
      <c r="AP24">
        <v>3.0719875345612501E-2</v>
      </c>
    </row>
    <row r="25" spans="1:42" x14ac:dyDescent="0.3">
      <c r="A25">
        <v>24</v>
      </c>
      <c r="B25">
        <v>1160</v>
      </c>
      <c r="C25">
        <v>500</v>
      </c>
      <c r="D25">
        <v>0</v>
      </c>
      <c r="E25">
        <v>17.695563293439101</v>
      </c>
      <c r="F25">
        <v>3.2984160301380498</v>
      </c>
      <c r="G25">
        <v>-275.16598785688859</v>
      </c>
      <c r="H25">
        <v>-214.77799488585853</v>
      </c>
      <c r="I25">
        <v>42.136547445159302</v>
      </c>
      <c r="J25">
        <v>21.482346796213498</v>
      </c>
      <c r="K25">
        <v>5.3648669942640499</v>
      </c>
      <c r="L25">
        <v>4.0871159081601267E-5</v>
      </c>
      <c r="M25">
        <v>7.991693692486684E-7</v>
      </c>
      <c r="N25" s="1">
        <v>7.4675996447543104E-8</v>
      </c>
      <c r="O25" s="1">
        <v>8.0774353407308892E-12</v>
      </c>
      <c r="P25" s="1">
        <v>-1.6473471254366701E-14</v>
      </c>
      <c r="Q25">
        <v>50.318004142882202</v>
      </c>
      <c r="R25">
        <v>0.52947545327232204</v>
      </c>
      <c r="S25">
        <v>6.1952548964850704</v>
      </c>
      <c r="T25">
        <v>1.7473653425256901</v>
      </c>
      <c r="V25">
        <v>13.059204082849</v>
      </c>
      <c r="X25">
        <v>21.690529402176299</v>
      </c>
      <c r="AA25">
        <v>6.2684697034168497</v>
      </c>
      <c r="AB25">
        <v>0.19169697639248101</v>
      </c>
      <c r="AJ25">
        <v>-0.31823156745537601</v>
      </c>
      <c r="AK25">
        <v>0.74150285059749099</v>
      </c>
      <c r="AL25">
        <v>0.39830584963187099</v>
      </c>
      <c r="AM25">
        <v>0.11691254022125599</v>
      </c>
      <c r="AN25">
        <v>-8.7869601573671297E-2</v>
      </c>
      <c r="AO25">
        <v>0.135824723210175</v>
      </c>
      <c r="AP25">
        <v>1.3555205368253401E-2</v>
      </c>
    </row>
    <row r="26" spans="1:42" x14ac:dyDescent="0.3">
      <c r="A26">
        <v>24</v>
      </c>
      <c r="B26">
        <v>1160</v>
      </c>
      <c r="C26">
        <v>500</v>
      </c>
      <c r="D26">
        <v>0</v>
      </c>
      <c r="E26">
        <v>18.583368073969499</v>
      </c>
      <c r="F26">
        <v>3.2904571200442199</v>
      </c>
      <c r="G26">
        <v>-294.15911073123152</v>
      </c>
      <c r="H26">
        <v>-232.09750963107874</v>
      </c>
      <c r="I26">
        <v>43.304330391203102</v>
      </c>
      <c r="J26">
        <v>21.921486018209201</v>
      </c>
      <c r="K26">
        <v>5.6476554460371604</v>
      </c>
      <c r="L26">
        <v>4.1319776711084367E-5</v>
      </c>
      <c r="M26">
        <v>8.253046545232814E-7</v>
      </c>
      <c r="N26" s="1">
        <v>7.9546315734235496E-8</v>
      </c>
      <c r="O26" s="1">
        <v>1.5872146177394001E-11</v>
      </c>
      <c r="P26" s="1">
        <v>-8.4361157084510902E-13</v>
      </c>
      <c r="Q26">
        <v>47.842384065781701</v>
      </c>
      <c r="R26">
        <v>1.3807481302895299</v>
      </c>
      <c r="S26">
        <v>8.0832192036341706</v>
      </c>
      <c r="T26">
        <v>2.4726134150069701</v>
      </c>
      <c r="V26">
        <v>7.14171500337123</v>
      </c>
      <c r="X26">
        <v>14.842855530988199</v>
      </c>
      <c r="AA26">
        <v>17.7938241004905</v>
      </c>
      <c r="AB26">
        <v>0.44264055043752598</v>
      </c>
      <c r="AJ26">
        <v>0.25077613367191998</v>
      </c>
      <c r="AK26">
        <v>0.26409849304046601</v>
      </c>
      <c r="AL26">
        <v>0.22061149603566901</v>
      </c>
      <c r="AM26">
        <v>0.16408535059446799</v>
      </c>
      <c r="AN26">
        <v>-8.7378378643218901E-2</v>
      </c>
      <c r="AO26">
        <v>0.15610629051239899</v>
      </c>
      <c r="AP26">
        <v>3.1700614788294897E-2</v>
      </c>
    </row>
    <row r="27" spans="1:42" x14ac:dyDescent="0.3">
      <c r="A27">
        <v>25</v>
      </c>
      <c r="B27">
        <v>1155</v>
      </c>
      <c r="C27">
        <v>500</v>
      </c>
      <c r="D27">
        <v>0</v>
      </c>
      <c r="E27">
        <v>18.3355204626667</v>
      </c>
      <c r="F27">
        <v>3.3020031619919998</v>
      </c>
      <c r="G27">
        <v>-284.4238346006548</v>
      </c>
      <c r="H27">
        <v>-222.19609961047433</v>
      </c>
      <c r="I27">
        <v>43.572268312278297</v>
      </c>
      <c r="J27">
        <v>22.2327924048722</v>
      </c>
      <c r="K27">
        <v>5.5528476391904604</v>
      </c>
      <c r="L27">
        <v>4.0816297686365274E-5</v>
      </c>
      <c r="M27">
        <v>7.9990894922476773E-7</v>
      </c>
      <c r="N27" s="1">
        <v>7.7240770340890603E-8</v>
      </c>
      <c r="O27" s="1">
        <v>8.3065813634304105E-12</v>
      </c>
      <c r="P27" s="1">
        <v>-2.3279403023974199E-14</v>
      </c>
      <c r="Q27">
        <v>50.257400539339002</v>
      </c>
      <c r="R27">
        <v>0.54424365748839898</v>
      </c>
      <c r="S27">
        <v>6.1907081810893203</v>
      </c>
      <c r="T27">
        <v>1.7618927802458999</v>
      </c>
      <c r="V27">
        <v>13.283919310804899</v>
      </c>
      <c r="X27">
        <v>21.589525876389398</v>
      </c>
      <c r="AA27">
        <v>6.1780188536318201</v>
      </c>
      <c r="AB27">
        <v>0.19429080101112001</v>
      </c>
      <c r="AJ27">
        <v>-0.32933035426764601</v>
      </c>
      <c r="AK27">
        <v>0.74462458823202105</v>
      </c>
      <c r="AL27">
        <v>0.40552368381792397</v>
      </c>
      <c r="AM27">
        <v>0.11703385986174</v>
      </c>
      <c r="AN27">
        <v>-8.7154029888609499E-2</v>
      </c>
      <c r="AO27">
        <v>0.13555128978775999</v>
      </c>
      <c r="AP27">
        <v>1.37509624568101E-2</v>
      </c>
    </row>
    <row r="28" spans="1:42" x14ac:dyDescent="0.3">
      <c r="A28">
        <v>25</v>
      </c>
      <c r="B28">
        <v>1155</v>
      </c>
      <c r="C28">
        <v>500</v>
      </c>
      <c r="D28">
        <v>0</v>
      </c>
      <c r="E28">
        <v>19.2349543193756</v>
      </c>
      <c r="F28">
        <v>3.2940073882113601</v>
      </c>
      <c r="G28">
        <v>-303.98557160061091</v>
      </c>
      <c r="H28">
        <v>-240.11912940365394</v>
      </c>
      <c r="I28">
        <v>44.719701849915602</v>
      </c>
      <c r="J28">
        <v>22.6554527594528</v>
      </c>
      <c r="K28">
        <v>5.8393780136055202</v>
      </c>
      <c r="L28">
        <v>4.122097350188715E-5</v>
      </c>
      <c r="M28">
        <v>8.2615930787129018E-7</v>
      </c>
      <c r="N28" s="1">
        <v>8.2080258276306595E-8</v>
      </c>
      <c r="O28" s="1">
        <v>1.6526837578373201E-11</v>
      </c>
      <c r="P28" s="1">
        <v>-8.5887781598415504E-13</v>
      </c>
      <c r="Q28">
        <v>47.664835183930698</v>
      </c>
      <c r="R28">
        <v>1.4814281376145999</v>
      </c>
      <c r="S28">
        <v>8.1595066505754605</v>
      </c>
      <c r="T28">
        <v>2.5233405348903601</v>
      </c>
      <c r="V28">
        <v>7.1599109516647204</v>
      </c>
      <c r="X28">
        <v>14.6498077253807</v>
      </c>
      <c r="AA28">
        <v>17.9053020753813</v>
      </c>
      <c r="AB28">
        <v>0.455868740562002</v>
      </c>
      <c r="AJ28">
        <v>0.250171265512107</v>
      </c>
      <c r="AK28">
        <v>0.25804568095306901</v>
      </c>
      <c r="AL28">
        <v>0.22138054440412</v>
      </c>
      <c r="AM28">
        <v>0.16752044182678399</v>
      </c>
      <c r="AN28">
        <v>-8.5143214524600899E-2</v>
      </c>
      <c r="AO28">
        <v>0.15534675226149899</v>
      </c>
      <c r="AP28">
        <v>3.2678529567018902E-2</v>
      </c>
    </row>
    <row r="29" spans="1:42" x14ac:dyDescent="0.3">
      <c r="A29">
        <v>26</v>
      </c>
      <c r="B29">
        <v>1150</v>
      </c>
      <c r="C29">
        <v>500</v>
      </c>
      <c r="D29">
        <v>0</v>
      </c>
      <c r="E29">
        <v>18.944127946260501</v>
      </c>
      <c r="F29">
        <v>3.3054308172451798</v>
      </c>
      <c r="G29">
        <v>-293.17031313631401</v>
      </c>
      <c r="H29">
        <v>-229.23125661430083</v>
      </c>
      <c r="I29">
        <v>44.927840720945198</v>
      </c>
      <c r="J29">
        <v>22.9444749153141</v>
      </c>
      <c r="K29">
        <v>5.7312129624449204</v>
      </c>
      <c r="L29">
        <v>4.0762720028032037E-5</v>
      </c>
      <c r="M29">
        <v>8.0061898896247524E-7</v>
      </c>
      <c r="N29" s="1">
        <v>7.9674931998688802E-8</v>
      </c>
      <c r="O29" s="1">
        <v>8.5172306797986703E-12</v>
      </c>
      <c r="P29" s="1">
        <v>-2.9552841911837799E-14</v>
      </c>
      <c r="Q29">
        <v>50.204174067012602</v>
      </c>
      <c r="R29">
        <v>0.55694769307127401</v>
      </c>
      <c r="S29">
        <v>6.18233548851906</v>
      </c>
      <c r="T29">
        <v>1.7738168285406799</v>
      </c>
      <c r="V29">
        <v>13.501341082981501</v>
      </c>
      <c r="X29">
        <v>21.496547544468701</v>
      </c>
      <c r="AA29">
        <v>6.08811355721945</v>
      </c>
      <c r="AB29">
        <v>0.196723738186633</v>
      </c>
      <c r="AJ29">
        <v>-0.34001865657480501</v>
      </c>
      <c r="AK29">
        <v>0.74775463850978496</v>
      </c>
      <c r="AL29">
        <v>0.41251095018453998</v>
      </c>
      <c r="AM29">
        <v>0.117051922713346</v>
      </c>
      <c r="AN29">
        <v>-8.6448659840097794E-2</v>
      </c>
      <c r="AO29">
        <v>0.13521482968270099</v>
      </c>
      <c r="AP29">
        <v>1.39349753245304E-2</v>
      </c>
    </row>
    <row r="30" spans="1:42" x14ac:dyDescent="0.3">
      <c r="A30">
        <v>26</v>
      </c>
      <c r="B30">
        <v>1150</v>
      </c>
      <c r="C30">
        <v>500</v>
      </c>
      <c r="D30">
        <v>0</v>
      </c>
      <c r="E30">
        <v>19.825022618465599</v>
      </c>
      <c r="F30">
        <v>3.29747016365509</v>
      </c>
      <c r="G30">
        <v>-312.82747169009076</v>
      </c>
      <c r="H30">
        <v>-247.38317509990472</v>
      </c>
      <c r="I30">
        <v>45.985522671669202</v>
      </c>
      <c r="J30">
        <v>23.3155800320609</v>
      </c>
      <c r="K30">
        <v>6.0121916604365904</v>
      </c>
      <c r="L30">
        <v>4.1121621995383362E-5</v>
      </c>
      <c r="M30">
        <v>8.2698569944653225E-7</v>
      </c>
      <c r="N30" s="1">
        <v>8.4339148895092094E-8</v>
      </c>
      <c r="O30" s="1">
        <v>1.7135436234365901E-11</v>
      </c>
      <c r="P30" s="1">
        <v>-8.6782940848481897E-13</v>
      </c>
      <c r="Q30">
        <v>47.489455172240099</v>
      </c>
      <c r="R30">
        <v>1.5840068294745699</v>
      </c>
      <c r="S30">
        <v>8.2343760115638798</v>
      </c>
      <c r="T30">
        <v>2.5717477358939802</v>
      </c>
      <c r="V30">
        <v>7.1714349154902601</v>
      </c>
      <c r="X30">
        <v>14.4631173075581</v>
      </c>
      <c r="AA30">
        <v>18.0168666338257</v>
      </c>
      <c r="AB30">
        <v>0.46899539395318501</v>
      </c>
      <c r="AJ30">
        <v>0.249772748713147</v>
      </c>
      <c r="AK30">
        <v>0.252012877793928</v>
      </c>
      <c r="AL30">
        <v>0.22193638794206799</v>
      </c>
      <c r="AM30">
        <v>0.17101354069111599</v>
      </c>
      <c r="AN30">
        <v>-8.2852998433792194E-2</v>
      </c>
      <c r="AO30">
        <v>0.154467689355194</v>
      </c>
      <c r="AP30">
        <v>3.3649753938336899E-2</v>
      </c>
    </row>
    <row r="31" spans="1:42" x14ac:dyDescent="0.3">
      <c r="A31">
        <v>27</v>
      </c>
      <c r="B31">
        <v>1145</v>
      </c>
      <c r="C31">
        <v>500</v>
      </c>
      <c r="D31">
        <v>0</v>
      </c>
      <c r="E31">
        <v>19.521098182210199</v>
      </c>
      <c r="F31">
        <v>3.3086853473514402</v>
      </c>
      <c r="G31">
        <v>-301.40863919006716</v>
      </c>
      <c r="H31">
        <v>-235.88571835551139</v>
      </c>
      <c r="I31">
        <v>46.203096170754698</v>
      </c>
      <c r="J31">
        <v>23.617337864812299</v>
      </c>
      <c r="K31">
        <v>5.8999560649780696</v>
      </c>
      <c r="L31">
        <v>4.0710443721098426E-5</v>
      </c>
      <c r="M31">
        <v>8.0129795125319153E-7</v>
      </c>
      <c r="N31" s="1">
        <v>8.1979860872536201E-8</v>
      </c>
      <c r="O31" s="1">
        <v>8.7099817844310398E-12</v>
      </c>
      <c r="P31" s="1">
        <v>-3.5242544315526502E-14</v>
      </c>
      <c r="Q31">
        <v>50.158666469695198</v>
      </c>
      <c r="R31">
        <v>0.567450300652239</v>
      </c>
      <c r="S31">
        <v>6.1701127838989303</v>
      </c>
      <c r="T31">
        <v>1.7830416619773699</v>
      </c>
      <c r="V31">
        <v>13.710552578866899</v>
      </c>
      <c r="X31">
        <v>21.411829285668102</v>
      </c>
      <c r="AA31">
        <v>5.9993457411144098</v>
      </c>
      <c r="AB31">
        <v>0.19900117812659701</v>
      </c>
      <c r="AJ31">
        <v>-0.35023562132625402</v>
      </c>
      <c r="AK31">
        <v>0.75086981417760301</v>
      </c>
      <c r="AL31">
        <v>0.41923657085639199</v>
      </c>
      <c r="AM31">
        <v>0.116962906617572</v>
      </c>
      <c r="AN31">
        <v>-8.5757720103406904E-2</v>
      </c>
      <c r="AO31">
        <v>0.134816528561883</v>
      </c>
      <c r="AP31">
        <v>1.4107521216209999E-2</v>
      </c>
    </row>
    <row r="32" spans="1:42" x14ac:dyDescent="0.3">
      <c r="A32">
        <v>27</v>
      </c>
      <c r="B32">
        <v>1145</v>
      </c>
      <c r="C32">
        <v>500</v>
      </c>
      <c r="D32">
        <v>0</v>
      </c>
      <c r="E32">
        <v>20.357488478839802</v>
      </c>
      <c r="F32">
        <v>3.30082621848209</v>
      </c>
      <c r="G32">
        <v>-320.75364624622034</v>
      </c>
      <c r="H32">
        <v>-253.94173961560608</v>
      </c>
      <c r="I32">
        <v>47.112016804015198</v>
      </c>
      <c r="J32">
        <v>23.907035656169899</v>
      </c>
      <c r="K32">
        <v>6.1673917775051397</v>
      </c>
      <c r="L32">
        <v>4.1022166655342454E-5</v>
      </c>
      <c r="M32">
        <v>8.2778095000836548E-7</v>
      </c>
      <c r="N32" s="1">
        <v>8.6344515569536004E-8</v>
      </c>
      <c r="O32" s="1">
        <v>1.7699543413267E-11</v>
      </c>
      <c r="P32" s="1">
        <v>-8.7119392616619702E-13</v>
      </c>
      <c r="Q32">
        <v>47.317849636700203</v>
      </c>
      <c r="R32">
        <v>1.68743072148768</v>
      </c>
      <c r="S32">
        <v>8.3071340560146805</v>
      </c>
      <c r="T32">
        <v>2.6173946745995198</v>
      </c>
      <c r="V32">
        <v>7.1767898144654199</v>
      </c>
      <c r="X32">
        <v>14.283853351468499</v>
      </c>
      <c r="AA32">
        <v>18.127577001277601</v>
      </c>
      <c r="AB32">
        <v>0.48197074398623702</v>
      </c>
      <c r="AJ32">
        <v>0.24957576829976899</v>
      </c>
      <c r="AK32">
        <v>0.24604572276915701</v>
      </c>
      <c r="AL32">
        <v>0.22229278343686301</v>
      </c>
      <c r="AM32">
        <v>0.174526940382668</v>
      </c>
      <c r="AN32">
        <v>-8.0529540808009697E-2</v>
      </c>
      <c r="AO32">
        <v>0.15347792128412499</v>
      </c>
      <c r="AP32">
        <v>3.4610404635425203E-2</v>
      </c>
    </row>
    <row r="33" spans="1:42" x14ac:dyDescent="0.3">
      <c r="A33">
        <v>28</v>
      </c>
      <c r="B33">
        <v>1140</v>
      </c>
      <c r="C33">
        <v>500</v>
      </c>
      <c r="D33">
        <v>0</v>
      </c>
      <c r="E33">
        <v>20.065482682432901</v>
      </c>
      <c r="F33">
        <v>3.3117557721255402</v>
      </c>
      <c r="G33">
        <v>-309.13159057782718</v>
      </c>
      <c r="H33">
        <v>-242.1534983205737</v>
      </c>
      <c r="I33">
        <v>47.396307721935798</v>
      </c>
      <c r="J33">
        <v>24.250511292489598</v>
      </c>
      <c r="K33">
        <v>6.0588654668682</v>
      </c>
      <c r="L33">
        <v>4.0659440419856683E-5</v>
      </c>
      <c r="M33">
        <v>8.0194440699350034E-7</v>
      </c>
      <c r="N33" s="1">
        <v>8.4153889709440394E-8</v>
      </c>
      <c r="O33" s="1">
        <v>8.8851553984493298E-12</v>
      </c>
      <c r="P33" s="1">
        <v>-4.0323808003594499E-14</v>
      </c>
      <c r="Q33">
        <v>50.121074211383501</v>
      </c>
      <c r="R33">
        <v>0.57568040801988296</v>
      </c>
      <c r="S33">
        <v>6.1540976833797396</v>
      </c>
      <c r="T33">
        <v>1.78951266874034</v>
      </c>
      <c r="V33">
        <v>13.910734785805101</v>
      </c>
      <c r="X33">
        <v>21.335539934513701</v>
      </c>
      <c r="AA33">
        <v>5.9122310544344998</v>
      </c>
      <c r="AB33">
        <v>0.20112925372305601</v>
      </c>
      <c r="AJ33">
        <v>-0.35993052784241197</v>
      </c>
      <c r="AK33">
        <v>0.75394960561438495</v>
      </c>
      <c r="AL33">
        <v>0.42567260493794101</v>
      </c>
      <c r="AM33">
        <v>0.11676606948306199</v>
      </c>
      <c r="AN33">
        <v>-8.5084854337993496E-2</v>
      </c>
      <c r="AO33">
        <v>0.13435816135708101</v>
      </c>
      <c r="AP33">
        <v>1.42689407879345E-2</v>
      </c>
    </row>
    <row r="34" spans="1:42" x14ac:dyDescent="0.3">
      <c r="A34">
        <v>28</v>
      </c>
      <c r="B34">
        <v>1140</v>
      </c>
      <c r="C34">
        <v>500</v>
      </c>
      <c r="D34">
        <v>0</v>
      </c>
      <c r="E34">
        <v>20.836428301478101</v>
      </c>
      <c r="F34">
        <v>3.3040561155697601</v>
      </c>
      <c r="G34">
        <v>-327.83465982202904</v>
      </c>
      <c r="H34">
        <v>-259.84841991689029</v>
      </c>
      <c r="I34">
        <v>48.109712277634202</v>
      </c>
      <c r="J34">
        <v>24.4351411893727</v>
      </c>
      <c r="K34">
        <v>6.3063179233822</v>
      </c>
      <c r="L34">
        <v>4.0923099014112943E-5</v>
      </c>
      <c r="M34">
        <v>8.285425792024401E-7</v>
      </c>
      <c r="N34" s="1">
        <v>8.8118573964168203E-8</v>
      </c>
      <c r="O34" s="1">
        <v>1.8220882022664301E-11</v>
      </c>
      <c r="P34" s="1">
        <v>-8.6981905042956602E-13</v>
      </c>
      <c r="Q34">
        <v>47.151697876398202</v>
      </c>
      <c r="R34">
        <v>1.79053689932349</v>
      </c>
      <c r="S34">
        <v>8.3770729316366008</v>
      </c>
      <c r="T34">
        <v>2.6598622290314502</v>
      </c>
      <c r="V34">
        <v>7.1765618660063701</v>
      </c>
      <c r="X34">
        <v>14.113013982371699</v>
      </c>
      <c r="AA34">
        <v>18.236505798482099</v>
      </c>
      <c r="AB34">
        <v>0.49474841674992798</v>
      </c>
      <c r="AJ34">
        <v>0.249576651199205</v>
      </c>
      <c r="AK34">
        <v>0.24018917443334301</v>
      </c>
      <c r="AL34">
        <v>0.22246621045178799</v>
      </c>
      <c r="AM34">
        <v>0.17801897564199801</v>
      </c>
      <c r="AN34">
        <v>-7.8197117429612897E-2</v>
      </c>
      <c r="AO34">
        <v>0.152389286773601</v>
      </c>
      <c r="AP34">
        <v>3.5556818929675098E-2</v>
      </c>
    </row>
    <row r="35" spans="1:42" x14ac:dyDescent="0.3">
      <c r="A35">
        <v>29</v>
      </c>
      <c r="B35">
        <v>1135</v>
      </c>
      <c r="C35">
        <v>500</v>
      </c>
      <c r="D35">
        <v>0</v>
      </c>
      <c r="E35">
        <v>20.5759869342155</v>
      </c>
      <c r="F35">
        <v>3.3146348835953501</v>
      </c>
      <c r="G35">
        <v>-316.32619467366874</v>
      </c>
      <c r="H35">
        <v>-248.02396010875466</v>
      </c>
      <c r="I35">
        <v>48.504942346279897</v>
      </c>
      <c r="J35">
        <v>24.842686108846198</v>
      </c>
      <c r="K35">
        <v>6.20761792982064</v>
      </c>
      <c r="L35">
        <v>4.0609636552785299E-5</v>
      </c>
      <c r="M35">
        <v>8.0255724157698535E-7</v>
      </c>
      <c r="N35" s="1">
        <v>8.61935233815799E-8</v>
      </c>
      <c r="O35" s="1">
        <v>9.0429124397559607E-12</v>
      </c>
      <c r="P35" s="1">
        <v>-4.4795647025126599E-14</v>
      </c>
      <c r="Q35">
        <v>50.0914177105143</v>
      </c>
      <c r="R35">
        <v>0.58164048115234401</v>
      </c>
      <c r="S35">
        <v>6.1344352452760704</v>
      </c>
      <c r="T35">
        <v>1.7932260519832099</v>
      </c>
      <c r="V35">
        <v>14.1012385970488</v>
      </c>
      <c r="X35">
        <v>21.267743751417001</v>
      </c>
      <c r="AA35">
        <v>5.8271835798708702</v>
      </c>
      <c r="AB35">
        <v>0.203114582737285</v>
      </c>
      <c r="AJ35">
        <v>-0.36906668997090197</v>
      </c>
      <c r="AK35">
        <v>0.75697714314781805</v>
      </c>
      <c r="AL35">
        <v>0.43179665365643999</v>
      </c>
      <c r="AM35">
        <v>0.116464007166258</v>
      </c>
      <c r="AN35">
        <v>-8.4432941547462503E-2</v>
      </c>
      <c r="AO35">
        <v>0.133842202110038</v>
      </c>
      <c r="AP35">
        <v>1.44196254378111E-2</v>
      </c>
    </row>
    <row r="36" spans="1:42" x14ac:dyDescent="0.3">
      <c r="A36">
        <v>29</v>
      </c>
      <c r="B36">
        <v>1135</v>
      </c>
      <c r="C36">
        <v>500</v>
      </c>
      <c r="D36">
        <v>0</v>
      </c>
      <c r="E36">
        <v>21.266176144622499</v>
      </c>
      <c r="F36">
        <v>3.3071418043607599</v>
      </c>
      <c r="G36">
        <v>-334.14420032459941</v>
      </c>
      <c r="H36">
        <v>-265.15943331608958</v>
      </c>
      <c r="I36">
        <v>48.989643865007103</v>
      </c>
      <c r="J36">
        <v>24.905467208668799</v>
      </c>
      <c r="K36">
        <v>6.43037928297516</v>
      </c>
      <c r="L36">
        <v>4.0824922118051039E-5</v>
      </c>
      <c r="M36">
        <v>8.2926872161550886E-7</v>
      </c>
      <c r="N36" s="1">
        <v>8.9684414218693402E-8</v>
      </c>
      <c r="O36" s="1">
        <v>1.8701466939420799E-11</v>
      </c>
      <c r="P36" s="1">
        <v>-8.6461607297043003E-13</v>
      </c>
      <c r="Q36">
        <v>46.992627655695102</v>
      </c>
      <c r="R36">
        <v>1.8921325408396901</v>
      </c>
      <c r="S36">
        <v>8.4435243507002902</v>
      </c>
      <c r="T36">
        <v>2.6987864607161201</v>
      </c>
      <c r="V36">
        <v>7.1713986599178403</v>
      </c>
      <c r="X36">
        <v>13.951446181784499</v>
      </c>
      <c r="AA36">
        <v>18.3427956828248</v>
      </c>
      <c r="AB36">
        <v>0.50728846752141699</v>
      </c>
      <c r="AJ36">
        <v>0.24977213566346901</v>
      </c>
      <c r="AK36">
        <v>0.234484670761644</v>
      </c>
      <c r="AL36">
        <v>0.222475303227196</v>
      </c>
      <c r="AM36">
        <v>0.18144692780542401</v>
      </c>
      <c r="AN36">
        <v>-7.5880883751693301E-2</v>
      </c>
      <c r="AO36">
        <v>0.15121605293392301</v>
      </c>
      <c r="AP36">
        <v>3.6485793360035802E-2</v>
      </c>
    </row>
    <row r="37" spans="1:42" x14ac:dyDescent="0.3">
      <c r="A37">
        <v>30</v>
      </c>
      <c r="B37">
        <v>1130</v>
      </c>
      <c r="C37">
        <v>500</v>
      </c>
      <c r="D37">
        <v>0</v>
      </c>
      <c r="E37">
        <v>21.051307825093801</v>
      </c>
      <c r="F37">
        <v>3.3173200441745299</v>
      </c>
      <c r="G37">
        <v>-322.97870467617548</v>
      </c>
      <c r="H37">
        <v>-253.48565670374845</v>
      </c>
      <c r="I37">
        <v>49.526456880894401</v>
      </c>
      <c r="J37">
        <v>25.392513642658798</v>
      </c>
      <c r="K37">
        <v>6.3458778606729496</v>
      </c>
      <c r="L37">
        <v>4.0560919457970174E-5</v>
      </c>
      <c r="M37">
        <v>8.0313584983170314E-7</v>
      </c>
      <c r="N37" s="1">
        <v>8.8094768808914997E-8</v>
      </c>
      <c r="O37" s="1">
        <v>9.1833766892287595E-12</v>
      </c>
      <c r="P37" s="1">
        <v>-4.8676862647012302E-14</v>
      </c>
      <c r="Q37">
        <v>50.069527698597597</v>
      </c>
      <c r="R37">
        <v>0.58540570352627497</v>
      </c>
      <c r="S37">
        <v>6.11135415801715</v>
      </c>
      <c r="T37">
        <v>1.7942340247383599</v>
      </c>
      <c r="V37">
        <v>14.281646200595601</v>
      </c>
      <c r="X37">
        <v>21.208369373012399</v>
      </c>
      <c r="AA37">
        <v>5.7444988648497599</v>
      </c>
      <c r="AB37">
        <v>0.204963976662772</v>
      </c>
      <c r="AJ37">
        <v>-0.37762420646772699</v>
      </c>
      <c r="AK37">
        <v>0.75993985922144403</v>
      </c>
      <c r="AL37">
        <v>0.43759392426066801</v>
      </c>
      <c r="AM37">
        <v>0.116062529523559</v>
      </c>
      <c r="AN37">
        <v>-8.3803989081140701E-2</v>
      </c>
      <c r="AO37">
        <v>0.133271881200279</v>
      </c>
      <c r="AP37">
        <v>1.4560001342915701E-2</v>
      </c>
    </row>
    <row r="38" spans="1:42" x14ac:dyDescent="0.3">
      <c r="A38">
        <v>30</v>
      </c>
      <c r="B38">
        <v>1130</v>
      </c>
      <c r="C38">
        <v>500</v>
      </c>
      <c r="D38">
        <v>0</v>
      </c>
      <c r="E38">
        <v>21.651327480290998</v>
      </c>
      <c r="F38">
        <v>3.3100682762853499</v>
      </c>
      <c r="G38">
        <v>-339.75902073853763</v>
      </c>
      <c r="H38">
        <v>-269.93359405744513</v>
      </c>
      <c r="I38">
        <v>49.763337263366402</v>
      </c>
      <c r="J38">
        <v>25.3238193339463</v>
      </c>
      <c r="K38">
        <v>6.5410516258561104</v>
      </c>
      <c r="L38">
        <v>4.072810944731696E-5</v>
      </c>
      <c r="M38">
        <v>8.299583052430445E-7</v>
      </c>
      <c r="N38" s="1">
        <v>9.10657663746123E-8</v>
      </c>
      <c r="O38" s="1">
        <v>1.9143700538561999E-11</v>
      </c>
      <c r="P38" s="1">
        <v>-8.5649621300850501E-13</v>
      </c>
      <c r="Q38">
        <v>46.842079255171498</v>
      </c>
      <c r="R38">
        <v>1.99108794391338</v>
      </c>
      <c r="S38">
        <v>8.5059165806615802</v>
      </c>
      <c r="T38">
        <v>2.7338903103547798</v>
      </c>
      <c r="V38">
        <v>7.1619784387952503</v>
      </c>
      <c r="X38">
        <v>13.799771751827199</v>
      </c>
      <c r="AA38">
        <v>18.445715892082799</v>
      </c>
      <c r="AB38">
        <v>0.51955982719327998</v>
      </c>
      <c r="AJ38">
        <v>0.25015847625156701</v>
      </c>
      <c r="AK38">
        <v>0.228967316999837</v>
      </c>
      <c r="AL38">
        <v>0.222339999144572</v>
      </c>
      <c r="AM38">
        <v>0.18477044644790899</v>
      </c>
      <c r="AN38">
        <v>-7.3605008322832399E-2</v>
      </c>
      <c r="AO38">
        <v>0.149973986491925</v>
      </c>
      <c r="AP38">
        <v>3.7394782987020599E-2</v>
      </c>
    </row>
    <row r="39" spans="1:42" x14ac:dyDescent="0.3">
      <c r="A39">
        <v>31</v>
      </c>
      <c r="B39">
        <v>1125</v>
      </c>
      <c r="C39">
        <v>500</v>
      </c>
      <c r="D39">
        <v>0</v>
      </c>
      <c r="E39">
        <v>21.490446698949601</v>
      </c>
      <c r="F39">
        <v>3.3198135231276802</v>
      </c>
      <c r="G39">
        <v>-329.07919291144964</v>
      </c>
      <c r="H39">
        <v>-258.52990302632372</v>
      </c>
      <c r="I39">
        <v>50.459027919125901</v>
      </c>
      <c r="J39">
        <v>25.898975665647701</v>
      </c>
      <c r="K39">
        <v>6.47338970976383</v>
      </c>
      <c r="L39">
        <v>4.0513148193932992E-5</v>
      </c>
      <c r="M39">
        <v>8.0368028606148632E-7</v>
      </c>
      <c r="N39" s="1">
        <v>8.9854399219922903E-8</v>
      </c>
      <c r="O39" s="1">
        <v>9.3067464910166397E-12</v>
      </c>
      <c r="P39" s="1">
        <v>-5.2001266149309999E-14</v>
      </c>
      <c r="Q39">
        <v>50.055051992687702</v>
      </c>
      <c r="R39">
        <v>0.58711480375891001</v>
      </c>
      <c r="S39">
        <v>6.0851533873092203</v>
      </c>
      <c r="T39">
        <v>1.79264438083456</v>
      </c>
      <c r="V39">
        <v>14.451810246499599</v>
      </c>
      <c r="X39">
        <v>21.157191861569601</v>
      </c>
      <c r="AA39">
        <v>5.66434914524487</v>
      </c>
      <c r="AB39">
        <v>0.206684182095448</v>
      </c>
      <c r="AJ39">
        <v>-0.38560099399245401</v>
      </c>
      <c r="AK39">
        <v>0.76282970035950803</v>
      </c>
      <c r="AL39">
        <v>0.44305856798561599</v>
      </c>
      <c r="AM39">
        <v>0.115570157410816</v>
      </c>
      <c r="AN39">
        <v>-8.3199116047631194E-2</v>
      </c>
      <c r="AO39">
        <v>0.13265117024454501</v>
      </c>
      <c r="AP39">
        <v>1.4690514039598E-2</v>
      </c>
    </row>
    <row r="40" spans="1:42" x14ac:dyDescent="0.3">
      <c r="A40">
        <v>31</v>
      </c>
      <c r="B40">
        <v>1125</v>
      </c>
      <c r="C40">
        <v>500</v>
      </c>
      <c r="D40">
        <v>0</v>
      </c>
      <c r="E40">
        <v>21.996658203844699</v>
      </c>
      <c r="F40">
        <v>3.3128249768375899</v>
      </c>
      <c r="G40">
        <v>-344.75759530062703</v>
      </c>
      <c r="H40">
        <v>-274.23127368645009</v>
      </c>
      <c r="I40">
        <v>50.442600303384403</v>
      </c>
      <c r="J40">
        <v>25.6961288598335</v>
      </c>
      <c r="K40">
        <v>6.6398491793679497</v>
      </c>
      <c r="L40">
        <v>4.0633065554352286E-5</v>
      </c>
      <c r="M40">
        <v>8.3061115591276213E-7</v>
      </c>
      <c r="N40" s="1">
        <v>9.2286429020596497E-8</v>
      </c>
      <c r="O40" s="1">
        <v>1.9550382953216501E-11</v>
      </c>
      <c r="P40" s="1">
        <v>-8.46309991049861E-13</v>
      </c>
      <c r="Q40">
        <v>46.701183600813003</v>
      </c>
      <c r="R40">
        <v>2.0864265890284299</v>
      </c>
      <c r="S40">
        <v>8.5638236125336995</v>
      </c>
      <c r="T40">
        <v>2.7650070660798902</v>
      </c>
      <c r="V40">
        <v>7.1489759594877498</v>
      </c>
      <c r="X40">
        <v>13.6583338619062</v>
      </c>
      <c r="AA40">
        <v>18.5447075862511</v>
      </c>
      <c r="AB40">
        <v>0.53154172389972298</v>
      </c>
      <c r="AJ40">
        <v>0.25073051729338802</v>
      </c>
      <c r="AK40">
        <v>0.22366364374964301</v>
      </c>
      <c r="AL40">
        <v>0.22208055090144299</v>
      </c>
      <c r="AM40">
        <v>0.18795487604359701</v>
      </c>
      <c r="AN40">
        <v>-7.1390847395070595E-2</v>
      </c>
      <c r="AO40">
        <v>0.14867923346935499</v>
      </c>
      <c r="AP40">
        <v>3.8282025937642697E-2</v>
      </c>
    </row>
    <row r="41" spans="1:42" x14ac:dyDescent="0.3">
      <c r="A41">
        <v>32</v>
      </c>
      <c r="B41">
        <v>1120</v>
      </c>
      <c r="C41">
        <v>500</v>
      </c>
      <c r="D41">
        <v>0</v>
      </c>
      <c r="E41">
        <v>21.892950259733698</v>
      </c>
      <c r="F41">
        <v>3.32212231110812</v>
      </c>
      <c r="G41">
        <v>-334.62507831633263</v>
      </c>
      <c r="H41">
        <v>-263.1535498922488</v>
      </c>
      <c r="I41">
        <v>51.302105605343101</v>
      </c>
      <c r="J41">
        <v>26.3616691743525</v>
      </c>
      <c r="K41">
        <v>6.5900494351248398</v>
      </c>
      <c r="L41">
        <v>4.0466167060629133E-5</v>
      </c>
      <c r="M41">
        <v>8.0419134177914897E-7</v>
      </c>
      <c r="N41" s="1">
        <v>9.1470963687687703E-8</v>
      </c>
      <c r="O41" s="1">
        <v>9.4133795288661401E-12</v>
      </c>
      <c r="P41" s="1">
        <v>-5.4812603464449898E-14</v>
      </c>
      <c r="Q41">
        <v>50.047481423609</v>
      </c>
      <c r="R41">
        <v>0.58695440036130497</v>
      </c>
      <c r="S41">
        <v>6.0561816042611998</v>
      </c>
      <c r="T41">
        <v>1.78861440367502</v>
      </c>
      <c r="V41">
        <v>14.611863594540001</v>
      </c>
      <c r="X41">
        <v>21.113831228165498</v>
      </c>
      <c r="AA41">
        <v>5.5867916406767897</v>
      </c>
      <c r="AB41">
        <v>0.208281704710991</v>
      </c>
      <c r="AJ41">
        <v>-0.393011916529792</v>
      </c>
      <c r="AK41">
        <v>0.76564285139341903</v>
      </c>
      <c r="AL41">
        <v>0.44819404752707798</v>
      </c>
      <c r="AM41">
        <v>0.114997336956619</v>
      </c>
      <c r="AN41">
        <v>-8.2618623474766298E-2</v>
      </c>
      <c r="AO41">
        <v>0.13198468752852099</v>
      </c>
      <c r="AP41">
        <v>1.4811616598920401E-2</v>
      </c>
    </row>
    <row r="42" spans="1:42" x14ac:dyDescent="0.3">
      <c r="A42">
        <v>32</v>
      </c>
      <c r="B42">
        <v>1120</v>
      </c>
      <c r="C42">
        <v>500</v>
      </c>
      <c r="D42">
        <v>0</v>
      </c>
      <c r="E42">
        <v>22.306984677681001</v>
      </c>
      <c r="F42">
        <v>3.3154067023979699</v>
      </c>
      <c r="G42">
        <v>-349.21792029609469</v>
      </c>
      <c r="H42">
        <v>-278.11267787554971</v>
      </c>
      <c r="I42">
        <v>51.039186319165097</v>
      </c>
      <c r="J42">
        <v>26.028281494464899</v>
      </c>
      <c r="K42">
        <v>6.7282800211349096</v>
      </c>
      <c r="L42">
        <v>4.0540095828358766E-5</v>
      </c>
      <c r="M42">
        <v>8.3122800603268047E-7</v>
      </c>
      <c r="N42" s="1">
        <v>9.3369516624225298E-8</v>
      </c>
      <c r="O42" s="1">
        <v>1.9924644089767E-11</v>
      </c>
      <c r="P42" s="1">
        <v>-8.3479941894171698E-13</v>
      </c>
      <c r="Q42">
        <v>46.570677872224501</v>
      </c>
      <c r="R42">
        <v>2.1773952450908598</v>
      </c>
      <c r="S42">
        <v>8.6169968900718406</v>
      </c>
      <c r="T42">
        <v>2.7920911612450801</v>
      </c>
      <c r="V42">
        <v>7.13303112148769</v>
      </c>
      <c r="X42">
        <v>13.527174756738001</v>
      </c>
      <c r="AA42">
        <v>18.639409071370601</v>
      </c>
      <c r="AB42">
        <v>0.54322388177120795</v>
      </c>
      <c r="AJ42">
        <v>0.25148091379291698</v>
      </c>
      <c r="AK42">
        <v>0.218590367850311</v>
      </c>
      <c r="AL42">
        <v>0.221716580396463</v>
      </c>
      <c r="AM42">
        <v>0.190973849862662</v>
      </c>
      <c r="AN42">
        <v>-6.9255494984649404E-2</v>
      </c>
      <c r="AO42">
        <v>0.147347208111302</v>
      </c>
      <c r="AP42">
        <v>3.9146574970992602E-2</v>
      </c>
    </row>
    <row r="43" spans="1:42" x14ac:dyDescent="0.3">
      <c r="A43">
        <v>33</v>
      </c>
      <c r="B43">
        <v>1115</v>
      </c>
      <c r="C43">
        <v>500</v>
      </c>
      <c r="D43">
        <v>0</v>
      </c>
      <c r="E43">
        <v>22.259047008756902</v>
      </c>
      <c r="F43">
        <v>3.3242574675030898</v>
      </c>
      <c r="G43">
        <v>-339.62313057409597</v>
      </c>
      <c r="H43">
        <v>-267.36059626935247</v>
      </c>
      <c r="I43">
        <v>52.056718873856198</v>
      </c>
      <c r="J43">
        <v>26.780968375733199</v>
      </c>
      <c r="K43">
        <v>6.69594555366257</v>
      </c>
      <c r="L43">
        <v>4.0419819271122596E-5</v>
      </c>
      <c r="M43">
        <v>8.0467053871921129E-7</v>
      </c>
      <c r="N43" s="1">
        <v>9.29454057732439E-8</v>
      </c>
      <c r="O43" s="1">
        <v>9.50384003633838E-12</v>
      </c>
      <c r="P43" s="1">
        <v>-5.7159812023582702E-14</v>
      </c>
      <c r="Q43">
        <v>50.046189535529599</v>
      </c>
      <c r="R43">
        <v>0.58514013141160004</v>
      </c>
      <c r="S43">
        <v>6.0248132405206496</v>
      </c>
      <c r="T43">
        <v>1.7823402795261301</v>
      </c>
      <c r="V43">
        <v>14.7621991034553</v>
      </c>
      <c r="X43">
        <v>21.077767433287299</v>
      </c>
      <c r="AA43">
        <v>5.5117875434196302</v>
      </c>
      <c r="AB43">
        <v>0.20976273284955199</v>
      </c>
      <c r="AJ43">
        <v>-0.39988626319286302</v>
      </c>
      <c r="AK43">
        <v>0.76837905817917695</v>
      </c>
      <c r="AL43">
        <v>0.45301250890436201</v>
      </c>
      <c r="AM43">
        <v>0.11435552877254</v>
      </c>
      <c r="AN43">
        <v>-8.2062128812323498E-2</v>
      </c>
      <c r="AO43">
        <v>0.13127753356827601</v>
      </c>
      <c r="AP43">
        <v>1.49237625808296E-2</v>
      </c>
    </row>
    <row r="44" spans="1:42" x14ac:dyDescent="0.3">
      <c r="A44">
        <v>33</v>
      </c>
      <c r="B44">
        <v>1115</v>
      </c>
      <c r="C44">
        <v>500</v>
      </c>
      <c r="D44">
        <v>0</v>
      </c>
      <c r="E44">
        <v>22.587000622400701</v>
      </c>
      <c r="F44">
        <v>3.31781383124865</v>
      </c>
      <c r="G44">
        <v>-353.21502850725943</v>
      </c>
      <c r="H44">
        <v>-281.63588511923541</v>
      </c>
      <c r="I44">
        <v>51.5644155084277</v>
      </c>
      <c r="J44">
        <v>26.325927553514301</v>
      </c>
      <c r="K44">
        <v>6.8077962692379597</v>
      </c>
      <c r="L44">
        <v>4.0449390500286002E-5</v>
      </c>
      <c r="M44">
        <v>8.3181040812843294E-7</v>
      </c>
      <c r="N44" s="1">
        <v>9.4336705455569294E-8</v>
      </c>
      <c r="O44" s="1">
        <v>2.0269820357806601E-11</v>
      </c>
      <c r="P44" s="1">
        <v>-8.2256923088962204E-13</v>
      </c>
      <c r="Q44">
        <v>46.450872805760604</v>
      </c>
      <c r="R44">
        <v>2.2635022187185201</v>
      </c>
      <c r="S44">
        <v>8.6653742295978002</v>
      </c>
      <c r="T44">
        <v>2.8152148482024599</v>
      </c>
      <c r="V44">
        <v>7.1147253294965598</v>
      </c>
      <c r="X44">
        <v>13.4060478184459</v>
      </c>
      <c r="AA44">
        <v>18.729657157894099</v>
      </c>
      <c r="AB44">
        <v>0.55460559188390401</v>
      </c>
      <c r="AJ44">
        <v>0.25239966503949302</v>
      </c>
      <c r="AK44">
        <v>0.21375433507671901</v>
      </c>
      <c r="AL44">
        <v>0.22126632477567801</v>
      </c>
      <c r="AM44">
        <v>0.193810699363966</v>
      </c>
      <c r="AN44">
        <v>-6.7210946100458802E-2</v>
      </c>
      <c r="AO44">
        <v>0.14599168174016</v>
      </c>
      <c r="AP44">
        <v>3.9988240104440201E-2</v>
      </c>
    </row>
    <row r="45" spans="1:42" x14ac:dyDescent="0.3">
      <c r="A45">
        <v>34</v>
      </c>
      <c r="B45">
        <v>1110</v>
      </c>
      <c r="C45">
        <v>500</v>
      </c>
      <c r="D45">
        <v>0</v>
      </c>
      <c r="E45">
        <v>22.5896720129493</v>
      </c>
      <c r="F45">
        <v>3.3262331462221</v>
      </c>
      <c r="G45">
        <v>-344.08985638917119</v>
      </c>
      <c r="H45">
        <v>-271.162554952655</v>
      </c>
      <c r="I45">
        <v>52.725518878296697</v>
      </c>
      <c r="J45">
        <v>27.1580557399088</v>
      </c>
      <c r="K45">
        <v>6.7913675980910702</v>
      </c>
      <c r="L45">
        <v>4.0373958471937873E-5</v>
      </c>
      <c r="M45">
        <v>8.0512004316102159E-7</v>
      </c>
      <c r="N45" s="1">
        <v>9.4281249719346104E-8</v>
      </c>
      <c r="O45" s="1">
        <v>9.5789064439944906E-12</v>
      </c>
      <c r="P45" s="1">
        <v>-5.9093101671813101E-14</v>
      </c>
      <c r="Q45">
        <v>50.050478468278797</v>
      </c>
      <c r="R45">
        <v>0.58189808776811602</v>
      </c>
      <c r="S45">
        <v>5.9914252714795202</v>
      </c>
      <c r="T45">
        <v>1.77404397716978</v>
      </c>
      <c r="V45">
        <v>14.9034253432466</v>
      </c>
      <c r="X45">
        <v>21.048368581755401</v>
      </c>
      <c r="AA45">
        <v>5.4392271265804704</v>
      </c>
      <c r="AB45">
        <v>0.211133143721175</v>
      </c>
      <c r="AJ45">
        <v>-0.40626415356381002</v>
      </c>
      <c r="AK45">
        <v>0.771040719174511</v>
      </c>
      <c r="AL45">
        <v>0.45753334628801001</v>
      </c>
      <c r="AM45">
        <v>0.113656336986902</v>
      </c>
      <c r="AN45">
        <v>-8.1528733098286302E-2</v>
      </c>
      <c r="AO45">
        <v>0.13053508121849899</v>
      </c>
      <c r="AP45">
        <v>1.5027402994172699E-2</v>
      </c>
    </row>
    <row r="46" spans="1:42" x14ac:dyDescent="0.3">
      <c r="A46">
        <v>34</v>
      </c>
      <c r="B46">
        <v>1110</v>
      </c>
      <c r="C46">
        <v>500</v>
      </c>
      <c r="D46">
        <v>0</v>
      </c>
      <c r="E46">
        <v>22.8411255320291</v>
      </c>
      <c r="F46">
        <v>3.3200519012562499</v>
      </c>
      <c r="G46">
        <v>-356.81874979507313</v>
      </c>
      <c r="H46">
        <v>-284.85506756029821</v>
      </c>
      <c r="I46">
        <v>52.028834352582798</v>
      </c>
      <c r="J46">
        <v>26.594313475179298</v>
      </c>
      <c r="K46">
        <v>6.8797495374654796</v>
      </c>
      <c r="L46">
        <v>4.0361024220148479E-5</v>
      </c>
      <c r="M46">
        <v>8.3236057438955965E-7</v>
      </c>
      <c r="N46" s="1">
        <v>9.5207627839619898E-8</v>
      </c>
      <c r="O46" s="1">
        <v>2.0589307184011201E-11</v>
      </c>
      <c r="P46" s="1">
        <v>-8.1007835651850995E-13</v>
      </c>
      <c r="Q46">
        <v>46.341672721473401</v>
      </c>
      <c r="R46">
        <v>2.34452038520539</v>
      </c>
      <c r="S46">
        <v>8.7090663063167799</v>
      </c>
      <c r="T46">
        <v>2.8345525653590502</v>
      </c>
      <c r="V46">
        <v>7.0945679592088204</v>
      </c>
      <c r="X46">
        <v>13.2944591919261</v>
      </c>
      <c r="AA46">
        <v>18.8154668883017</v>
      </c>
      <c r="AB46">
        <v>0.56569398220869305</v>
      </c>
      <c r="AJ46">
        <v>0.25347405354185598</v>
      </c>
      <c r="AK46">
        <v>0.20915353191786401</v>
      </c>
      <c r="AL46">
        <v>0.22074615527595001</v>
      </c>
      <c r="AM46">
        <v>0.19645854671875501</v>
      </c>
      <c r="AN46">
        <v>-6.5263946918486498E-2</v>
      </c>
      <c r="AO46">
        <v>0.144624194450823</v>
      </c>
      <c r="AP46">
        <v>4.0807465013235601E-2</v>
      </c>
    </row>
    <row r="47" spans="1:42" x14ac:dyDescent="0.3">
      <c r="A47">
        <v>35</v>
      </c>
      <c r="B47">
        <v>1105</v>
      </c>
      <c r="C47">
        <v>500</v>
      </c>
      <c r="D47">
        <v>0</v>
      </c>
      <c r="E47">
        <v>21.116528216002799</v>
      </c>
      <c r="F47">
        <v>3.3286345145385399</v>
      </c>
      <c r="G47">
        <v>-321.02586025627863</v>
      </c>
      <c r="H47">
        <v>-253.24131901877553</v>
      </c>
      <c r="I47">
        <v>49.185169420965103</v>
      </c>
      <c r="J47">
        <v>25.362842794215201</v>
      </c>
      <c r="K47">
        <v>6.34390111734157</v>
      </c>
      <c r="L47">
        <v>4.0333343259442675E-5</v>
      </c>
      <c r="M47">
        <v>8.0574731780141703E-7</v>
      </c>
      <c r="N47" s="1">
        <v>8.8088126567633195E-8</v>
      </c>
      <c r="O47" s="1">
        <v>8.8973805111769998E-12</v>
      </c>
      <c r="P47" s="1">
        <v>-5.7219319973297996E-14</v>
      </c>
      <c r="Q47">
        <v>50.044782550626699</v>
      </c>
      <c r="R47">
        <v>0.57463498709360705</v>
      </c>
      <c r="S47">
        <v>5.9600413806749097</v>
      </c>
      <c r="T47">
        <v>1.77049733057946</v>
      </c>
      <c r="V47">
        <v>15.073415723937</v>
      </c>
      <c r="X47">
        <v>20.985220460507101</v>
      </c>
      <c r="AA47">
        <v>5.3788551541498801</v>
      </c>
      <c r="AB47">
        <v>0.212552412431221</v>
      </c>
      <c r="AJ47">
        <v>-0.413123832145951</v>
      </c>
      <c r="AK47">
        <v>0.77317947887808802</v>
      </c>
      <c r="AL47">
        <v>0.463027069715442</v>
      </c>
      <c r="AM47">
        <v>0.11284242820990199</v>
      </c>
      <c r="AN47">
        <v>-8.1096975832246398E-2</v>
      </c>
      <c r="AO47">
        <v>0.13003442005458701</v>
      </c>
      <c r="AP47">
        <v>1.5137411120176299E-2</v>
      </c>
    </row>
    <row r="48" spans="1:42" x14ac:dyDescent="0.3">
      <c r="A48">
        <v>35</v>
      </c>
      <c r="B48">
        <v>1105</v>
      </c>
      <c r="C48">
        <v>500</v>
      </c>
      <c r="D48">
        <v>0</v>
      </c>
      <c r="E48">
        <v>23.425937565960599</v>
      </c>
      <c r="F48">
        <v>3.3222130096875002</v>
      </c>
      <c r="G48">
        <v>-365.51708747957036</v>
      </c>
      <c r="H48">
        <v>-292.13844932597715</v>
      </c>
      <c r="I48">
        <v>53.244304432458897</v>
      </c>
      <c r="J48">
        <v>27.247144723331498</v>
      </c>
      <c r="K48">
        <v>7.0513051082670204</v>
      </c>
      <c r="L48">
        <v>4.0284114674006303E-5</v>
      </c>
      <c r="M48">
        <v>8.329431135482333E-7</v>
      </c>
      <c r="N48" s="1">
        <v>9.7488846057874496E-8</v>
      </c>
      <c r="O48" s="1">
        <v>2.1186683811533601E-11</v>
      </c>
      <c r="P48" s="1">
        <v>-8.1844642785016204E-13</v>
      </c>
      <c r="Q48">
        <v>46.259360707524799</v>
      </c>
      <c r="R48">
        <v>2.3996079979484399</v>
      </c>
      <c r="S48">
        <v>8.7358082378212494</v>
      </c>
      <c r="T48">
        <v>2.85627798807448</v>
      </c>
      <c r="V48">
        <v>7.1050812097296197</v>
      </c>
      <c r="X48">
        <v>13.1871044969071</v>
      </c>
      <c r="AA48">
        <v>18.880601427381901</v>
      </c>
      <c r="AB48">
        <v>0.57615793461227105</v>
      </c>
      <c r="AJ48">
        <v>0.25381701458780798</v>
      </c>
      <c r="AK48">
        <v>0.20540169722617899</v>
      </c>
      <c r="AL48">
        <v>0.221184769061914</v>
      </c>
      <c r="AM48">
        <v>0.19800441923706699</v>
      </c>
      <c r="AN48">
        <v>-6.3659507214719996E-2</v>
      </c>
      <c r="AO48">
        <v>0.14366834247987301</v>
      </c>
      <c r="AP48">
        <v>4.1583264621877003E-2</v>
      </c>
    </row>
    <row r="49" spans="1:42" x14ac:dyDescent="0.3">
      <c r="A49">
        <v>36</v>
      </c>
      <c r="B49">
        <v>1100</v>
      </c>
      <c r="C49">
        <v>500</v>
      </c>
      <c r="D49">
        <v>0</v>
      </c>
      <c r="E49">
        <v>15.133770768971001</v>
      </c>
      <c r="F49">
        <v>3.3322634870271899</v>
      </c>
      <c r="G49">
        <v>-229.45435361675578</v>
      </c>
      <c r="H49">
        <v>-181.16183398878709</v>
      </c>
      <c r="I49">
        <v>35.1691509507109</v>
      </c>
      <c r="J49">
        <v>18.150505326893601</v>
      </c>
      <c r="K49">
        <v>4.5415888713147101</v>
      </c>
      <c r="L49">
        <v>4.0304975180129206E-5</v>
      </c>
      <c r="M49">
        <v>8.0684113654120099E-7</v>
      </c>
      <c r="N49" s="1">
        <v>6.3084860943852698E-8</v>
      </c>
      <c r="O49" s="1">
        <v>6.3424547188378997E-12</v>
      </c>
      <c r="P49" s="1">
        <v>-4.4467265332025798E-14</v>
      </c>
      <c r="Q49">
        <v>50.008481010014698</v>
      </c>
      <c r="R49">
        <v>0.55942924808505601</v>
      </c>
      <c r="S49">
        <v>5.9355534352200996</v>
      </c>
      <c r="T49">
        <v>1.7805460905969701</v>
      </c>
      <c r="V49">
        <v>15.324638385084601</v>
      </c>
      <c r="X49">
        <v>20.8328236206134</v>
      </c>
      <c r="AA49">
        <v>5.3443423083688701</v>
      </c>
      <c r="AB49">
        <v>0.214185902016126</v>
      </c>
      <c r="AJ49">
        <v>-0.42179436357412597</v>
      </c>
      <c r="AK49">
        <v>0.77417266553744502</v>
      </c>
      <c r="AL49">
        <v>0.47126320040417902</v>
      </c>
      <c r="AM49">
        <v>0.11181847340760501</v>
      </c>
      <c r="AN49">
        <v>-8.0878979016430097E-2</v>
      </c>
      <c r="AO49">
        <v>0.13014844063927999</v>
      </c>
      <c r="AP49">
        <v>1.52705626020463E-2</v>
      </c>
    </row>
    <row r="50" spans="1:42" x14ac:dyDescent="0.3">
      <c r="A50">
        <v>36</v>
      </c>
      <c r="B50">
        <v>1100</v>
      </c>
      <c r="C50">
        <v>500</v>
      </c>
      <c r="D50">
        <v>0</v>
      </c>
      <c r="E50">
        <v>24.8647706112096</v>
      </c>
      <c r="F50">
        <v>3.3243035889652899</v>
      </c>
      <c r="G50">
        <v>-387.32967982538025</v>
      </c>
      <c r="H50">
        <v>-309.89033023358513</v>
      </c>
      <c r="I50">
        <v>56.395404429082902</v>
      </c>
      <c r="J50">
        <v>28.890439311832498</v>
      </c>
      <c r="K50">
        <v>7.4796930983517402</v>
      </c>
      <c r="L50">
        <v>4.0235033750772363E-5</v>
      </c>
      <c r="M50">
        <v>8.3364163515315414E-7</v>
      </c>
      <c r="N50" s="1">
        <v>1.0340304913032801E-7</v>
      </c>
      <c r="O50" s="1">
        <v>2.25049296625048E-11</v>
      </c>
      <c r="P50" s="1">
        <v>-8.8106250340258505E-13</v>
      </c>
      <c r="Q50">
        <v>46.237703433437801</v>
      </c>
      <c r="R50">
        <v>2.3922218206127699</v>
      </c>
      <c r="S50">
        <v>8.7226573419830409</v>
      </c>
      <c r="T50">
        <v>2.8870949780518198</v>
      </c>
      <c r="V50">
        <v>7.1942910817320698</v>
      </c>
      <c r="X50">
        <v>13.0814880195952</v>
      </c>
      <c r="AA50">
        <v>18.8991689839103</v>
      </c>
      <c r="AB50">
        <v>0.58537434067691296</v>
      </c>
      <c r="AJ50">
        <v>0.252328307754218</v>
      </c>
      <c r="AK50">
        <v>0.203517144278657</v>
      </c>
      <c r="AL50">
        <v>0.224096643924173</v>
      </c>
      <c r="AM50">
        <v>0.196863328338438</v>
      </c>
      <c r="AN50">
        <v>-6.2851372529469193E-2</v>
      </c>
      <c r="AO50">
        <v>0.14377208948965001</v>
      </c>
      <c r="AP50">
        <v>4.22738587443314E-2</v>
      </c>
    </row>
    <row r="51" spans="1:42" x14ac:dyDescent="0.3">
      <c r="A51">
        <v>37</v>
      </c>
      <c r="B51">
        <v>1095</v>
      </c>
      <c r="C51">
        <v>500</v>
      </c>
      <c r="D51">
        <v>0</v>
      </c>
      <c r="E51">
        <v>7.7228858474050401</v>
      </c>
      <c r="F51">
        <v>3.3358014267385898</v>
      </c>
      <c r="G51">
        <v>-116.7810378735535</v>
      </c>
      <c r="H51">
        <v>-92.283532474319628</v>
      </c>
      <c r="I51">
        <v>17.9055698565463</v>
      </c>
      <c r="J51">
        <v>9.2487995902538298</v>
      </c>
      <c r="K51">
        <v>2.3151515511388401</v>
      </c>
      <c r="L51">
        <v>4.0279253833263956E-5</v>
      </c>
      <c r="M51">
        <v>8.0795671634008239E-7</v>
      </c>
      <c r="N51" s="1">
        <v>3.2175147388900599E-8</v>
      </c>
      <c r="O51" s="1">
        <v>3.2210343079154901E-12</v>
      </c>
      <c r="P51" s="1">
        <v>-2.46734848975752E-14</v>
      </c>
      <c r="Q51">
        <v>49.9769037064871</v>
      </c>
      <c r="R51">
        <v>0.54036464660014405</v>
      </c>
      <c r="S51">
        <v>5.9093463988586796</v>
      </c>
      <c r="T51">
        <v>1.78910834118104</v>
      </c>
      <c r="V51">
        <v>15.5718668025289</v>
      </c>
      <c r="X51">
        <v>20.677894145297198</v>
      </c>
      <c r="AA51">
        <v>5.3188968649730297</v>
      </c>
      <c r="AB51">
        <v>0.215619094073732</v>
      </c>
      <c r="AJ51">
        <v>-0.42984236339116</v>
      </c>
      <c r="AK51">
        <v>0.77482654945308704</v>
      </c>
      <c r="AL51">
        <v>0.47939062741253702</v>
      </c>
      <c r="AM51">
        <v>0.110674972249844</v>
      </c>
      <c r="AN51">
        <v>-8.0757111462181994E-2</v>
      </c>
      <c r="AO51">
        <v>0.13031773967120699</v>
      </c>
      <c r="AP51">
        <v>1.5389586066665101E-2</v>
      </c>
    </row>
    <row r="52" spans="1:42" x14ac:dyDescent="0.3">
      <c r="A52">
        <v>37</v>
      </c>
      <c r="B52">
        <v>1095</v>
      </c>
      <c r="C52">
        <v>500</v>
      </c>
      <c r="D52">
        <v>0</v>
      </c>
      <c r="E52">
        <v>26.518140284369899</v>
      </c>
      <c r="F52">
        <v>3.3257370884490598</v>
      </c>
      <c r="G52">
        <v>-412.42305388543008</v>
      </c>
      <c r="H52">
        <v>-330.30042819749701</v>
      </c>
      <c r="I52">
        <v>60.024577486337698</v>
      </c>
      <c r="J52">
        <v>30.784903631146602</v>
      </c>
      <c r="K52">
        <v>7.9736129402629699</v>
      </c>
      <c r="L52">
        <v>4.0205815708777331E-5</v>
      </c>
      <c r="M52">
        <v>8.3429126677536737E-7</v>
      </c>
      <c r="N52" s="1">
        <v>1.10309125244244E-7</v>
      </c>
      <c r="O52" s="1">
        <v>2.3983797018782401E-11</v>
      </c>
      <c r="P52" s="1">
        <v>-9.6914105073089106E-13</v>
      </c>
      <c r="Q52">
        <v>46.277570575034602</v>
      </c>
      <c r="R52">
        <v>2.3411799134111901</v>
      </c>
      <c r="S52">
        <v>8.6787633812145604</v>
      </c>
      <c r="T52">
        <v>2.9080448050987</v>
      </c>
      <c r="V52">
        <v>7.3036236063123603</v>
      </c>
      <c r="X52">
        <v>13.0051562577823</v>
      </c>
      <c r="AA52">
        <v>18.892218005877599</v>
      </c>
      <c r="AB52">
        <v>0.59344345526852704</v>
      </c>
      <c r="AJ52">
        <v>0.25114993732770302</v>
      </c>
      <c r="AK52">
        <v>0.202850722565041</v>
      </c>
      <c r="AL52">
        <v>0.22760536768401499</v>
      </c>
      <c r="AM52">
        <v>0.193973120983567</v>
      </c>
      <c r="AN52">
        <v>-6.2761090410738393E-2</v>
      </c>
      <c r="AO52">
        <v>0.14430593575018799</v>
      </c>
      <c r="AP52">
        <v>4.2876006100222297E-2</v>
      </c>
    </row>
    <row r="53" spans="1:42" x14ac:dyDescent="0.3">
      <c r="A53">
        <v>38</v>
      </c>
      <c r="B53">
        <v>1090</v>
      </c>
      <c r="C53">
        <v>500</v>
      </c>
      <c r="D53">
        <v>0</v>
      </c>
      <c r="E53">
        <v>28.070377246871299</v>
      </c>
      <c r="F53">
        <v>3.3252192871083701</v>
      </c>
      <c r="G53">
        <v>-436.08733370970083</v>
      </c>
      <c r="H53">
        <v>-349.62963294387487</v>
      </c>
      <c r="I53">
        <v>63.424935455251301</v>
      </c>
      <c r="J53">
        <v>32.576454119475798</v>
      </c>
      <c r="K53">
        <v>8.4416619847292598</v>
      </c>
      <c r="L53">
        <v>4.0213672791916223E-5</v>
      </c>
      <c r="M53">
        <v>8.3471416054562923E-7</v>
      </c>
      <c r="N53" s="1">
        <v>1.1705806005202201E-7</v>
      </c>
      <c r="O53" s="1">
        <v>2.53187369717057E-11</v>
      </c>
      <c r="P53" s="1">
        <v>-1.0864052985631599E-12</v>
      </c>
      <c r="Q53">
        <v>46.450400005808703</v>
      </c>
      <c r="R53">
        <v>2.2066793606623598</v>
      </c>
      <c r="S53">
        <v>8.5807160882538192</v>
      </c>
      <c r="T53">
        <v>2.8954365777629398</v>
      </c>
      <c r="V53">
        <v>7.4029519960046404</v>
      </c>
      <c r="X53">
        <v>13.0079822356742</v>
      </c>
      <c r="AA53">
        <v>18.8565597829596</v>
      </c>
      <c r="AB53">
        <v>0.59927395287351604</v>
      </c>
      <c r="AJ53">
        <v>0.25292381799063901</v>
      </c>
      <c r="AK53">
        <v>0.20390519787577599</v>
      </c>
      <c r="AL53">
        <v>0.230685684887526</v>
      </c>
      <c r="AM53">
        <v>0.18800488766121101</v>
      </c>
      <c r="AN53">
        <v>-6.4339063545875097E-2</v>
      </c>
      <c r="AO53">
        <v>0.14552505004034899</v>
      </c>
      <c r="AP53">
        <v>4.3294425090372401E-2</v>
      </c>
    </row>
    <row r="54" spans="1:42" x14ac:dyDescent="0.3">
      <c r="A54">
        <v>39</v>
      </c>
      <c r="B54">
        <v>1085</v>
      </c>
      <c r="C54">
        <v>500</v>
      </c>
      <c r="D54">
        <v>0</v>
      </c>
      <c r="E54">
        <v>28.057421007480801</v>
      </c>
      <c r="F54">
        <v>3.3258290895468599</v>
      </c>
      <c r="G54">
        <v>-435.64736373374774</v>
      </c>
      <c r="H54">
        <v>-349.73009140680432</v>
      </c>
      <c r="I54">
        <v>63.260517856601403</v>
      </c>
      <c r="J54">
        <v>32.539862709136898</v>
      </c>
      <c r="K54">
        <v>8.4362185343996696</v>
      </c>
      <c r="L54">
        <v>4.0154580622294095E-5</v>
      </c>
      <c r="M54">
        <v>8.3510805611948983E-7</v>
      </c>
      <c r="N54" s="1">
        <v>1.16977793961326E-7</v>
      </c>
      <c r="O54" s="1">
        <v>2.54043505909502E-11</v>
      </c>
      <c r="P54" s="1">
        <v>-1.07014466260831E-12</v>
      </c>
      <c r="Q54">
        <v>46.439643590319001</v>
      </c>
      <c r="R54">
        <v>2.22401933674533</v>
      </c>
      <c r="S54">
        <v>8.5883379904951909</v>
      </c>
      <c r="T54">
        <v>2.8908972629328198</v>
      </c>
      <c r="V54">
        <v>7.3555417728794596</v>
      </c>
      <c r="X54">
        <v>12.948426020223</v>
      </c>
      <c r="AA54">
        <v>18.944428765207501</v>
      </c>
      <c r="AB54">
        <v>0.60870526119747603</v>
      </c>
      <c r="AJ54">
        <v>0.25767977983825302</v>
      </c>
      <c r="AK54">
        <v>0.199655109491265</v>
      </c>
      <c r="AL54">
        <v>0.22922572782147399</v>
      </c>
      <c r="AM54">
        <v>0.18839539151907</v>
      </c>
      <c r="AN54">
        <v>-6.3748341729793698E-2</v>
      </c>
      <c r="AO54">
        <v>0.14481320519846499</v>
      </c>
      <c r="AP54">
        <v>4.3979127861265503E-2</v>
      </c>
    </row>
    <row r="55" spans="1:42" x14ac:dyDescent="0.3">
      <c r="A55">
        <v>40</v>
      </c>
      <c r="B55">
        <v>1080</v>
      </c>
      <c r="C55">
        <v>500</v>
      </c>
      <c r="D55">
        <v>0</v>
      </c>
      <c r="E55">
        <v>28.0452538700332</v>
      </c>
      <c r="F55">
        <v>3.3264527207135699</v>
      </c>
      <c r="G55">
        <v>-435.22111946313618</v>
      </c>
      <c r="H55">
        <v>-349.84010810205768</v>
      </c>
      <c r="I55">
        <v>63.097965015762</v>
      </c>
      <c r="J55">
        <v>32.504397373316202</v>
      </c>
      <c r="K55">
        <v>8.43097925168078</v>
      </c>
      <c r="L55">
        <v>4.0094587579865127E-5</v>
      </c>
      <c r="M55">
        <v>8.3549349190854436E-7</v>
      </c>
      <c r="N55" s="1">
        <v>1.16897546228922E-7</v>
      </c>
      <c r="O55" s="1">
        <v>2.5488553171581301E-11</v>
      </c>
      <c r="P55" s="1">
        <v>-1.05325381017705E-12</v>
      </c>
      <c r="Q55">
        <v>46.427676269497603</v>
      </c>
      <c r="R55">
        <v>2.24271044100121</v>
      </c>
      <c r="S55">
        <v>8.5967633269655703</v>
      </c>
      <c r="T55">
        <v>2.8858255764844598</v>
      </c>
      <c r="V55">
        <v>7.3086936402094</v>
      </c>
      <c r="X55">
        <v>12.8904840083216</v>
      </c>
      <c r="AA55">
        <v>19.029816693485401</v>
      </c>
      <c r="AB55">
        <v>0.61803004403456596</v>
      </c>
      <c r="AJ55">
        <v>0.26226710048282398</v>
      </c>
      <c r="AK55">
        <v>0.19551385917063799</v>
      </c>
      <c r="AL55">
        <v>0.227782296479524</v>
      </c>
      <c r="AM55">
        <v>0.18885213873256601</v>
      </c>
      <c r="AN55">
        <v>-6.3148408623657004E-2</v>
      </c>
      <c r="AO55">
        <v>0.14407692727871599</v>
      </c>
      <c r="AP55">
        <v>4.4656086479386202E-2</v>
      </c>
    </row>
    <row r="56" spans="1:42" x14ac:dyDescent="0.3">
      <c r="A56">
        <v>41</v>
      </c>
      <c r="B56">
        <v>1075</v>
      </c>
      <c r="C56">
        <v>500</v>
      </c>
      <c r="D56">
        <v>0</v>
      </c>
      <c r="E56">
        <v>28.034569408782701</v>
      </c>
      <c r="F56">
        <v>3.3270902524056201</v>
      </c>
      <c r="G56">
        <v>-434.81894081845672</v>
      </c>
      <c r="H56">
        <v>-349.96799704442401</v>
      </c>
      <c r="I56">
        <v>62.938800410957803</v>
      </c>
      <c r="J56">
        <v>32.470839297949297</v>
      </c>
      <c r="K56">
        <v>8.4261523679775596</v>
      </c>
      <c r="L56">
        <v>4.0033765858911616E-5</v>
      </c>
      <c r="M56">
        <v>8.3587116247565073E-7</v>
      </c>
      <c r="N56" s="1">
        <v>1.16820424433313E-7</v>
      </c>
      <c r="O56" s="1">
        <v>2.5572013851340401E-11</v>
      </c>
      <c r="P56" s="1">
        <v>-1.03587485792135E-12</v>
      </c>
      <c r="Q56">
        <v>46.414576093116501</v>
      </c>
      <c r="R56">
        <v>2.2626418370701402</v>
      </c>
      <c r="S56">
        <v>8.6059264565654594</v>
      </c>
      <c r="T56">
        <v>2.8802587216178499</v>
      </c>
      <c r="V56">
        <v>7.2625062640095699</v>
      </c>
      <c r="X56">
        <v>12.834044890299401</v>
      </c>
      <c r="AA56">
        <v>19.112797799426001</v>
      </c>
      <c r="AB56">
        <v>0.627247937894854</v>
      </c>
      <c r="AJ56">
        <v>0.26668974603892198</v>
      </c>
      <c r="AK56">
        <v>0.19147812831751501</v>
      </c>
      <c r="AL56">
        <v>0.22635860933035601</v>
      </c>
      <c r="AM56">
        <v>0.18937018705992401</v>
      </c>
      <c r="AN56">
        <v>-6.25404590504747E-2</v>
      </c>
      <c r="AO56">
        <v>0.14331849715530601</v>
      </c>
      <c r="AP56">
        <v>4.5325291148449902E-2</v>
      </c>
    </row>
    <row r="57" spans="1:42" x14ac:dyDescent="0.3">
      <c r="A57">
        <v>42</v>
      </c>
      <c r="B57">
        <v>1070</v>
      </c>
      <c r="C57">
        <v>500</v>
      </c>
      <c r="D57">
        <v>0</v>
      </c>
      <c r="E57">
        <v>28.025836383815001</v>
      </c>
      <c r="F57">
        <v>3.3277417028388001</v>
      </c>
      <c r="G57">
        <v>-434.44772991058164</v>
      </c>
      <c r="H57">
        <v>-350.11935904147919</v>
      </c>
      <c r="I57">
        <v>62.784030725609497</v>
      </c>
      <c r="J57">
        <v>32.439708753055399</v>
      </c>
      <c r="K57">
        <v>8.4218785249789594</v>
      </c>
      <c r="L57">
        <v>3.9972178979348997E-5</v>
      </c>
      <c r="M57">
        <v>8.3624169895168947E-7</v>
      </c>
      <c r="N57" s="1">
        <v>1.16748568347503E-7</v>
      </c>
      <c r="O57" s="1">
        <v>2.56552188916067E-11</v>
      </c>
      <c r="P57" s="1">
        <v>-1.0181231055476999E-12</v>
      </c>
      <c r="Q57">
        <v>46.400408203196797</v>
      </c>
      <c r="R57">
        <v>2.28371858334337</v>
      </c>
      <c r="S57">
        <v>8.6157719923533893</v>
      </c>
      <c r="T57">
        <v>2.8742310234923001</v>
      </c>
      <c r="V57">
        <v>7.2170536665623901</v>
      </c>
      <c r="X57">
        <v>12.779003215357401</v>
      </c>
      <c r="AA57">
        <v>19.193454060401098</v>
      </c>
      <c r="AB57">
        <v>0.636359255293096</v>
      </c>
      <c r="AJ57">
        <v>0.27095215111119197</v>
      </c>
      <c r="AK57">
        <v>0.18754427911089899</v>
      </c>
      <c r="AL57">
        <v>0.22495710006741801</v>
      </c>
      <c r="AM57">
        <v>0.18994526769214201</v>
      </c>
      <c r="AN57">
        <v>-6.1925478756524703E-2</v>
      </c>
      <c r="AO57">
        <v>0.14253990110592599</v>
      </c>
      <c r="AP57">
        <v>4.59867796689446E-2</v>
      </c>
    </row>
    <row r="58" spans="1:42" x14ac:dyDescent="0.3">
      <c r="A58">
        <v>43</v>
      </c>
      <c r="B58">
        <v>1065</v>
      </c>
      <c r="C58">
        <v>500</v>
      </c>
      <c r="D58">
        <v>0</v>
      </c>
      <c r="E58">
        <v>28.019359526194499</v>
      </c>
      <c r="F58">
        <v>3.3284070364339802</v>
      </c>
      <c r="G58">
        <v>-434.11188993682765</v>
      </c>
      <c r="H58">
        <v>-350.29781799510573</v>
      </c>
      <c r="I58">
        <v>62.634287592364103</v>
      </c>
      <c r="J58">
        <v>32.411336387597103</v>
      </c>
      <c r="K58">
        <v>8.4182490961845104</v>
      </c>
      <c r="L58">
        <v>3.9909883350310149E-5</v>
      </c>
      <c r="M58">
        <v>8.3660567276897324E-7</v>
      </c>
      <c r="N58" s="1">
        <v>1.16683410132159E-7</v>
      </c>
      <c r="O58" s="1">
        <v>2.57385180141555E-11</v>
      </c>
      <c r="P58" s="1">
        <v>-1.0000928364516399E-12</v>
      </c>
      <c r="Q58">
        <v>46.385228437932398</v>
      </c>
      <c r="R58">
        <v>2.3058582358328299</v>
      </c>
      <c r="S58">
        <v>8.6262523555277593</v>
      </c>
      <c r="T58">
        <v>2.86777387687428</v>
      </c>
      <c r="V58">
        <v>7.1723908565664702</v>
      </c>
      <c r="X58">
        <v>12.7252604931075</v>
      </c>
      <c r="AA58">
        <v>19.271870953293099</v>
      </c>
      <c r="AB58">
        <v>0.64536479086536103</v>
      </c>
      <c r="AJ58">
        <v>0.27505901540995298</v>
      </c>
      <c r="AK58">
        <v>0.183708536441405</v>
      </c>
      <c r="AL58">
        <v>0.22357959425398199</v>
      </c>
      <c r="AM58">
        <v>0.19057364531338999</v>
      </c>
      <c r="AN58">
        <v>-6.1304293957136401E-2</v>
      </c>
      <c r="AO58">
        <v>0.14174287914869499</v>
      </c>
      <c r="AP58">
        <v>4.6640623389709299E-2</v>
      </c>
    </row>
    <row r="59" spans="1:42" x14ac:dyDescent="0.3">
      <c r="A59">
        <v>44</v>
      </c>
      <c r="B59">
        <v>1060</v>
      </c>
      <c r="C59">
        <v>500</v>
      </c>
      <c r="D59">
        <v>0</v>
      </c>
      <c r="E59">
        <v>28.0153238802083</v>
      </c>
      <c r="F59">
        <v>3.32908616431558</v>
      </c>
      <c r="G59">
        <v>-433.81400886490195</v>
      </c>
      <c r="H59">
        <v>-350.50555772855449</v>
      </c>
      <c r="I59">
        <v>62.489930717734197</v>
      </c>
      <c r="J59">
        <v>32.385915140166503</v>
      </c>
      <c r="K59">
        <v>8.4153195494019108</v>
      </c>
      <c r="L59">
        <v>3.9846929538035083E-5</v>
      </c>
      <c r="M59">
        <v>8.3696359998809218E-7</v>
      </c>
      <c r="N59" s="1">
        <v>1.166258645945E-7</v>
      </c>
      <c r="O59" s="1">
        <v>2.58221586005804E-11</v>
      </c>
      <c r="P59" s="1">
        <v>-9.8186178762502104E-13</v>
      </c>
      <c r="Q59">
        <v>46.3690860471063</v>
      </c>
      <c r="R59">
        <v>2.32898818604541</v>
      </c>
      <c r="S59">
        <v>8.6373259091269095</v>
      </c>
      <c r="T59">
        <v>2.8609157866213999</v>
      </c>
      <c r="V59">
        <v>7.12855808747977</v>
      </c>
      <c r="X59">
        <v>12.6727257077694</v>
      </c>
      <c r="AA59">
        <v>19.3481345970186</v>
      </c>
      <c r="AB59">
        <v>0.65426567883199405</v>
      </c>
      <c r="AJ59">
        <v>0.27901516605604398</v>
      </c>
      <c r="AK59">
        <v>0.17996711039074401</v>
      </c>
      <c r="AL59">
        <v>0.22222744330065999</v>
      </c>
      <c r="AM59">
        <v>0.191252008223942</v>
      </c>
      <c r="AN59">
        <v>-6.0677609891153998E-2</v>
      </c>
      <c r="AO59">
        <v>0.140928965024398</v>
      </c>
      <c r="AP59">
        <v>4.7286916895363698E-2</v>
      </c>
    </row>
    <row r="60" spans="1:42" x14ac:dyDescent="0.3">
      <c r="A60">
        <v>45</v>
      </c>
      <c r="B60">
        <v>1055</v>
      </c>
      <c r="C60">
        <v>500</v>
      </c>
      <c r="D60">
        <v>0</v>
      </c>
      <c r="E60">
        <v>28.013827347563701</v>
      </c>
      <c r="F60">
        <v>3.3297789449672202</v>
      </c>
      <c r="G60">
        <v>-433.55536024801546</v>
      </c>
      <c r="H60">
        <v>-350.74371577600311</v>
      </c>
      <c r="I60">
        <v>62.351123346016799</v>
      </c>
      <c r="J60">
        <v>32.3635382603835</v>
      </c>
      <c r="K60">
        <v>8.41311925222697</v>
      </c>
      <c r="L60">
        <v>3.9783363306434668E-5</v>
      </c>
      <c r="M60">
        <v>8.3731594577426143E-7</v>
      </c>
      <c r="N60" s="1">
        <v>1.1657646921632E-7</v>
      </c>
      <c r="O60" s="1">
        <v>2.5906311110775101E-11</v>
      </c>
      <c r="P60" s="1">
        <v>-9.6349461612327303E-13</v>
      </c>
      <c r="Q60">
        <v>46.352025776179801</v>
      </c>
      <c r="R60">
        <v>2.3530435420350102</v>
      </c>
      <c r="S60">
        <v>8.6489555108510494</v>
      </c>
      <c r="T60">
        <v>2.8536824613898402</v>
      </c>
      <c r="V60">
        <v>7.0855841069846699</v>
      </c>
      <c r="X60">
        <v>12.621315465441601</v>
      </c>
      <c r="AA60">
        <v>19.422329849087099</v>
      </c>
      <c r="AB60">
        <v>0.66306328803074999</v>
      </c>
      <c r="AJ60">
        <v>0.28282546579433399</v>
      </c>
      <c r="AK60">
        <v>0.17631627784710799</v>
      </c>
      <c r="AL60">
        <v>0.220901626983247</v>
      </c>
      <c r="AM60">
        <v>0.19197738065327699</v>
      </c>
      <c r="AN60">
        <v>-6.0046041256421302E-2</v>
      </c>
      <c r="AO60">
        <v>0.14009951955691999</v>
      </c>
      <c r="AP60">
        <v>4.7925770421533898E-2</v>
      </c>
    </row>
    <row r="61" spans="1:42" x14ac:dyDescent="0.3">
      <c r="A61">
        <v>46</v>
      </c>
      <c r="B61">
        <v>1050</v>
      </c>
      <c r="C61">
        <v>500</v>
      </c>
      <c r="D61">
        <v>0</v>
      </c>
      <c r="E61">
        <v>28.014904691396399</v>
      </c>
      <c r="F61">
        <v>3.3304851847520802</v>
      </c>
      <c r="G61">
        <v>-433.33627185720775</v>
      </c>
      <c r="H61">
        <v>-351.01267369535265</v>
      </c>
      <c r="I61">
        <v>62.217887738997902</v>
      </c>
      <c r="J61">
        <v>32.344227290944303</v>
      </c>
      <c r="K61">
        <v>8.4116587035596808</v>
      </c>
      <c r="L61">
        <v>3.9719226480133432E-5</v>
      </c>
      <c r="M61">
        <v>8.3766312876732557E-7</v>
      </c>
      <c r="N61" s="1">
        <v>1.16535487779773E-7</v>
      </c>
      <c r="O61" s="1">
        <v>2.5991088089009901E-11</v>
      </c>
      <c r="P61" s="1">
        <v>-9.4504560262122407E-13</v>
      </c>
      <c r="Q61">
        <v>46.334089494987502</v>
      </c>
      <c r="R61">
        <v>2.3779654175259601</v>
      </c>
      <c r="S61">
        <v>8.6611073735120492</v>
      </c>
      <c r="T61">
        <v>2.8460969354108601</v>
      </c>
      <c r="V61">
        <v>7.0434886553778897</v>
      </c>
      <c r="X61">
        <v>12.5709539171775</v>
      </c>
      <c r="AA61">
        <v>19.494539061311901</v>
      </c>
      <c r="AB61">
        <v>0.67175914469615405</v>
      </c>
      <c r="AJ61">
        <v>0.28649475348733799</v>
      </c>
      <c r="AK61">
        <v>0.17275243587697101</v>
      </c>
      <c r="AL61">
        <v>0.21960283248013901</v>
      </c>
      <c r="AM61">
        <v>0.19274705173132001</v>
      </c>
      <c r="AN61">
        <v>-5.9410136555446698E-2</v>
      </c>
      <c r="AO61">
        <v>0.13925575869947099</v>
      </c>
      <c r="AP61">
        <v>4.8557304280205903E-2</v>
      </c>
    </row>
    <row r="62" spans="1:42" x14ac:dyDescent="0.3">
      <c r="A62">
        <v>47</v>
      </c>
      <c r="B62">
        <v>1045</v>
      </c>
      <c r="C62">
        <v>500</v>
      </c>
      <c r="D62">
        <v>0</v>
      </c>
      <c r="E62">
        <v>27.952372905201699</v>
      </c>
      <c r="F62">
        <v>3.33130637278876</v>
      </c>
      <c r="G62">
        <v>-432.12648831573108</v>
      </c>
      <c r="H62">
        <v>-350.47711678672431</v>
      </c>
      <c r="I62">
        <v>61.942397700570297</v>
      </c>
      <c r="J62">
        <v>32.250634181213499</v>
      </c>
      <c r="K62">
        <v>8.3908142263726297</v>
      </c>
      <c r="L62">
        <v>3.9652635267659141E-5</v>
      </c>
      <c r="M62">
        <v>8.3801643774557225E-7</v>
      </c>
      <c r="N62" s="1">
        <v>1.16215896087863E-7</v>
      </c>
      <c r="O62" s="1">
        <v>2.60181096215858E-11</v>
      </c>
      <c r="P62" s="1">
        <v>-9.2275063621579306E-13</v>
      </c>
      <c r="Q62">
        <v>46.306032284363901</v>
      </c>
      <c r="R62">
        <v>2.4089159706936099</v>
      </c>
      <c r="S62">
        <v>8.6787255700319008</v>
      </c>
      <c r="T62">
        <v>2.8387667226918398</v>
      </c>
      <c r="V62">
        <v>7.0021395126860098</v>
      </c>
      <c r="X62">
        <v>12.5176055807403</v>
      </c>
      <c r="AA62">
        <v>19.568219417618401</v>
      </c>
      <c r="AB62">
        <v>0.67959494117385599</v>
      </c>
      <c r="AJ62">
        <v>0.28988395615291002</v>
      </c>
      <c r="AK62">
        <v>0.169169312847468</v>
      </c>
      <c r="AL62">
        <v>0.21833299310093901</v>
      </c>
      <c r="AM62">
        <v>0.19383864257484801</v>
      </c>
      <c r="AN62">
        <v>-5.8754300860239597E-2</v>
      </c>
      <c r="AO62">
        <v>0.138401336784367</v>
      </c>
      <c r="AP62">
        <v>4.9128059399704799E-2</v>
      </c>
    </row>
    <row r="63" spans="1:42" x14ac:dyDescent="0.3">
      <c r="A63">
        <v>48</v>
      </c>
      <c r="B63">
        <v>1040</v>
      </c>
      <c r="C63">
        <v>500</v>
      </c>
      <c r="D63">
        <v>0</v>
      </c>
      <c r="E63">
        <v>27.8614562676619</v>
      </c>
      <c r="F63">
        <v>3.3322041008935401</v>
      </c>
      <c r="G63">
        <v>-430.47435505434288</v>
      </c>
      <c r="H63">
        <v>-349.57917673297334</v>
      </c>
      <c r="I63">
        <v>61.603912973665999</v>
      </c>
      <c r="J63">
        <v>32.123899768507499</v>
      </c>
      <c r="K63">
        <v>8.3612694253004403</v>
      </c>
      <c r="L63">
        <v>3.958431433229101E-5</v>
      </c>
      <c r="M63">
        <v>8.3837164319293212E-7</v>
      </c>
      <c r="N63" s="1">
        <v>1.1576896676319499E-7</v>
      </c>
      <c r="O63" s="1">
        <v>2.6018449025152599E-11</v>
      </c>
      <c r="P63" s="1">
        <v>-8.9859770494833903E-13</v>
      </c>
      <c r="Q63">
        <v>46.271468390370302</v>
      </c>
      <c r="R63">
        <v>2.4439091574675502</v>
      </c>
      <c r="S63">
        <v>8.6998171101123791</v>
      </c>
      <c r="T63">
        <v>2.83151844245379</v>
      </c>
      <c r="V63">
        <v>6.9616244384512402</v>
      </c>
      <c r="X63">
        <v>12.462792290251899</v>
      </c>
      <c r="AA63">
        <v>19.641969314113801</v>
      </c>
      <c r="AB63">
        <v>0.68690085677891599</v>
      </c>
      <c r="AJ63">
        <v>0.29304532688531298</v>
      </c>
      <c r="AK63">
        <v>0.16560746836635501</v>
      </c>
      <c r="AL63">
        <v>0.21709248068685499</v>
      </c>
      <c r="AM63">
        <v>0.19514129644904599</v>
      </c>
      <c r="AN63">
        <v>-5.8080263561281403E-2</v>
      </c>
      <c r="AO63">
        <v>0.137532273629517</v>
      </c>
      <c r="AP63">
        <v>4.9661417544191601E-2</v>
      </c>
    </row>
    <row r="64" spans="1:42" x14ac:dyDescent="0.3">
      <c r="A64">
        <v>49</v>
      </c>
      <c r="B64">
        <v>1035</v>
      </c>
      <c r="C64">
        <v>500</v>
      </c>
      <c r="D64">
        <v>0</v>
      </c>
      <c r="E64">
        <v>27.773425860579302</v>
      </c>
      <c r="F64">
        <v>3.3331336259644599</v>
      </c>
      <c r="G64">
        <v>-428.86712012675918</v>
      </c>
      <c r="H64">
        <v>-348.71374936779893</v>
      </c>
      <c r="I64">
        <v>61.272308801712498</v>
      </c>
      <c r="J64">
        <v>32.000550620500299</v>
      </c>
      <c r="K64">
        <v>8.3325269782854399</v>
      </c>
      <c r="L64">
        <v>3.951503076031576E-5</v>
      </c>
      <c r="M64">
        <v>8.3872361989202229E-7</v>
      </c>
      <c r="N64" s="1">
        <v>1.15329735815419E-7</v>
      </c>
      <c r="O64" s="1">
        <v>2.60200306163252E-11</v>
      </c>
      <c r="P64" s="1">
        <v>-8.74303811120342E-13</v>
      </c>
      <c r="Q64">
        <v>46.234346377467098</v>
      </c>
      <c r="R64">
        <v>2.4808577605408999</v>
      </c>
      <c r="S64">
        <v>8.7222173067843194</v>
      </c>
      <c r="T64">
        <v>2.8241164989382801</v>
      </c>
      <c r="V64">
        <v>6.9217108898632196</v>
      </c>
      <c r="X64">
        <v>12.408242122909</v>
      </c>
      <c r="AA64">
        <v>19.714467901160301</v>
      </c>
      <c r="AB64">
        <v>0.69404114233674696</v>
      </c>
      <c r="AJ64">
        <v>0.29605235455996698</v>
      </c>
      <c r="AK64">
        <v>0.162103510306841</v>
      </c>
      <c r="AL64">
        <v>0.21587132811960399</v>
      </c>
      <c r="AM64">
        <v>0.196536748450516</v>
      </c>
      <c r="AN64">
        <v>-5.7388378347712599E-2</v>
      </c>
      <c r="AO64">
        <v>0.13664132521271499</v>
      </c>
      <c r="AP64">
        <v>5.01831116980678E-2</v>
      </c>
    </row>
    <row r="65" spans="1:42" x14ac:dyDescent="0.3">
      <c r="A65">
        <v>50</v>
      </c>
      <c r="B65">
        <v>1030</v>
      </c>
      <c r="C65">
        <v>500</v>
      </c>
      <c r="D65">
        <v>0</v>
      </c>
      <c r="E65">
        <v>27.702639290825498</v>
      </c>
      <c r="F65">
        <v>3.3340694495602299</v>
      </c>
      <c r="G65">
        <v>-427.52692838753461</v>
      </c>
      <c r="H65">
        <v>-348.06158810717824</v>
      </c>
      <c r="I65">
        <v>60.979426988724398</v>
      </c>
      <c r="J65">
        <v>31.897329856001502</v>
      </c>
      <c r="K65">
        <v>8.3089568798512996</v>
      </c>
      <c r="L65">
        <v>3.9445445016159508E-5</v>
      </c>
      <c r="M65">
        <v>8.3907077570558936E-7</v>
      </c>
      <c r="N65" s="1">
        <v>1.1496142055960799E-7</v>
      </c>
      <c r="O65" s="1">
        <v>2.60353265342443E-11</v>
      </c>
      <c r="P65" s="1">
        <v>-8.5090527218928204E-13</v>
      </c>
      <c r="Q65">
        <v>46.197246525216798</v>
      </c>
      <c r="R65">
        <v>2.5180823619083301</v>
      </c>
      <c r="S65">
        <v>8.7445712697654905</v>
      </c>
      <c r="T65">
        <v>2.81643144296355</v>
      </c>
      <c r="V65">
        <v>6.8828929966666097</v>
      </c>
      <c r="X65">
        <v>12.3548485859029</v>
      </c>
      <c r="AA65">
        <v>19.7847564770485</v>
      </c>
      <c r="AB65">
        <v>0.70117034052772598</v>
      </c>
      <c r="AJ65">
        <v>0.29893380230921901</v>
      </c>
      <c r="AK65">
        <v>0.15868957738096001</v>
      </c>
      <c r="AL65">
        <v>0.214683656809631</v>
      </c>
      <c r="AM65">
        <v>0.197943209429428</v>
      </c>
      <c r="AN65">
        <v>-5.6691846142012697E-2</v>
      </c>
      <c r="AO65">
        <v>0.135737583315646</v>
      </c>
      <c r="AP65">
        <v>5.0704016897126801E-2</v>
      </c>
    </row>
    <row r="66" spans="1:42" x14ac:dyDescent="0.3">
      <c r="A66">
        <v>51</v>
      </c>
      <c r="B66">
        <v>1025</v>
      </c>
      <c r="C66">
        <v>500</v>
      </c>
      <c r="D66">
        <v>0</v>
      </c>
      <c r="E66">
        <v>27.644557754577701</v>
      </c>
      <c r="F66">
        <v>3.33501573465839</v>
      </c>
      <c r="G66">
        <v>-426.38316466227968</v>
      </c>
      <c r="H66">
        <v>-347.5660211902196</v>
      </c>
      <c r="I66">
        <v>60.714973979940702</v>
      </c>
      <c r="J66">
        <v>31.808922623433599</v>
      </c>
      <c r="K66">
        <v>8.2891836063284305</v>
      </c>
      <c r="L66">
        <v>3.9375479647009456E-5</v>
      </c>
      <c r="M66">
        <v>8.394137553080934E-7</v>
      </c>
      <c r="N66" s="1">
        <v>1.14644572387294E-7</v>
      </c>
      <c r="O66" s="1">
        <v>2.6060486047688699E-11</v>
      </c>
      <c r="P66" s="1">
        <v>-8.2815648385097701E-13</v>
      </c>
      <c r="Q66">
        <v>46.159732216936398</v>
      </c>
      <c r="R66">
        <v>2.5558367891553999</v>
      </c>
      <c r="S66">
        <v>8.7671020740658605</v>
      </c>
      <c r="T66">
        <v>2.80849738204844</v>
      </c>
      <c r="V66">
        <v>6.8450741072091796</v>
      </c>
      <c r="X66">
        <v>12.3023870979784</v>
      </c>
      <c r="AA66">
        <v>19.853115583358299</v>
      </c>
      <c r="AB66">
        <v>0.70825474924788201</v>
      </c>
      <c r="AJ66">
        <v>0.301690505621099</v>
      </c>
      <c r="AK66">
        <v>0.15535586106395999</v>
      </c>
      <c r="AL66">
        <v>0.213526743520392</v>
      </c>
      <c r="AM66">
        <v>0.19937369358797</v>
      </c>
      <c r="AN66">
        <v>-5.59892648464854E-2</v>
      </c>
      <c r="AO66">
        <v>0.134820702941117</v>
      </c>
      <c r="AP66">
        <v>5.1221758111945598E-2</v>
      </c>
    </row>
    <row r="67" spans="1:42" x14ac:dyDescent="0.3">
      <c r="A67">
        <v>52</v>
      </c>
      <c r="B67">
        <v>1020</v>
      </c>
      <c r="C67">
        <v>500</v>
      </c>
      <c r="D67">
        <v>0</v>
      </c>
      <c r="E67">
        <v>27.444385837207601</v>
      </c>
      <c r="F67">
        <v>3.3355425575963502</v>
      </c>
      <c r="G67">
        <v>-423.03795652248806</v>
      </c>
      <c r="H67">
        <v>-345.26254731322553</v>
      </c>
      <c r="I67">
        <v>60.144151265717397</v>
      </c>
      <c r="J67">
        <v>31.5604079220046</v>
      </c>
      <c r="K67">
        <v>8.2278625930602693</v>
      </c>
      <c r="L67">
        <v>3.9320645394097746E-5</v>
      </c>
      <c r="M67">
        <v>8.3974758415629538E-7</v>
      </c>
      <c r="N67" s="1">
        <v>1.13817849303747E-7</v>
      </c>
      <c r="O67" s="1">
        <v>2.5923869873295399E-11</v>
      </c>
      <c r="P67" s="1">
        <v>-8.1407455407015501E-13</v>
      </c>
      <c r="Q67">
        <v>46.169015668860297</v>
      </c>
      <c r="R67">
        <v>2.5583080444250199</v>
      </c>
      <c r="S67">
        <v>8.7649010324245804</v>
      </c>
      <c r="T67">
        <v>2.7973397117701202</v>
      </c>
      <c r="V67">
        <v>6.8272311126500203</v>
      </c>
      <c r="X67">
        <v>12.2657668989523</v>
      </c>
      <c r="AA67">
        <v>19.901847687883301</v>
      </c>
      <c r="AB67">
        <v>0.71558984303427597</v>
      </c>
      <c r="AJ67">
        <v>0.30460387591105198</v>
      </c>
      <c r="AK67">
        <v>0.152854685781557</v>
      </c>
      <c r="AL67">
        <v>0.21297596092926799</v>
      </c>
      <c r="AM67">
        <v>0.199291425351143</v>
      </c>
      <c r="AN67">
        <v>-5.5764438004438997E-2</v>
      </c>
      <c r="AO67">
        <v>0.13428483668652999</v>
      </c>
      <c r="AP67">
        <v>5.1753653344885901E-2</v>
      </c>
    </row>
    <row r="68" spans="1:42" x14ac:dyDescent="0.3">
      <c r="A68">
        <v>52</v>
      </c>
      <c r="B68">
        <v>1020</v>
      </c>
      <c r="C68">
        <v>500</v>
      </c>
      <c r="D68">
        <v>0</v>
      </c>
      <c r="E68">
        <v>0.16645019192032501</v>
      </c>
      <c r="F68">
        <v>3.4757976307143101</v>
      </c>
      <c r="G68">
        <v>-2.5470289436042233</v>
      </c>
      <c r="H68">
        <v>-2.0868951764995578</v>
      </c>
      <c r="I68">
        <v>0.35582397023134599</v>
      </c>
      <c r="J68">
        <v>0.18679341143970599</v>
      </c>
      <c r="K68">
        <v>4.7888343800418003E-2</v>
      </c>
      <c r="L68">
        <v>3.5065006947670396E-5</v>
      </c>
      <c r="M68">
        <v>8.4320806299690839E-7</v>
      </c>
      <c r="N68" s="1">
        <v>5.5401511266063197E-10</v>
      </c>
      <c r="O68" s="1">
        <v>1.8126867454451801E-13</v>
      </c>
      <c r="P68" s="1">
        <v>-9.6171774749872107E-18</v>
      </c>
      <c r="Q68">
        <v>33.688375981539401</v>
      </c>
      <c r="R68">
        <v>11.545640808987899</v>
      </c>
      <c r="S68">
        <v>15.8059584353208</v>
      </c>
      <c r="T68">
        <v>2.9535193697632498</v>
      </c>
      <c r="V68">
        <v>5.0710935982219603</v>
      </c>
      <c r="X68">
        <v>8.3886774359577299</v>
      </c>
      <c r="AA68">
        <v>22.023831628870301</v>
      </c>
      <c r="AB68">
        <v>0.52290274133830505</v>
      </c>
      <c r="AJ68">
        <v>2.8870763709630601E-2</v>
      </c>
      <c r="AK68">
        <v>5.8679892065088397E-2</v>
      </c>
      <c r="AL68">
        <v>0.16220886889945199</v>
      </c>
      <c r="AM68">
        <v>0.62645369257180805</v>
      </c>
      <c r="AN68">
        <v>3.7726259513837797E-2</v>
      </c>
      <c r="AO68">
        <v>4.7282581734248499E-2</v>
      </c>
      <c r="AP68">
        <v>3.8777941505933201E-2</v>
      </c>
    </row>
    <row r="69" spans="1:42" x14ac:dyDescent="0.3">
      <c r="A69">
        <v>53</v>
      </c>
      <c r="B69">
        <v>1015</v>
      </c>
      <c r="C69">
        <v>500</v>
      </c>
      <c r="D69">
        <v>0</v>
      </c>
      <c r="E69">
        <v>27.093341797114601</v>
      </c>
      <c r="F69">
        <v>3.33557975934094</v>
      </c>
      <c r="G69">
        <v>-417.36220822578355</v>
      </c>
      <c r="H69">
        <v>-341.03908703271532</v>
      </c>
      <c r="I69">
        <v>59.250181417589701</v>
      </c>
      <c r="J69">
        <v>31.142308770378101</v>
      </c>
      <c r="K69">
        <v>8.1225285413255506</v>
      </c>
      <c r="L69">
        <v>3.9282976431973844E-5</v>
      </c>
      <c r="M69">
        <v>8.4007164525597321E-7</v>
      </c>
      <c r="N69" s="1">
        <v>1.1245415338493999E-7</v>
      </c>
      <c r="O69" s="1">
        <v>2.56148452362894E-11</v>
      </c>
      <c r="P69" s="1">
        <v>-8.0944370832692597E-13</v>
      </c>
      <c r="Q69">
        <v>46.231642508346397</v>
      </c>
      <c r="R69">
        <v>2.52062900101348</v>
      </c>
      <c r="S69">
        <v>8.7347980285598794</v>
      </c>
      <c r="T69">
        <v>2.7824697394628801</v>
      </c>
      <c r="V69">
        <v>6.8306155230572898</v>
      </c>
      <c r="X69">
        <v>12.2467647197417</v>
      </c>
      <c r="AA69">
        <v>19.929793328272201</v>
      </c>
      <c r="AB69">
        <v>0.72328715154603196</v>
      </c>
      <c r="AJ69">
        <v>0.30780078893923701</v>
      </c>
      <c r="AK69">
        <v>0.15123646602856</v>
      </c>
      <c r="AL69">
        <v>0.213067645476121</v>
      </c>
      <c r="AM69">
        <v>0.19749025237227999</v>
      </c>
      <c r="AN69">
        <v>-5.6086366122546701E-2</v>
      </c>
      <c r="AO69">
        <v>0.13418427749169401</v>
      </c>
      <c r="AP69">
        <v>5.2306935814652303E-2</v>
      </c>
    </row>
    <row r="70" spans="1:42" x14ac:dyDescent="0.3">
      <c r="A70">
        <v>53</v>
      </c>
      <c r="B70">
        <v>1015</v>
      </c>
      <c r="C70">
        <v>500</v>
      </c>
      <c r="D70">
        <v>0</v>
      </c>
      <c r="E70">
        <v>0.50827052328010902</v>
      </c>
      <c r="F70">
        <v>3.47744941779627</v>
      </c>
      <c r="G70">
        <v>-7.7717761823372795</v>
      </c>
      <c r="H70">
        <v>-6.3754192303676822</v>
      </c>
      <c r="I70">
        <v>1.08400182585071</v>
      </c>
      <c r="J70">
        <v>0.57003956383877596</v>
      </c>
      <c r="K70">
        <v>0.14616187389497901</v>
      </c>
      <c r="L70">
        <v>3.4987483501587233E-5</v>
      </c>
      <c r="M70">
        <v>8.4350380591983362E-7</v>
      </c>
      <c r="N70" s="1">
        <v>1.6889491368786899E-9</v>
      </c>
      <c r="O70" s="1">
        <v>5.5417176692810901E-13</v>
      </c>
      <c r="P70" s="1">
        <v>-1.95900662184535E-17</v>
      </c>
      <c r="Q70">
        <v>33.6109951537033</v>
      </c>
      <c r="R70">
        <v>11.6081685284353</v>
      </c>
      <c r="S70">
        <v>15.8575405762458</v>
      </c>
      <c r="T70">
        <v>2.9318481023630101</v>
      </c>
      <c r="V70">
        <v>5.0760608431182703</v>
      </c>
      <c r="X70">
        <v>8.3435874692222498</v>
      </c>
      <c r="AA70">
        <v>22.046812081392201</v>
      </c>
      <c r="AB70">
        <v>0.52498724551961495</v>
      </c>
      <c r="AJ70">
        <v>2.7086907925814301E-2</v>
      </c>
      <c r="AK70">
        <v>5.7400814710505399E-2</v>
      </c>
      <c r="AL70">
        <v>0.16239924137058101</v>
      </c>
      <c r="AM70">
        <v>0.62977150263641102</v>
      </c>
      <c r="AN70">
        <v>3.8134939789852697E-2</v>
      </c>
      <c r="AO70">
        <v>4.6266517758830998E-2</v>
      </c>
      <c r="AP70">
        <v>3.8940075808003502E-2</v>
      </c>
    </row>
    <row r="71" spans="1:42" x14ac:dyDescent="0.3">
      <c r="A71">
        <v>54</v>
      </c>
      <c r="B71">
        <v>1010</v>
      </c>
      <c r="C71">
        <v>500</v>
      </c>
      <c r="D71">
        <v>0</v>
      </c>
      <c r="E71">
        <v>26.768126544590999</v>
      </c>
      <c r="F71">
        <v>3.3356081457216802</v>
      </c>
      <c r="G71">
        <v>-412.09471847673905</v>
      </c>
      <c r="H71">
        <v>-337.13890058237126</v>
      </c>
      <c r="I71">
        <v>58.415475894765102</v>
      </c>
      <c r="J71">
        <v>30.754334269314601</v>
      </c>
      <c r="K71">
        <v>8.0249613789090795</v>
      </c>
      <c r="L71">
        <v>3.9244962547995091E-5</v>
      </c>
      <c r="M71">
        <v>8.4039183901903545E-7</v>
      </c>
      <c r="N71" s="1">
        <v>1.11194920092036E-7</v>
      </c>
      <c r="O71" s="1">
        <v>2.53296673987708E-11</v>
      </c>
      <c r="P71" s="1">
        <v>-8.05050846611424E-13</v>
      </c>
      <c r="Q71">
        <v>46.294374919004497</v>
      </c>
      <c r="R71">
        <v>2.4831987107921698</v>
      </c>
      <c r="S71">
        <v>8.7049817456445204</v>
      </c>
      <c r="T71">
        <v>2.76722812757074</v>
      </c>
      <c r="V71">
        <v>6.8333045905774101</v>
      </c>
      <c r="X71">
        <v>12.2284035995719</v>
      </c>
      <c r="AA71">
        <v>19.957470766481698</v>
      </c>
      <c r="AB71">
        <v>0.73103754035684798</v>
      </c>
      <c r="AJ71">
        <v>0.311000544197989</v>
      </c>
      <c r="AK71">
        <v>0.14962962290960799</v>
      </c>
      <c r="AL71">
        <v>0.21313655524031899</v>
      </c>
      <c r="AM71">
        <v>0.195704902347246</v>
      </c>
      <c r="AN71">
        <v>-5.6410588721526198E-2</v>
      </c>
      <c r="AO71">
        <v>0.13407524593002801</v>
      </c>
      <c r="AP71">
        <v>5.2863718096333098E-2</v>
      </c>
    </row>
    <row r="72" spans="1:42" x14ac:dyDescent="0.3">
      <c r="A72">
        <v>54</v>
      </c>
      <c r="B72">
        <v>1010</v>
      </c>
      <c r="C72">
        <v>500</v>
      </c>
      <c r="D72">
        <v>0</v>
      </c>
      <c r="E72">
        <v>0.833136069901243</v>
      </c>
      <c r="F72">
        <v>3.4790866588994498</v>
      </c>
      <c r="G72">
        <v>-12.729755899714675</v>
      </c>
      <c r="H72">
        <v>-10.455137473764976</v>
      </c>
      <c r="I72">
        <v>1.77268318275314</v>
      </c>
      <c r="J72">
        <v>0.93381310838347398</v>
      </c>
      <c r="K72">
        <v>0.239469766517627</v>
      </c>
      <c r="L72">
        <v>3.4910175608650833E-5</v>
      </c>
      <c r="M72">
        <v>8.4379621587452341E-7</v>
      </c>
      <c r="N72" s="1">
        <v>2.76392653478976E-9</v>
      </c>
      <c r="O72" s="1">
        <v>9.0942834256096205E-13</v>
      </c>
      <c r="P72" s="1">
        <v>-1.6132435758815799E-17</v>
      </c>
      <c r="Q72">
        <v>33.534311518056001</v>
      </c>
      <c r="R72">
        <v>11.6703552252097</v>
      </c>
      <c r="S72">
        <v>15.9090665266237</v>
      </c>
      <c r="T72">
        <v>2.90971158494209</v>
      </c>
      <c r="V72">
        <v>5.0809035284163402</v>
      </c>
      <c r="X72">
        <v>8.2992660453613105</v>
      </c>
      <c r="AA72">
        <v>22.069345146326899</v>
      </c>
      <c r="AB72">
        <v>0.527040425063795</v>
      </c>
      <c r="AJ72">
        <v>2.5304493363851901E-2</v>
      </c>
      <c r="AK72">
        <v>5.6146654434855198E-2</v>
      </c>
      <c r="AL72">
        <v>0.162584883957097</v>
      </c>
      <c r="AM72">
        <v>0.63308419518683001</v>
      </c>
      <c r="AN72">
        <v>3.8527179038805502E-2</v>
      </c>
      <c r="AO72">
        <v>4.5252841616603097E-2</v>
      </c>
      <c r="AP72">
        <v>3.9099752401955699E-2</v>
      </c>
    </row>
    <row r="73" spans="1:42" x14ac:dyDescent="0.3">
      <c r="A73">
        <v>55</v>
      </c>
      <c r="B73">
        <v>1005</v>
      </c>
      <c r="C73">
        <v>500</v>
      </c>
      <c r="D73">
        <v>0</v>
      </c>
      <c r="E73">
        <v>26.4671020818827</v>
      </c>
      <c r="F73">
        <v>3.3356278899946101</v>
      </c>
      <c r="G73">
        <v>-407.20937436835953</v>
      </c>
      <c r="H73">
        <v>-333.54177263493153</v>
      </c>
      <c r="I73">
        <v>57.636116053223603</v>
      </c>
      <c r="J73">
        <v>30.394556485965001</v>
      </c>
      <c r="K73">
        <v>7.9346686605158103</v>
      </c>
      <c r="L73">
        <v>3.9206602888690059E-5</v>
      </c>
      <c r="M73">
        <v>8.4070819510466366E-7</v>
      </c>
      <c r="N73" s="1">
        <v>1.1003360417923801E-7</v>
      </c>
      <c r="O73" s="1">
        <v>2.5066855325182801E-11</v>
      </c>
      <c r="P73" s="1">
        <v>-8.0087581361604701E-13</v>
      </c>
      <c r="Q73">
        <v>46.3571998619163</v>
      </c>
      <c r="R73">
        <v>2.4460209071121901</v>
      </c>
      <c r="S73">
        <v>8.67545793814765</v>
      </c>
      <c r="T73">
        <v>2.7516213547268</v>
      </c>
      <c r="V73">
        <v>6.8353001368583302</v>
      </c>
      <c r="X73">
        <v>12.2106732390801</v>
      </c>
      <c r="AA73">
        <v>19.984886389192699</v>
      </c>
      <c r="AB73">
        <v>0.73884017296573301</v>
      </c>
      <c r="AJ73">
        <v>0.31420295981103902</v>
      </c>
      <c r="AK73">
        <v>0.148033926553751</v>
      </c>
      <c r="AL73">
        <v>0.21318276507110601</v>
      </c>
      <c r="AM73">
        <v>0.193935582431392</v>
      </c>
      <c r="AN73">
        <v>-5.6737065312817102E-2</v>
      </c>
      <c r="AO73">
        <v>0.13395789731958399</v>
      </c>
      <c r="AP73">
        <v>5.3423934125942402E-2</v>
      </c>
    </row>
    <row r="74" spans="1:42" x14ac:dyDescent="0.3">
      <c r="A74">
        <v>55</v>
      </c>
      <c r="B74">
        <v>1005</v>
      </c>
      <c r="C74">
        <v>500</v>
      </c>
      <c r="D74">
        <v>0</v>
      </c>
      <c r="E74">
        <v>1.14187563071809</v>
      </c>
      <c r="F74">
        <v>3.4807095590968502</v>
      </c>
      <c r="G74">
        <v>-17.434306160408795</v>
      </c>
      <c r="H74">
        <v>-14.336232461360568</v>
      </c>
      <c r="I74">
        <v>2.4238733318063002</v>
      </c>
      <c r="J74">
        <v>1.27908037648315</v>
      </c>
      <c r="K74">
        <v>0.32805829137159398</v>
      </c>
      <c r="L74">
        <v>3.4833083420502741E-5</v>
      </c>
      <c r="M74">
        <v>8.4408535491431607E-7</v>
      </c>
      <c r="N74" s="1">
        <v>3.7820114172837601E-9</v>
      </c>
      <c r="O74" s="1">
        <v>1.247862297344E-12</v>
      </c>
      <c r="P74" s="1">
        <v>-2.7953451731081199E-19</v>
      </c>
      <c r="Q74">
        <v>33.458313033565098</v>
      </c>
      <c r="R74">
        <v>11.732202156625601</v>
      </c>
      <c r="S74">
        <v>15.960534987724101</v>
      </c>
      <c r="T74">
        <v>2.8871229840335602</v>
      </c>
      <c r="V74">
        <v>5.0856235538137904</v>
      </c>
      <c r="X74">
        <v>8.2556981014105695</v>
      </c>
      <c r="AA74">
        <v>22.091444032713099</v>
      </c>
      <c r="AB74">
        <v>0.52906115011394705</v>
      </c>
      <c r="AJ74">
        <v>2.3523792775620399E-2</v>
      </c>
      <c r="AK74">
        <v>5.4916881414427597E-2</v>
      </c>
      <c r="AL74">
        <v>0.16276587007620999</v>
      </c>
      <c r="AM74">
        <v>0.63639164731490105</v>
      </c>
      <c r="AN74">
        <v>3.8903179490773002E-2</v>
      </c>
      <c r="AO74">
        <v>4.4241740914642898E-2</v>
      </c>
      <c r="AP74">
        <v>3.9256888013423502E-2</v>
      </c>
    </row>
    <row r="75" spans="1:42" x14ac:dyDescent="0.3">
      <c r="A75">
        <v>56</v>
      </c>
      <c r="B75">
        <v>1000</v>
      </c>
      <c r="C75">
        <v>500</v>
      </c>
      <c r="D75">
        <v>0</v>
      </c>
      <c r="E75">
        <v>26.188745414199701</v>
      </c>
      <c r="F75">
        <v>3.3356391655618198</v>
      </c>
      <c r="G75">
        <v>-402.68191497473504</v>
      </c>
      <c r="H75">
        <v>-330.22890664300843</v>
      </c>
      <c r="I75">
        <v>56.908461950066098</v>
      </c>
      <c r="J75">
        <v>30.061183481800001</v>
      </c>
      <c r="K75">
        <v>7.8511925644057801</v>
      </c>
      <c r="L75">
        <v>3.9167896574134358E-5</v>
      </c>
      <c r="M75">
        <v>8.4102074260719296E-7</v>
      </c>
      <c r="N75" s="1">
        <v>1.08964114519153E-7</v>
      </c>
      <c r="O75" s="1">
        <v>2.4825031059474099E-11</v>
      </c>
      <c r="P75" s="1">
        <v>-7.9689868682121098E-13</v>
      </c>
      <c r="Q75">
        <v>46.420104647008003</v>
      </c>
      <c r="R75">
        <v>2.4090992518764902</v>
      </c>
      <c r="S75">
        <v>8.6462320386205</v>
      </c>
      <c r="T75">
        <v>2.7356560846745501</v>
      </c>
      <c r="V75">
        <v>6.8366040873434697</v>
      </c>
      <c r="X75">
        <v>12.1935634426544</v>
      </c>
      <c r="AA75">
        <v>20.012046082921501</v>
      </c>
      <c r="AB75">
        <v>0.74669436490098795</v>
      </c>
      <c r="AJ75">
        <v>0.31740784332530703</v>
      </c>
      <c r="AK75">
        <v>0.14644915582740201</v>
      </c>
      <c r="AL75">
        <v>0.213206353615644</v>
      </c>
      <c r="AM75">
        <v>0.19218248149519199</v>
      </c>
      <c r="AN75">
        <v>-5.7065742246293599E-2</v>
      </c>
      <c r="AO75">
        <v>0.133832379112723</v>
      </c>
      <c r="AP75">
        <v>5.3987528870023803E-2</v>
      </c>
    </row>
    <row r="76" spans="1:42" x14ac:dyDescent="0.3">
      <c r="A76">
        <v>56</v>
      </c>
      <c r="B76">
        <v>1000</v>
      </c>
      <c r="C76">
        <v>500</v>
      </c>
      <c r="D76">
        <v>0</v>
      </c>
      <c r="E76">
        <v>1.4352798499155801</v>
      </c>
      <c r="F76">
        <v>3.4823183194277001</v>
      </c>
      <c r="G76">
        <v>-21.898132260178052</v>
      </c>
      <c r="H76">
        <v>-18.028417440599934</v>
      </c>
      <c r="I76">
        <v>3.0394806735876401</v>
      </c>
      <c r="J76">
        <v>1.60676213772646</v>
      </c>
      <c r="K76">
        <v>0.41216216274894102</v>
      </c>
      <c r="L76">
        <v>3.4756207156744352E-5</v>
      </c>
      <c r="M76">
        <v>8.4437128390244259E-7</v>
      </c>
      <c r="N76" s="1">
        <v>4.7461192046917998E-9</v>
      </c>
      <c r="O76" s="1">
        <v>1.57026213743296E-12</v>
      </c>
      <c r="P76" s="1">
        <v>2.6997577001154001E-17</v>
      </c>
      <c r="Q76">
        <v>33.382988451386197</v>
      </c>
      <c r="R76">
        <v>11.7937102618348</v>
      </c>
      <c r="S76">
        <v>16.011943937787301</v>
      </c>
      <c r="T76">
        <v>2.86409568854965</v>
      </c>
      <c r="V76">
        <v>5.0902229521431197</v>
      </c>
      <c r="X76">
        <v>8.2128689908458394</v>
      </c>
      <c r="AA76">
        <v>22.113121290849001</v>
      </c>
      <c r="AB76">
        <v>0.53104842660388696</v>
      </c>
      <c r="AJ76">
        <v>2.1745074266443301E-2</v>
      </c>
      <c r="AK76">
        <v>5.37109825240146E-2</v>
      </c>
      <c r="AL76">
        <v>0.16294227743471801</v>
      </c>
      <c r="AM76">
        <v>0.63969370297379302</v>
      </c>
      <c r="AN76">
        <v>3.9263159509944599E-2</v>
      </c>
      <c r="AO76">
        <v>4.3233393821576101E-2</v>
      </c>
      <c r="AP76">
        <v>3.9411409469508801E-2</v>
      </c>
    </row>
    <row r="77" spans="1:42" x14ac:dyDescent="0.3">
      <c r="A77">
        <v>57</v>
      </c>
      <c r="B77">
        <v>995</v>
      </c>
      <c r="C77">
        <v>500</v>
      </c>
      <c r="D77">
        <v>0</v>
      </c>
      <c r="E77">
        <v>25.931636864491001</v>
      </c>
      <c r="F77">
        <v>3.3356421474469902</v>
      </c>
      <c r="G77">
        <v>-398.48974359541938</v>
      </c>
      <c r="H77">
        <v>-327.1827794027684</v>
      </c>
      <c r="I77">
        <v>56.229124466861798</v>
      </c>
      <c r="J77">
        <v>29.752545515817499</v>
      </c>
      <c r="K77">
        <v>7.7741063693952803</v>
      </c>
      <c r="L77">
        <v>3.9128842726010376E-5</v>
      </c>
      <c r="M77">
        <v>8.413295105245783E-7</v>
      </c>
      <c r="N77" s="1">
        <v>1.07980767600723E-7</v>
      </c>
      <c r="O77" s="1">
        <v>2.4602909126840202E-11</v>
      </c>
      <c r="P77" s="1">
        <v>-7.93099771131197E-13</v>
      </c>
      <c r="Q77">
        <v>46.483076865577601</v>
      </c>
      <c r="R77">
        <v>2.3724373058080599</v>
      </c>
      <c r="S77">
        <v>8.6173091959532897</v>
      </c>
      <c r="T77">
        <v>2.7193391720253</v>
      </c>
      <c r="V77">
        <v>6.8372186120742704</v>
      </c>
      <c r="X77">
        <v>12.177064046276399</v>
      </c>
      <c r="AA77">
        <v>20.038955248302599</v>
      </c>
      <c r="AB77">
        <v>0.75459955398235201</v>
      </c>
      <c r="AJ77">
        <v>0.32061498695197699</v>
      </c>
      <c r="AK77">
        <v>0.144875099354176</v>
      </c>
      <c r="AL77">
        <v>0.213207407833478</v>
      </c>
      <c r="AM77">
        <v>0.19044577126703799</v>
      </c>
      <c r="AN77">
        <v>-5.7396555425841003E-2</v>
      </c>
      <c r="AO77">
        <v>0.13369883380713901</v>
      </c>
      <c r="AP77">
        <v>5.4554456212030901E-2</v>
      </c>
    </row>
    <row r="78" spans="1:42" x14ac:dyDescent="0.3">
      <c r="A78">
        <v>57</v>
      </c>
      <c r="B78">
        <v>995</v>
      </c>
      <c r="C78">
        <v>500</v>
      </c>
      <c r="D78">
        <v>0</v>
      </c>
      <c r="E78">
        <v>1.71410380880949</v>
      </c>
      <c r="F78">
        <v>3.4839131387946201</v>
      </c>
      <c r="G78">
        <v>-26.13334952073205</v>
      </c>
      <c r="H78">
        <v>-21.540968593488792</v>
      </c>
      <c r="I78">
        <v>3.62132312994776</v>
      </c>
      <c r="J78">
        <v>1.91773669048992</v>
      </c>
      <c r="K78">
        <v>0.49200532290037102</v>
      </c>
      <c r="L78">
        <v>3.4679547102825796E-5</v>
      </c>
      <c r="M78">
        <v>8.4465406295333669E-7</v>
      </c>
      <c r="N78" s="1">
        <v>5.65902662075773E-9</v>
      </c>
      <c r="O78" s="1">
        <v>1.8773833583435799E-12</v>
      </c>
      <c r="P78" s="1">
        <v>6.4788890985485303E-17</v>
      </c>
      <c r="Q78">
        <v>33.308327179327499</v>
      </c>
      <c r="R78">
        <v>11.854880190504399</v>
      </c>
      <c r="S78">
        <v>16.063290721318701</v>
      </c>
      <c r="T78">
        <v>2.8406433083499998</v>
      </c>
      <c r="V78">
        <v>5.0947039674780497</v>
      </c>
      <c r="X78">
        <v>8.1707643908053704</v>
      </c>
      <c r="AA78">
        <v>22.1343888734126</v>
      </c>
      <c r="AB78">
        <v>0.53300136880313098</v>
      </c>
      <c r="AJ78">
        <v>1.9968597474563799E-2</v>
      </c>
      <c r="AK78">
        <v>5.2528460304230001E-2</v>
      </c>
      <c r="AL78">
        <v>0.163114190633562</v>
      </c>
      <c r="AM78">
        <v>0.64299017723812601</v>
      </c>
      <c r="AN78">
        <v>3.9607351376626097E-2</v>
      </c>
      <c r="AO78">
        <v>4.2227971276457797E-2</v>
      </c>
      <c r="AP78">
        <v>3.9563251696433301E-2</v>
      </c>
    </row>
    <row r="79" spans="1:42" x14ac:dyDescent="0.3">
      <c r="A79">
        <v>58</v>
      </c>
      <c r="B79">
        <v>990</v>
      </c>
      <c r="C79">
        <v>500</v>
      </c>
      <c r="D79">
        <v>0</v>
      </c>
      <c r="E79">
        <v>25.694450115269898</v>
      </c>
      <c r="F79">
        <v>3.33563701351216</v>
      </c>
      <c r="G79">
        <v>-394.61176752927474</v>
      </c>
      <c r="H79">
        <v>-324.38701719236087</v>
      </c>
      <c r="I79">
        <v>55.594941485107697</v>
      </c>
      <c r="J79">
        <v>29.467083276686498</v>
      </c>
      <c r="K79">
        <v>7.7030114521410997</v>
      </c>
      <c r="L79">
        <v>3.9089440488881865E-5</v>
      </c>
      <c r="M79">
        <v>8.4163452814553001E-7</v>
      </c>
      <c r="N79" s="1">
        <v>1.0707824795374399E-7</v>
      </c>
      <c r="O79" s="1">
        <v>2.43992875268258E-11</v>
      </c>
      <c r="P79" s="1">
        <v>-7.8945960470518601E-13</v>
      </c>
      <c r="Q79">
        <v>46.546104329479697</v>
      </c>
      <c r="R79">
        <v>2.3360385084983601</v>
      </c>
      <c r="S79">
        <v>8.58869431136476</v>
      </c>
      <c r="T79">
        <v>2.7026776654429798</v>
      </c>
      <c r="V79">
        <v>6.8371462354019803</v>
      </c>
      <c r="X79">
        <v>12.161164855683699</v>
      </c>
      <c r="AA79">
        <v>20.065618818271901</v>
      </c>
      <c r="AB79">
        <v>0.76255527585637595</v>
      </c>
      <c r="AJ79">
        <v>0.323824163911412</v>
      </c>
      <c r="AK79">
        <v>0.14331155609510299</v>
      </c>
      <c r="AL79">
        <v>0.21318602651285501</v>
      </c>
      <c r="AM79">
        <v>0.18872560751658299</v>
      </c>
      <c r="AN79">
        <v>-5.7729432540053402E-2</v>
      </c>
      <c r="AO79">
        <v>0.133557401288419</v>
      </c>
      <c r="AP79">
        <v>5.5124677215677501E-2</v>
      </c>
    </row>
    <row r="80" spans="1:42" x14ac:dyDescent="0.3">
      <c r="A80">
        <v>58</v>
      </c>
      <c r="B80">
        <v>990</v>
      </c>
      <c r="C80">
        <v>500</v>
      </c>
      <c r="D80">
        <v>0</v>
      </c>
      <c r="E80">
        <v>1.9790692374154399</v>
      </c>
      <c r="F80">
        <v>3.4854942154459998</v>
      </c>
      <c r="G80">
        <v>-30.151520021085247</v>
      </c>
      <c r="H80">
        <v>-24.882752520630785</v>
      </c>
      <c r="I80">
        <v>4.1711336741118998</v>
      </c>
      <c r="J80">
        <v>2.2128425103971998</v>
      </c>
      <c r="K80">
        <v>0.567801612937752</v>
      </c>
      <c r="L80">
        <v>3.4603103608992744E-5</v>
      </c>
      <c r="M80">
        <v>8.4493375179115533E-7</v>
      </c>
      <c r="N80" s="1">
        <v>6.5233803159866802E-9</v>
      </c>
      <c r="O80" s="1">
        <v>2.1699504455987399E-12</v>
      </c>
      <c r="P80" s="1">
        <v>1.12242219544227E-16</v>
      </c>
      <c r="Q80">
        <v>33.234319173103003</v>
      </c>
      <c r="R80">
        <v>11.9157123252714</v>
      </c>
      <c r="S80">
        <v>16.114572124127701</v>
      </c>
      <c r="T80">
        <v>2.8167796693268099</v>
      </c>
      <c r="V80">
        <v>5.09906911665328</v>
      </c>
      <c r="X80">
        <v>8.1293702269121297</v>
      </c>
      <c r="AA80">
        <v>22.155258187807501</v>
      </c>
      <c r="AB80">
        <v>0.53491917679802503</v>
      </c>
      <c r="AJ80">
        <v>1.81946106432373E-2</v>
      </c>
      <c r="AK80">
        <v>5.1368832051943598E-2</v>
      </c>
      <c r="AL80">
        <v>0.163281703220752</v>
      </c>
      <c r="AM80">
        <v>0.64628085985579298</v>
      </c>
      <c r="AN80">
        <v>3.9935999337665999E-2</v>
      </c>
      <c r="AO80">
        <v>4.1225638815001998E-2</v>
      </c>
      <c r="AP80">
        <v>3.97123560756047E-2</v>
      </c>
    </row>
    <row r="81" spans="1:42" x14ac:dyDescent="0.3">
      <c r="A81">
        <v>59</v>
      </c>
      <c r="B81">
        <v>985</v>
      </c>
      <c r="C81">
        <v>500</v>
      </c>
      <c r="D81">
        <v>0</v>
      </c>
      <c r="E81">
        <v>25.475943689768901</v>
      </c>
      <c r="F81">
        <v>3.33562394544365</v>
      </c>
      <c r="G81">
        <v>-391.02826079420254</v>
      </c>
      <c r="H81">
        <v>-321.82628989378856</v>
      </c>
      <c r="I81">
        <v>55.002957437836301</v>
      </c>
      <c r="J81">
        <v>29.2033378059588</v>
      </c>
      <c r="K81">
        <v>7.63753471807519</v>
      </c>
      <c r="L81">
        <v>3.9049689045975068E-5</v>
      </c>
      <c r="M81">
        <v>8.4193582536499219E-7</v>
      </c>
      <c r="N81" s="1">
        <v>1.06251574348987E-7</v>
      </c>
      <c r="O81" s="1">
        <v>2.42130400506516E-11</v>
      </c>
      <c r="P81" s="1">
        <v>-7.8595897408839701E-13</v>
      </c>
      <c r="Q81">
        <v>46.609175016673802</v>
      </c>
      <c r="R81">
        <v>2.2999061660989399</v>
      </c>
      <c r="S81">
        <v>8.5603920722757501</v>
      </c>
      <c r="T81">
        <v>2.6856788084491301</v>
      </c>
      <c r="V81">
        <v>6.8363899195790196</v>
      </c>
      <c r="X81">
        <v>12.1458555940679</v>
      </c>
      <c r="AA81">
        <v>20.092041278989299</v>
      </c>
      <c r="AB81">
        <v>0.77056114386598495</v>
      </c>
      <c r="AJ81">
        <v>0.32703512570246002</v>
      </c>
      <c r="AK81">
        <v>0.14175833559200399</v>
      </c>
      <c r="AL81">
        <v>0.213142322947072</v>
      </c>
      <c r="AM81">
        <v>0.187022131257681</v>
      </c>
      <c r="AN81">
        <v>-5.8064294903177702E-2</v>
      </c>
      <c r="AO81">
        <v>0.133408220706179</v>
      </c>
      <c r="AP81">
        <v>5.5698158697779297E-2</v>
      </c>
    </row>
    <row r="82" spans="1:42" x14ac:dyDescent="0.3">
      <c r="A82">
        <v>59</v>
      </c>
      <c r="B82">
        <v>985</v>
      </c>
      <c r="C82">
        <v>500</v>
      </c>
      <c r="D82">
        <v>0</v>
      </c>
      <c r="E82">
        <v>2.2308664069779098</v>
      </c>
      <c r="F82">
        <v>3.4870617481741801</v>
      </c>
      <c r="G82">
        <v>-33.963684241062623</v>
      </c>
      <c r="H82">
        <v>-28.062249732774383</v>
      </c>
      <c r="I82">
        <v>4.6905651220349203</v>
      </c>
      <c r="J82">
        <v>2.4928805277614998</v>
      </c>
      <c r="K82">
        <v>0.63975534936999201</v>
      </c>
      <c r="L82">
        <v>3.4526877087973018E-5</v>
      </c>
      <c r="M82">
        <v>8.4521041004017227E-7</v>
      </c>
      <c r="N82" s="1">
        <v>7.3417043396792498E-9</v>
      </c>
      <c r="O82" s="1">
        <v>2.4486585592511801E-12</v>
      </c>
      <c r="P82" s="1">
        <v>1.68559912025844E-16</v>
      </c>
      <c r="Q82">
        <v>33.160954843865703</v>
      </c>
      <c r="R82">
        <v>11.9762068034532</v>
      </c>
      <c r="S82">
        <v>16.1657844405857</v>
      </c>
      <c r="T82">
        <v>2.7925188046953999</v>
      </c>
      <c r="V82">
        <v>5.1033212359967202</v>
      </c>
      <c r="X82">
        <v>8.0886726110785307</v>
      </c>
      <c r="AA82">
        <v>22.175740142415499</v>
      </c>
      <c r="AB82">
        <v>0.53680111790902996</v>
      </c>
      <c r="AJ82">
        <v>1.64233483049426E-2</v>
      </c>
      <c r="AK82">
        <v>5.0231628968668403E-2</v>
      </c>
      <c r="AL82">
        <v>0.163444919254571</v>
      </c>
      <c r="AM82">
        <v>0.64956551845368005</v>
      </c>
      <c r="AN82">
        <v>4.0249357896773502E-2</v>
      </c>
      <c r="AO82">
        <v>4.0226558035747498E-2</v>
      </c>
      <c r="AP82">
        <v>3.98586690856155E-2</v>
      </c>
    </row>
    <row r="83" spans="1:42" x14ac:dyDescent="0.3">
      <c r="A83">
        <v>60</v>
      </c>
      <c r="B83">
        <v>980</v>
      </c>
      <c r="C83">
        <v>500</v>
      </c>
      <c r="D83">
        <v>0</v>
      </c>
      <c r="E83">
        <v>25.274953628438901</v>
      </c>
      <c r="F83">
        <v>3.3356031295216302</v>
      </c>
      <c r="G83">
        <v>-387.72074591169792</v>
      </c>
      <c r="H83">
        <v>-319.48622005121473</v>
      </c>
      <c r="I83">
        <v>54.450405666107898</v>
      </c>
      <c r="J83">
        <v>28.959941826176699</v>
      </c>
      <c r="K83">
        <v>7.5773263925626804</v>
      </c>
      <c r="L83">
        <v>3.9009587630980136E-5</v>
      </c>
      <c r="M83">
        <v>8.4223343293699981E-7</v>
      </c>
      <c r="N83" s="1">
        <v>1.05496070797673E-7</v>
      </c>
      <c r="O83" s="1">
        <v>2.4043109695742101E-11</v>
      </c>
      <c r="P83" s="1">
        <v>-7.8257893700717704E-13</v>
      </c>
      <c r="Q83">
        <v>46.6722770241917</v>
      </c>
      <c r="R83">
        <v>2.2640434439475001</v>
      </c>
      <c r="S83">
        <v>8.5324069833567098</v>
      </c>
      <c r="T83">
        <v>2.6683500379859</v>
      </c>
      <c r="V83">
        <v>6.8349531270177701</v>
      </c>
      <c r="X83">
        <v>12.131125858876301</v>
      </c>
      <c r="AA83">
        <v>20.118226692104098</v>
      </c>
      <c r="AB83">
        <v>0.77861683251980196</v>
      </c>
      <c r="AJ83">
        <v>0.33024760015544402</v>
      </c>
      <c r="AK83">
        <v>0.140215257974077</v>
      </c>
      <c r="AL83">
        <v>0.21307642692270301</v>
      </c>
      <c r="AM83">
        <v>0.185335469907491</v>
      </c>
      <c r="AN83">
        <v>-5.8401058991741202E-2</v>
      </c>
      <c r="AO83">
        <v>0.13325143197427</v>
      </c>
      <c r="AP83">
        <v>5.6274872057752799E-2</v>
      </c>
    </row>
    <row r="84" spans="1:42" x14ac:dyDescent="0.3">
      <c r="A84">
        <v>60</v>
      </c>
      <c r="B84">
        <v>980</v>
      </c>
      <c r="C84">
        <v>500</v>
      </c>
      <c r="D84">
        <v>0</v>
      </c>
      <c r="E84">
        <v>2.470155762563</v>
      </c>
      <c r="F84">
        <v>3.4886159372108998</v>
      </c>
      <c r="G84">
        <v>-37.580388551108818</v>
      </c>
      <c r="H84">
        <v>-31.087574888085172</v>
      </c>
      <c r="I84">
        <v>5.1811943207306701</v>
      </c>
      <c r="J84">
        <v>2.7586161022570201</v>
      </c>
      <c r="K84">
        <v>0.70806182366347203</v>
      </c>
      <c r="L84">
        <v>3.4450868013634918E-5</v>
      </c>
      <c r="M84">
        <v>8.4548409745410803E-7</v>
      </c>
      <c r="N84" s="1">
        <v>8.1164066706062001E-9</v>
      </c>
      <c r="O84" s="1">
        <v>2.71417496281961E-12</v>
      </c>
      <c r="P84" s="1">
        <v>2.3299555930484902E-16</v>
      </c>
      <c r="Q84">
        <v>33.088224985132399</v>
      </c>
      <c r="R84">
        <v>12.036363533739401</v>
      </c>
      <c r="S84">
        <v>16.216923530515601</v>
      </c>
      <c r="T84">
        <v>2.7678749441330801</v>
      </c>
      <c r="V84">
        <v>5.1074635163648496</v>
      </c>
      <c r="X84">
        <v>8.0486577923502391</v>
      </c>
      <c r="AA84">
        <v>22.195845186313601</v>
      </c>
      <c r="AB84">
        <v>0.53864651145075404</v>
      </c>
      <c r="AJ84">
        <v>1.4655029598949199E-2</v>
      </c>
      <c r="AK84">
        <v>4.9116395422484499E-2</v>
      </c>
      <c r="AL84">
        <v>0.16360395447652501</v>
      </c>
      <c r="AM84">
        <v>0.65284390121600799</v>
      </c>
      <c r="AN84">
        <v>4.0547690282079503E-2</v>
      </c>
      <c r="AO84">
        <v>3.9230887817151998E-2</v>
      </c>
      <c r="AP84">
        <v>4.00021411868004E-2</v>
      </c>
    </row>
    <row r="85" spans="1:42" x14ac:dyDescent="0.3">
      <c r="A85">
        <v>61</v>
      </c>
      <c r="B85">
        <v>975</v>
      </c>
      <c r="C85">
        <v>500</v>
      </c>
      <c r="D85">
        <v>0</v>
      </c>
      <c r="E85">
        <v>25.090387171006402</v>
      </c>
      <c r="F85">
        <v>3.3355747571978198</v>
      </c>
      <c r="G85">
        <v>-384.67189173503942</v>
      </c>
      <c r="H85">
        <v>-317.35330449945434</v>
      </c>
      <c r="I85">
        <v>53.934693134306798</v>
      </c>
      <c r="J85">
        <v>28.735612250989298</v>
      </c>
      <c r="K85">
        <v>7.5220581151311103</v>
      </c>
      <c r="L85">
        <v>3.8969135536452076E-5</v>
      </c>
      <c r="M85">
        <v>8.4252738267147774E-7</v>
      </c>
      <c r="N85" s="1">
        <v>1.0480734158918E-7</v>
      </c>
      <c r="O85" s="1">
        <v>2.3888503002403001E-11</v>
      </c>
      <c r="P85" s="1">
        <v>-7.7930085115516803E-13</v>
      </c>
      <c r="Q85">
        <v>46.735398527573501</v>
      </c>
      <c r="R85">
        <v>2.2284533633869299</v>
      </c>
      <c r="S85">
        <v>8.5047433952218103</v>
      </c>
      <c r="T85">
        <v>2.6506989808786501</v>
      </c>
      <c r="V85">
        <v>6.8328398640201602</v>
      </c>
      <c r="X85">
        <v>12.116965086921899</v>
      </c>
      <c r="AA85">
        <v>20.144178718031601</v>
      </c>
      <c r="AB85">
        <v>0.78672206396536504</v>
      </c>
      <c r="AJ85">
        <v>0.33346129015624398</v>
      </c>
      <c r="AK85">
        <v>0.13868215377576301</v>
      </c>
      <c r="AL85">
        <v>0.212988486109599</v>
      </c>
      <c r="AM85">
        <v>0.18366573841411599</v>
      </c>
      <c r="AN85">
        <v>-5.8739637728038099E-2</v>
      </c>
      <c r="AO85">
        <v>0.13308717695135999</v>
      </c>
      <c r="AP85">
        <v>5.6854792320953598E-2</v>
      </c>
    </row>
    <row r="86" spans="1:42" x14ac:dyDescent="0.3">
      <c r="A86">
        <v>61</v>
      </c>
      <c r="B86">
        <v>975</v>
      </c>
      <c r="C86">
        <v>500</v>
      </c>
      <c r="D86">
        <v>0</v>
      </c>
      <c r="E86">
        <v>2.6975693366702602</v>
      </c>
      <c r="F86">
        <v>3.4901569849237899</v>
      </c>
      <c r="G86">
        <v>-41.011709199352303</v>
      </c>
      <c r="H86">
        <v>-33.966494286223131</v>
      </c>
      <c r="I86">
        <v>5.6445258287298499</v>
      </c>
      <c r="J86">
        <v>3.01078074231543</v>
      </c>
      <c r="K86">
        <v>0.77290773690776204</v>
      </c>
      <c r="L86">
        <v>3.4375076918526035E-5</v>
      </c>
      <c r="M86">
        <v>8.4575487409566169E-7</v>
      </c>
      <c r="N86" s="1">
        <v>8.8497849523183407E-9</v>
      </c>
      <c r="O86" s="1">
        <v>2.96714023825714E-12</v>
      </c>
      <c r="P86" s="1">
        <v>3.0485072183723899E-16</v>
      </c>
      <c r="Q86">
        <v>33.016120710561196</v>
      </c>
      <c r="R86">
        <v>12.0961822128146</v>
      </c>
      <c r="S86">
        <v>16.2679848710833</v>
      </c>
      <c r="T86">
        <v>2.7428625001045499</v>
      </c>
      <c r="V86">
        <v>5.1114995274448498</v>
      </c>
      <c r="X86">
        <v>8.0093121170568509</v>
      </c>
      <c r="AA86">
        <v>22.215583344747401</v>
      </c>
      <c r="AB86">
        <v>0.54045471618702501</v>
      </c>
      <c r="AJ86">
        <v>1.28898570094502E-2</v>
      </c>
      <c r="AK86">
        <v>4.8022688255668897E-2</v>
      </c>
      <c r="AL86">
        <v>0.16375893712821901</v>
      </c>
      <c r="AM86">
        <v>0.65611573934537604</v>
      </c>
      <c r="AN86">
        <v>4.0831267079704497E-2</v>
      </c>
      <c r="AO86">
        <v>3.8238785280073698E-2</v>
      </c>
      <c r="AP86">
        <v>4.0142725901505902E-2</v>
      </c>
    </row>
    <row r="87" spans="1:42" x14ac:dyDescent="0.3">
      <c r="A87">
        <v>62</v>
      </c>
      <c r="B87">
        <v>970</v>
      </c>
      <c r="C87">
        <v>500</v>
      </c>
      <c r="D87">
        <v>0</v>
      </c>
      <c r="E87">
        <v>24.921217279030401</v>
      </c>
      <c r="F87">
        <v>3.3355390254981501</v>
      </c>
      <c r="G87">
        <v>-381.86542469780704</v>
      </c>
      <c r="H87">
        <v>-315.41484650183889</v>
      </c>
      <c r="I87">
        <v>53.4533871181821</v>
      </c>
      <c r="J87">
        <v>28.529143683718701</v>
      </c>
      <c r="K87">
        <v>7.4714212870912302</v>
      </c>
      <c r="L87">
        <v>3.8928332119665215E-5</v>
      </c>
      <c r="M87">
        <v>8.4281770758166607E-7</v>
      </c>
      <c r="N87" s="1">
        <v>1.04181249704663E-7</v>
      </c>
      <c r="O87" s="1">
        <v>2.3748285159667001E-11</v>
      </c>
      <c r="P87" s="1">
        <v>-7.7610640756784105E-13</v>
      </c>
      <c r="Q87">
        <v>46.798527746980596</v>
      </c>
      <c r="R87">
        <v>2.1931388012895301</v>
      </c>
      <c r="S87">
        <v>8.4774055304802403</v>
      </c>
      <c r="T87">
        <v>2.6327334484585099</v>
      </c>
      <c r="V87">
        <v>6.8300547091371904</v>
      </c>
      <c r="X87">
        <v>12.103362527234999</v>
      </c>
      <c r="AA87">
        <v>20.1699006394253</v>
      </c>
      <c r="AB87">
        <v>0.79487659699345403</v>
      </c>
      <c r="AJ87">
        <v>0.336675872938831</v>
      </c>
      <c r="AK87">
        <v>0.13715886362524601</v>
      </c>
      <c r="AL87">
        <v>0.21287866695339799</v>
      </c>
      <c r="AM87">
        <v>0.18201304032089</v>
      </c>
      <c r="AN87">
        <v>-5.9079941559664298E-2</v>
      </c>
      <c r="AO87">
        <v>0.132915600359407</v>
      </c>
      <c r="AP87">
        <v>5.7437897361889E-2</v>
      </c>
    </row>
    <row r="88" spans="1:42" x14ac:dyDescent="0.3">
      <c r="A88">
        <v>62</v>
      </c>
      <c r="B88">
        <v>970</v>
      </c>
      <c r="C88">
        <v>500</v>
      </c>
      <c r="D88">
        <v>0</v>
      </c>
      <c r="E88">
        <v>2.91371198509604</v>
      </c>
      <c r="F88">
        <v>3.4916850963219099</v>
      </c>
      <c r="G88">
        <v>-44.267273445542742</v>
      </c>
      <c r="H88">
        <v>-36.706441134067596</v>
      </c>
      <c r="I88">
        <v>6.0819951827817604</v>
      </c>
      <c r="J88">
        <v>3.2500736167548099</v>
      </c>
      <c r="K88">
        <v>0.83447158169140101</v>
      </c>
      <c r="L88">
        <v>3.4299504391169278E-5</v>
      </c>
      <c r="M88">
        <v>8.4602280047162397E-7</v>
      </c>
      <c r="N88" s="1">
        <v>9.5440315786148792E-9</v>
      </c>
      <c r="O88" s="1">
        <v>3.2081693292407499E-12</v>
      </c>
      <c r="P88" s="1">
        <v>3.83471709850418E-16</v>
      </c>
      <c r="Q88">
        <v>32.944633402950899</v>
      </c>
      <c r="R88">
        <v>12.155662340302101</v>
      </c>
      <c r="S88">
        <v>16.318963602988202</v>
      </c>
      <c r="T88">
        <v>2.71749605240535</v>
      </c>
      <c r="V88">
        <v>5.1154332332146399</v>
      </c>
      <c r="X88">
        <v>7.9706219977410004</v>
      </c>
      <c r="AA88">
        <v>22.234964250330801</v>
      </c>
      <c r="AB88">
        <v>0.542225120066824</v>
      </c>
      <c r="AJ88">
        <v>1.1128015496229699E-2</v>
      </c>
      <c r="AK88">
        <v>4.6950076162326597E-2</v>
      </c>
      <c r="AL88">
        <v>0.163910008473684</v>
      </c>
      <c r="AM88">
        <v>0.65938074924814805</v>
      </c>
      <c r="AN88">
        <v>4.1100365002840498E-2</v>
      </c>
      <c r="AO88">
        <v>3.7250406556873998E-2</v>
      </c>
      <c r="AP88">
        <v>4.0280379059895802E-2</v>
      </c>
    </row>
    <row r="89" spans="1:42" x14ac:dyDescent="0.3">
      <c r="A89">
        <v>63</v>
      </c>
      <c r="B89">
        <v>965</v>
      </c>
      <c r="C89">
        <v>500</v>
      </c>
      <c r="D89">
        <v>0</v>
      </c>
      <c r="E89">
        <v>24.766477867351099</v>
      </c>
      <c r="F89">
        <v>3.3354961372649501</v>
      </c>
      <c r="G89">
        <v>-379.2860513909942</v>
      </c>
      <c r="H89">
        <v>-313.65889675677215</v>
      </c>
      <c r="I89">
        <v>53.004203557098997</v>
      </c>
      <c r="J89">
        <v>28.339402749958801</v>
      </c>
      <c r="K89">
        <v>7.42512563293183</v>
      </c>
      <c r="L89">
        <v>3.8887176806394221E-5</v>
      </c>
      <c r="M89">
        <v>8.4310444198695383E-7</v>
      </c>
      <c r="N89" s="1">
        <v>1.03613898078047E-7</v>
      </c>
      <c r="O89" s="1">
        <v>2.3621575759087799E-11</v>
      </c>
      <c r="P89" s="1">
        <v>-7.7297766727688995E-13</v>
      </c>
      <c r="Q89">
        <v>46.861652919632597</v>
      </c>
      <c r="R89">
        <v>2.1581024915837501</v>
      </c>
      <c r="S89">
        <v>8.4503975072957598</v>
      </c>
      <c r="T89">
        <v>2.6144614294545701</v>
      </c>
      <c r="V89">
        <v>6.8266028281480802</v>
      </c>
      <c r="X89">
        <v>12.0903072211125</v>
      </c>
      <c r="AA89">
        <v>20.195395384570499</v>
      </c>
      <c r="AB89">
        <v>0.80308021820200004</v>
      </c>
      <c r="AJ89">
        <v>0.339890999875058</v>
      </c>
      <c r="AK89">
        <v>0.135645237836131</v>
      </c>
      <c r="AL89">
        <v>0.21274715513437401</v>
      </c>
      <c r="AM89">
        <v>0.18037746876503499</v>
      </c>
      <c r="AN89">
        <v>-5.9421879370283003E-2</v>
      </c>
      <c r="AO89">
        <v>0.13273685047912601</v>
      </c>
      <c r="AP89">
        <v>5.80241672805566E-2</v>
      </c>
    </row>
    <row r="90" spans="1:42" x14ac:dyDescent="0.3">
      <c r="A90">
        <v>63</v>
      </c>
      <c r="B90">
        <v>965</v>
      </c>
      <c r="C90">
        <v>500</v>
      </c>
      <c r="D90">
        <v>0</v>
      </c>
      <c r="E90">
        <v>3.1191624758799601</v>
      </c>
      <c r="F90">
        <v>3.4932004794084399</v>
      </c>
      <c r="G90">
        <v>-47.356278328788349</v>
      </c>
      <c r="H90">
        <v>-39.314528967996253</v>
      </c>
      <c r="I90">
        <v>6.49497182150151</v>
      </c>
      <c r="J90">
        <v>3.4771628942393402</v>
      </c>
      <c r="K90">
        <v>0.89292398024867503</v>
      </c>
      <c r="L90">
        <v>3.4224151072712665E-5</v>
      </c>
      <c r="M90">
        <v>8.4628793762978628E-7</v>
      </c>
      <c r="N90" s="1">
        <v>1.02012382381569E-8</v>
      </c>
      <c r="O90" s="1">
        <v>3.4378524442414001E-12</v>
      </c>
      <c r="P90" s="1">
        <v>4.6824644131767797E-16</v>
      </c>
      <c r="Q90">
        <v>32.873754671615501</v>
      </c>
      <c r="R90">
        <v>12.2148032332369</v>
      </c>
      <c r="S90">
        <v>16.369854572633699</v>
      </c>
      <c r="T90">
        <v>2.6917903309060298</v>
      </c>
      <c r="V90">
        <v>5.1192689995205702</v>
      </c>
      <c r="X90">
        <v>7.93257388931164</v>
      </c>
      <c r="AA90">
        <v>22.253997170899002</v>
      </c>
      <c r="AB90">
        <v>0.54395713187652694</v>
      </c>
      <c r="AJ90">
        <v>9.3696719404710305E-3</v>
      </c>
      <c r="AK90">
        <v>4.5898139114942803E-2</v>
      </c>
      <c r="AL90">
        <v>0.16405732305934101</v>
      </c>
      <c r="AM90">
        <v>0.66263863453620298</v>
      </c>
      <c r="AN90">
        <v>4.1355265779960598E-2</v>
      </c>
      <c r="AO90">
        <v>3.6265907384228503E-2</v>
      </c>
      <c r="AP90">
        <v>4.0415058184852401E-2</v>
      </c>
    </row>
    <row r="91" spans="1:42" x14ac:dyDescent="0.3">
      <c r="A91">
        <v>64</v>
      </c>
      <c r="B91">
        <v>960</v>
      </c>
      <c r="C91">
        <v>500</v>
      </c>
      <c r="D91">
        <v>0</v>
      </c>
      <c r="E91">
        <v>24.6252596321273</v>
      </c>
      <c r="F91">
        <v>3.3354463012541098</v>
      </c>
      <c r="G91">
        <v>-376.91939068542592</v>
      </c>
      <c r="H91">
        <v>-312.07420187164558</v>
      </c>
      <c r="I91">
        <v>52.584996807995999</v>
      </c>
      <c r="J91">
        <v>28.165323132530901</v>
      </c>
      <c r="K91">
        <v>7.3828979416842397</v>
      </c>
      <c r="L91">
        <v>3.8845669093081523E-5</v>
      </c>
      <c r="M91">
        <v>8.4338762157600044E-7</v>
      </c>
      <c r="N91" s="1">
        <v>1.03101613252734E-7</v>
      </c>
      <c r="O91" s="1">
        <v>2.35075450928952E-11</v>
      </c>
      <c r="P91" s="1">
        <v>-7.69897100079911E-13</v>
      </c>
      <c r="Q91">
        <v>46.924762278310503</v>
      </c>
      <c r="R91">
        <v>2.1233470281228501</v>
      </c>
      <c r="S91">
        <v>8.4237233604176893</v>
      </c>
      <c r="T91">
        <v>2.5958910813238498</v>
      </c>
      <c r="V91">
        <v>6.8224899776423804</v>
      </c>
      <c r="X91">
        <v>12.077787988823999</v>
      </c>
      <c r="AA91">
        <v>20.220665550359801</v>
      </c>
      <c r="AB91">
        <v>0.81133273499875003</v>
      </c>
      <c r="AJ91">
        <v>0.34310629669238402</v>
      </c>
      <c r="AK91">
        <v>0.13414113593336499</v>
      </c>
      <c r="AL91">
        <v>0.21259415565633</v>
      </c>
      <c r="AM91">
        <v>0.178759107402675</v>
      </c>
      <c r="AN91">
        <v>-5.9765359248869901E-2</v>
      </c>
      <c r="AO91">
        <v>0.132551079655257</v>
      </c>
      <c r="AP91">
        <v>5.8613583908855099E-2</v>
      </c>
    </row>
    <row r="92" spans="1:42" x14ac:dyDescent="0.3">
      <c r="A92">
        <v>64</v>
      </c>
      <c r="B92">
        <v>960</v>
      </c>
      <c r="C92">
        <v>500</v>
      </c>
      <c r="D92">
        <v>0</v>
      </c>
      <c r="E92">
        <v>3.3144744598670099</v>
      </c>
      <c r="F92">
        <v>3.4947033453980798</v>
      </c>
      <c r="G92">
        <v>-50.287507517293278</v>
      </c>
      <c r="H92">
        <v>-41.797563589157491</v>
      </c>
      <c r="I92">
        <v>6.8847617306376199</v>
      </c>
      <c r="J92">
        <v>3.69268694338421</v>
      </c>
      <c r="K92">
        <v>0.94842798723720001</v>
      </c>
      <c r="L92">
        <v>3.4149017653180839E-5</v>
      </c>
      <c r="M92">
        <v>8.465503472223443E-7</v>
      </c>
      <c r="N92" s="1">
        <v>1.0823400018373201E-8</v>
      </c>
      <c r="O92" s="1">
        <v>3.6567558486347197E-12</v>
      </c>
      <c r="P92" s="1">
        <v>5.5860139811889302E-16</v>
      </c>
      <c r="Q92">
        <v>32.803476317337001</v>
      </c>
      <c r="R92">
        <v>12.2736040397695</v>
      </c>
      <c r="S92">
        <v>16.420652370485001</v>
      </c>
      <c r="T92">
        <v>2.66576019699583</v>
      </c>
      <c r="V92">
        <v>5.1230115949999799</v>
      </c>
      <c r="X92">
        <v>7.8951542716275904</v>
      </c>
      <c r="AA92">
        <v>22.272691034270899</v>
      </c>
      <c r="AB92">
        <v>0.54565017451403397</v>
      </c>
      <c r="AJ92">
        <v>7.6149748638361303E-3</v>
      </c>
      <c r="AK92">
        <v>4.4866467844027903E-2</v>
      </c>
      <c r="AL92">
        <v>0.16420104875198299</v>
      </c>
      <c r="AM92">
        <v>0.66588908784845802</v>
      </c>
      <c r="AN92">
        <v>4.1596255145539898E-2</v>
      </c>
      <c r="AO92">
        <v>3.52854435515755E-2</v>
      </c>
      <c r="AP92">
        <v>4.0546721994578497E-2</v>
      </c>
    </row>
    <row r="93" spans="1:42" x14ac:dyDescent="0.3">
      <c r="A93">
        <v>65</v>
      </c>
      <c r="B93">
        <v>955</v>
      </c>
      <c r="C93">
        <v>500</v>
      </c>
      <c r="D93">
        <v>0</v>
      </c>
      <c r="E93">
        <v>24.496706382705899</v>
      </c>
      <c r="F93">
        <v>3.3353897321018202</v>
      </c>
      <c r="G93">
        <v>-374.75191392684957</v>
      </c>
      <c r="H93">
        <v>-310.65015914677468</v>
      </c>
      <c r="I93">
        <v>52.193750584272998</v>
      </c>
      <c r="J93">
        <v>28.005901200029101</v>
      </c>
      <c r="K93">
        <v>7.3444809603311603</v>
      </c>
      <c r="L93">
        <v>3.8803808547673368E-5</v>
      </c>
      <c r="M93">
        <v>8.4366728343414523E-7</v>
      </c>
      <c r="N93" s="1">
        <v>1.02640931060294E-7</v>
      </c>
      <c r="O93" s="1">
        <v>2.3405410911192701E-11</v>
      </c>
      <c r="P93" s="1">
        <v>-7.6684762436793602E-13</v>
      </c>
      <c r="Q93">
        <v>46.987844035494298</v>
      </c>
      <c r="R93">
        <v>2.08887486845838</v>
      </c>
      <c r="S93">
        <v>8.3973870598203408</v>
      </c>
      <c r="T93">
        <v>2.5770307202746601</v>
      </c>
      <c r="V93">
        <v>6.8177224987130902</v>
      </c>
      <c r="X93">
        <v>12.065793422400199</v>
      </c>
      <c r="AA93">
        <v>20.2457134246376</v>
      </c>
      <c r="AB93">
        <v>0.81963397020126805</v>
      </c>
      <c r="AJ93">
        <v>0.34632136406144898</v>
      </c>
      <c r="AK93">
        <v>0.132646426134479</v>
      </c>
      <c r="AL93">
        <v>0.212419892614262</v>
      </c>
      <c r="AM93">
        <v>0.17715803125794799</v>
      </c>
      <c r="AN93">
        <v>-6.0110289138104997E-2</v>
      </c>
      <c r="AO93">
        <v>0.13235844464023699</v>
      </c>
      <c r="AP93">
        <v>5.9206130429726903E-2</v>
      </c>
    </row>
    <row r="94" spans="1:42" x14ac:dyDescent="0.3">
      <c r="A94">
        <v>65</v>
      </c>
      <c r="B94">
        <v>955</v>
      </c>
      <c r="C94">
        <v>500</v>
      </c>
      <c r="D94">
        <v>0</v>
      </c>
      <c r="E94">
        <v>3.5001773451860099</v>
      </c>
      <c r="F94">
        <v>3.4961939088173501</v>
      </c>
      <c r="G94">
        <v>-53.069346590635703</v>
      </c>
      <c r="H94">
        <v>-44.162053790423315</v>
      </c>
      <c r="I94">
        <v>7.2526098605320097</v>
      </c>
      <c r="J94">
        <v>3.8972554191783999</v>
      </c>
      <c r="K94">
        <v>1.0011393636830599</v>
      </c>
      <c r="L94">
        <v>3.407410486735073E-5</v>
      </c>
      <c r="M94">
        <v>8.4681009153981596E-7</v>
      </c>
      <c r="N94" s="1">
        <v>1.14124191470081E-8</v>
      </c>
      <c r="O94" s="1">
        <v>3.865422568625E-12</v>
      </c>
      <c r="P94" s="1">
        <v>6.5399869735070799E-16</v>
      </c>
      <c r="Q94">
        <v>32.733790303798301</v>
      </c>
      <c r="R94">
        <v>12.3320637522609</v>
      </c>
      <c r="S94">
        <v>16.471351366097402</v>
      </c>
      <c r="T94">
        <v>2.6394206240134701</v>
      </c>
      <c r="V94">
        <v>5.1266661861275402</v>
      </c>
      <c r="X94">
        <v>7.85834963768081</v>
      </c>
      <c r="AA94">
        <v>22.291054450357599</v>
      </c>
      <c r="AB94">
        <v>0.54730367966387095</v>
      </c>
      <c r="AJ94">
        <v>5.8640543868462101E-3</v>
      </c>
      <c r="AK94">
        <v>4.3854663363081699E-2</v>
      </c>
      <c r="AL94">
        <v>0.16434136658065701</v>
      </c>
      <c r="AM94">
        <v>0.66913179251492705</v>
      </c>
      <c r="AN94">
        <v>4.1823621923404899E-2</v>
      </c>
      <c r="AO94">
        <v>3.4309171224192199E-2</v>
      </c>
      <c r="AP94">
        <v>4.0675330006889499E-2</v>
      </c>
    </row>
    <row r="95" spans="1:42" x14ac:dyDescent="0.3">
      <c r="A95">
        <v>66</v>
      </c>
      <c r="B95">
        <v>950</v>
      </c>
      <c r="C95">
        <v>500</v>
      </c>
      <c r="D95">
        <v>0</v>
      </c>
      <c r="E95">
        <v>24.380011800779201</v>
      </c>
      <c r="F95">
        <v>3.3353266501722598</v>
      </c>
      <c r="G95">
        <v>-372.77089198892332</v>
      </c>
      <c r="H95">
        <v>-309.37677671489712</v>
      </c>
      <c r="I95">
        <v>51.828569900687697</v>
      </c>
      <c r="J95">
        <v>27.8601921392085</v>
      </c>
      <c r="K95">
        <v>7.3096324162192801</v>
      </c>
      <c r="L95">
        <v>3.8761594809390182E-5</v>
      </c>
      <c r="M95">
        <v>8.4394346603856446E-7</v>
      </c>
      <c r="N95" s="1">
        <v>1.02228584012927E-7</v>
      </c>
      <c r="O95" s="1">
        <v>2.33144355679279E-11</v>
      </c>
      <c r="P95" s="1">
        <v>-7.6381264711561097E-13</v>
      </c>
      <c r="Q95">
        <v>47.050886372815498</v>
      </c>
      <c r="R95">
        <v>2.0546883382261201</v>
      </c>
      <c r="S95">
        <v>8.3713925269993705</v>
      </c>
      <c r="T95">
        <v>2.5578888100564301</v>
      </c>
      <c r="V95">
        <v>6.8123073019830001</v>
      </c>
      <c r="X95">
        <v>12.0543118840692</v>
      </c>
      <c r="AA95">
        <v>20.270541007828101</v>
      </c>
      <c r="AB95">
        <v>0.827983758022103</v>
      </c>
      <c r="AJ95">
        <v>0.34953577851059398</v>
      </c>
      <c r="AK95">
        <v>0.13116098480105001</v>
      </c>
      <c r="AL95">
        <v>0.21222460868034301</v>
      </c>
      <c r="AM95">
        <v>0.17557430749719899</v>
      </c>
      <c r="AN95">
        <v>-6.0456577378014902E-2</v>
      </c>
      <c r="AO95">
        <v>0.132159106795078</v>
      </c>
      <c r="AP95">
        <v>5.98017910937481E-2</v>
      </c>
    </row>
    <row r="96" spans="1:42" x14ac:dyDescent="0.3">
      <c r="A96">
        <v>66</v>
      </c>
      <c r="B96">
        <v>950</v>
      </c>
      <c r="C96">
        <v>500</v>
      </c>
      <c r="D96">
        <v>0</v>
      </c>
      <c r="E96">
        <v>3.67677709471897</v>
      </c>
      <c r="F96">
        <v>3.4976723875176701</v>
      </c>
      <c r="G96">
        <v>-55.709797053748922</v>
      </c>
      <c r="H96">
        <v>-46.414221113678913</v>
      </c>
      <c r="I96">
        <v>7.5997023587213297</v>
      </c>
      <c r="J96">
        <v>4.09145025764054</v>
      </c>
      <c r="K96">
        <v>1.05120682767216</v>
      </c>
      <c r="L96">
        <v>3.3999413489840516E-5</v>
      </c>
      <c r="M96">
        <v>8.470672335193871E-7</v>
      </c>
      <c r="N96" s="1">
        <v>1.1970108437756501E-8</v>
      </c>
      <c r="O96" s="1">
        <v>4.0643730265184202E-12</v>
      </c>
      <c r="P96" s="1">
        <v>7.5393329261254502E-16</v>
      </c>
      <c r="Q96">
        <v>32.6646887333088</v>
      </c>
      <c r="R96">
        <v>12.390181220832</v>
      </c>
      <c r="S96">
        <v>16.521945741078198</v>
      </c>
      <c r="T96">
        <v>2.6127866766687702</v>
      </c>
      <c r="V96">
        <v>5.1302383270300798</v>
      </c>
      <c r="X96">
        <v>7.8221464863110102</v>
      </c>
      <c r="AA96">
        <v>22.309095731123701</v>
      </c>
      <c r="AB96">
        <v>0.54891708364720404</v>
      </c>
      <c r="AJ96">
        <v>4.1170223597692002E-3</v>
      </c>
      <c r="AK96">
        <v>4.2862336527606501E-2</v>
      </c>
      <c r="AL96">
        <v>0.164478470404257</v>
      </c>
      <c r="AM96">
        <v>0.67236642413493597</v>
      </c>
      <c r="AN96">
        <v>4.2037657196912701E-2</v>
      </c>
      <c r="AO96">
        <v>3.3337247147695502E-2</v>
      </c>
      <c r="AP96">
        <v>4.0800842228822201E-2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2AE5-276B-4ACA-A2B7-EEDFA623B3C7}">
  <dimension ref="A1:AP36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  <row r="2" spans="1:42" x14ac:dyDescent="0.3">
      <c r="A2">
        <v>9</v>
      </c>
      <c r="B2">
        <v>1235</v>
      </c>
      <c r="C2">
        <v>500</v>
      </c>
      <c r="D2">
        <v>0</v>
      </c>
      <c r="E2">
        <v>0.131939833182734</v>
      </c>
      <c r="F2">
        <v>3.2308360012225199</v>
      </c>
      <c r="G2">
        <v>-2.1631601446588458</v>
      </c>
      <c r="H2">
        <v>-1.6717223137393558</v>
      </c>
      <c r="I2">
        <v>0.32585474317507501</v>
      </c>
      <c r="J2">
        <v>0.16806620980374401</v>
      </c>
      <c r="K2">
        <v>4.0837675800569503E-2</v>
      </c>
      <c r="L2">
        <v>4.2155327866985405E-5</v>
      </c>
      <c r="M2">
        <v>7.7868891240673396E-7</v>
      </c>
      <c r="N2" s="1">
        <v>5.3793904994466504E-10</v>
      </c>
      <c r="O2" s="1">
        <v>4.4126957283221199E-14</v>
      </c>
      <c r="P2" s="1">
        <v>2.8346526883655099E-13</v>
      </c>
      <c r="Q2">
        <v>53.685768123194798</v>
      </c>
      <c r="R2">
        <v>0.21040827614957</v>
      </c>
      <c r="S2">
        <v>4.5290431783204799</v>
      </c>
      <c r="T2">
        <v>1.08954191319551</v>
      </c>
      <c r="V2">
        <v>9.0879140333994304</v>
      </c>
      <c r="X2">
        <v>29.831955604934901</v>
      </c>
      <c r="AA2">
        <v>1.53174763238185</v>
      </c>
      <c r="AB2">
        <v>3.36212384233072E-2</v>
      </c>
      <c r="AJ2">
        <v>-0.322144991455178</v>
      </c>
      <c r="AK2">
        <v>0.94001347316873696</v>
      </c>
      <c r="AL2">
        <v>0.267185208404914</v>
      </c>
      <c r="AM2">
        <v>8.38313531888778E-2</v>
      </c>
      <c r="AN2">
        <v>-7.2706205873881394E-2</v>
      </c>
      <c r="AO2">
        <v>0.101529488917942</v>
      </c>
      <c r="AP2">
        <v>2.2916736485882601E-3</v>
      </c>
    </row>
    <row r="3" spans="1:42" x14ac:dyDescent="0.3">
      <c r="A3">
        <v>10</v>
      </c>
      <c r="B3">
        <v>1230</v>
      </c>
      <c r="C3">
        <v>500</v>
      </c>
      <c r="D3">
        <v>0</v>
      </c>
      <c r="E3">
        <v>1.10272179246601</v>
      </c>
      <c r="F3">
        <v>3.2334852865650299</v>
      </c>
      <c r="G3">
        <v>-18.047664879551586</v>
      </c>
      <c r="H3">
        <v>-13.961926364244892</v>
      </c>
      <c r="I3">
        <v>2.71811762984844</v>
      </c>
      <c r="J3">
        <v>1.40297508673655</v>
      </c>
      <c r="K3">
        <v>0.34103194996673403</v>
      </c>
      <c r="L3">
        <v>4.2114922019912314E-5</v>
      </c>
      <c r="M3">
        <v>7.7958655711575654E-7</v>
      </c>
      <c r="N3" s="1">
        <v>4.4845674553664504E-9</v>
      </c>
      <c r="O3" s="1">
        <v>3.70281322266443E-13</v>
      </c>
      <c r="P3" s="1">
        <v>2.37093633408698E-12</v>
      </c>
      <c r="Q3">
        <v>53.605273129193797</v>
      </c>
      <c r="R3">
        <v>0.21327765614768901</v>
      </c>
      <c r="S3">
        <v>4.5829093000200496</v>
      </c>
      <c r="T3">
        <v>1.0999139170936401</v>
      </c>
      <c r="V3">
        <v>9.2092968839006506</v>
      </c>
      <c r="X3">
        <v>29.673312106525302</v>
      </c>
      <c r="AA3">
        <v>1.5815453974595299</v>
      </c>
      <c r="AB3">
        <v>3.4471609659217098E-2</v>
      </c>
      <c r="AJ3">
        <v>-0.32538685698446601</v>
      </c>
      <c r="AK3">
        <v>0.93803242610983695</v>
      </c>
      <c r="AL3">
        <v>0.27096113544063499</v>
      </c>
      <c r="AM3">
        <v>8.4921916885574406E-2</v>
      </c>
      <c r="AN3">
        <v>-7.3636421176676403E-2</v>
      </c>
      <c r="AO3">
        <v>0.102756364843723</v>
      </c>
      <c r="AP3">
        <v>2.3514348813712801E-3</v>
      </c>
    </row>
    <row r="4" spans="1:42" x14ac:dyDescent="0.3">
      <c r="A4">
        <v>11</v>
      </c>
      <c r="B4">
        <v>1225</v>
      </c>
      <c r="C4">
        <v>500</v>
      </c>
      <c r="D4">
        <v>0</v>
      </c>
      <c r="E4">
        <v>2.0721907920845601</v>
      </c>
      <c r="F4">
        <v>3.23614741544782</v>
      </c>
      <c r="G4">
        <v>-33.854885305179856</v>
      </c>
      <c r="H4">
        <v>-26.217656542609731</v>
      </c>
      <c r="I4">
        <v>5.09777309519749</v>
      </c>
      <c r="J4">
        <v>2.6332169339132099</v>
      </c>
      <c r="K4">
        <v>0.640326451815177</v>
      </c>
      <c r="L4">
        <v>4.2075634560866959E-5</v>
      </c>
      <c r="M4">
        <v>7.8048902430096444E-7</v>
      </c>
      <c r="N4" s="1">
        <v>8.4057728287633708E-9</v>
      </c>
      <c r="O4" s="1">
        <v>6.9866150765857401E-13</v>
      </c>
      <c r="P4" s="1">
        <v>4.45362018903567E-12</v>
      </c>
      <c r="Q4">
        <v>53.524757334476398</v>
      </c>
      <c r="R4">
        <v>0.21600722094868199</v>
      </c>
      <c r="S4">
        <v>4.6361293921298801</v>
      </c>
      <c r="T4">
        <v>1.10994581816075</v>
      </c>
      <c r="V4">
        <v>9.3319760315104503</v>
      </c>
      <c r="X4">
        <v>29.511978205569601</v>
      </c>
      <c r="AA4">
        <v>1.6338560710033101</v>
      </c>
      <c r="AB4">
        <v>3.5349926200870498E-2</v>
      </c>
      <c r="AJ4">
        <v>-0.32855832492387599</v>
      </c>
      <c r="AK4">
        <v>0.93595089359266603</v>
      </c>
      <c r="AL4">
        <v>0.27478421843567302</v>
      </c>
      <c r="AM4">
        <v>8.6001599022933597E-2</v>
      </c>
      <c r="AN4">
        <v>-7.4562779915946897E-2</v>
      </c>
      <c r="AO4">
        <v>0.103971170285518</v>
      </c>
      <c r="AP4">
        <v>2.41322350303239E-3</v>
      </c>
    </row>
    <row r="5" spans="1:42" x14ac:dyDescent="0.3">
      <c r="A5">
        <v>35</v>
      </c>
      <c r="B5">
        <v>1105</v>
      </c>
      <c r="C5">
        <v>500</v>
      </c>
      <c r="D5">
        <v>0</v>
      </c>
      <c r="E5">
        <v>1.31016933920218</v>
      </c>
      <c r="F5">
        <v>3.31958928797409</v>
      </c>
      <c r="G5">
        <v>-20.241697751401507</v>
      </c>
      <c r="H5">
        <v>-16.02566633607907</v>
      </c>
      <c r="I5">
        <v>3.0591963250171901</v>
      </c>
      <c r="J5">
        <v>1.6123508087054499</v>
      </c>
      <c r="K5">
        <v>0.39467814405491197</v>
      </c>
      <c r="L5">
        <v>4.1672862934315411E-5</v>
      </c>
      <c r="M5">
        <v>8.1288018512480596E-7</v>
      </c>
      <c r="N5" s="1">
        <v>4.7277038624363496E-9</v>
      </c>
      <c r="O5" s="1">
        <v>4.36167737276901E-13</v>
      </c>
      <c r="P5" s="1">
        <v>5.1870262026519501E-12</v>
      </c>
      <c r="Q5">
        <v>51.956058930483898</v>
      </c>
      <c r="R5">
        <v>0.40922802134547398</v>
      </c>
      <c r="S5">
        <v>4.6872738652643902</v>
      </c>
      <c r="T5">
        <v>1.3088021925662701</v>
      </c>
      <c r="V5">
        <v>14.291736424470001</v>
      </c>
      <c r="X5">
        <v>25.888093191464801</v>
      </c>
      <c r="AA5">
        <v>1.40329130168432</v>
      </c>
      <c r="AB5">
        <v>5.5516072720684602E-2</v>
      </c>
      <c r="AJ5">
        <v>-0.50327655525494897</v>
      </c>
      <c r="AK5">
        <v>0.94190362134810002</v>
      </c>
      <c r="AL5">
        <v>0.430978299940316</v>
      </c>
      <c r="AM5">
        <v>9.0999625260653402E-2</v>
      </c>
      <c r="AN5">
        <v>-6.8805883920348601E-2</v>
      </c>
      <c r="AO5">
        <v>0.104319567670453</v>
      </c>
      <c r="AP5">
        <v>3.8813249557746701E-3</v>
      </c>
    </row>
    <row r="6" spans="1:42" x14ac:dyDescent="0.3">
      <c r="A6">
        <v>36</v>
      </c>
      <c r="B6">
        <v>1100</v>
      </c>
      <c r="C6">
        <v>500</v>
      </c>
      <c r="D6">
        <v>0</v>
      </c>
      <c r="E6">
        <v>5.9436043936849696</v>
      </c>
      <c r="F6">
        <v>3.3235297609830199</v>
      </c>
      <c r="G6">
        <v>-91.556469808376221</v>
      </c>
      <c r="H6">
        <v>-72.546672703495574</v>
      </c>
      <c r="I6">
        <v>13.8439333684452</v>
      </c>
      <c r="J6">
        <v>7.30273504285607</v>
      </c>
      <c r="K6">
        <v>1.7883409570934501</v>
      </c>
      <c r="L6">
        <v>4.1709796639993986E-5</v>
      </c>
      <c r="M6">
        <v>8.1452472474247266E-7</v>
      </c>
      <c r="N6" s="1">
        <v>2.1297362803068101E-8</v>
      </c>
      <c r="O6" s="1">
        <v>1.97275734792074E-12</v>
      </c>
      <c r="P6" s="1">
        <v>2.3701113653479501E-11</v>
      </c>
      <c r="Q6">
        <v>51.922728398016197</v>
      </c>
      <c r="R6">
        <v>0.39110980462710299</v>
      </c>
      <c r="S6">
        <v>4.6439074002033296</v>
      </c>
      <c r="T6">
        <v>1.3059676107310101</v>
      </c>
      <c r="V6">
        <v>14.5845009149534</v>
      </c>
      <c r="X6">
        <v>25.6877417656864</v>
      </c>
      <c r="AA6">
        <v>1.4080738013947001</v>
      </c>
      <c r="AB6">
        <v>5.5970304387632397E-2</v>
      </c>
      <c r="AJ6">
        <v>-0.51113529911376998</v>
      </c>
      <c r="AK6">
        <v>0.94160917357997997</v>
      </c>
      <c r="AL6">
        <v>0.440394545970823</v>
      </c>
      <c r="AM6">
        <v>8.9729146200082002E-2</v>
      </c>
      <c r="AN6">
        <v>-6.8489669422963598E-2</v>
      </c>
      <c r="AO6">
        <v>0.103973791891367</v>
      </c>
      <c r="AP6">
        <v>3.9183108944798603E-3</v>
      </c>
    </row>
    <row r="7" spans="1:42" x14ac:dyDescent="0.3">
      <c r="A7">
        <v>37</v>
      </c>
      <c r="B7">
        <v>1095</v>
      </c>
      <c r="C7">
        <v>500</v>
      </c>
      <c r="D7">
        <v>0</v>
      </c>
      <c r="E7">
        <v>11.5989364579723</v>
      </c>
      <c r="F7">
        <v>3.32743813788941</v>
      </c>
      <c r="G7">
        <v>-178.14573003382316</v>
      </c>
      <c r="H7">
        <v>-141.27475791058586</v>
      </c>
      <c r="I7">
        <v>26.9495100122334</v>
      </c>
      <c r="J7">
        <v>14.2285325296397</v>
      </c>
      <c r="K7">
        <v>3.48584586018164</v>
      </c>
      <c r="L7">
        <v>4.1749504283285678E-5</v>
      </c>
      <c r="M7">
        <v>8.161586725548785E-7</v>
      </c>
      <c r="N7" s="1">
        <v>4.1267655521034697E-8</v>
      </c>
      <c r="O7" s="1">
        <v>3.8372662485165301E-12</v>
      </c>
      <c r="P7" s="1">
        <v>4.6509896535160699E-11</v>
      </c>
      <c r="Q7">
        <v>51.892569553455303</v>
      </c>
      <c r="R7">
        <v>0.37067099955156602</v>
      </c>
      <c r="S7">
        <v>4.59907985850678</v>
      </c>
      <c r="T7">
        <v>1.3018086547021199</v>
      </c>
      <c r="V7">
        <v>14.8782862670308</v>
      </c>
      <c r="X7">
        <v>25.4871204495754</v>
      </c>
      <c r="AA7">
        <v>1.41414397798304</v>
      </c>
      <c r="AB7">
        <v>5.6320239194849298E-2</v>
      </c>
      <c r="AJ7">
        <v>-0.51888589505768401</v>
      </c>
      <c r="AK7">
        <v>0.94127154638881205</v>
      </c>
      <c r="AL7">
        <v>0.44986548887956701</v>
      </c>
      <c r="AM7">
        <v>8.8382445422184999E-2</v>
      </c>
      <c r="AN7">
        <v>-6.8226038041027295E-2</v>
      </c>
      <c r="AO7">
        <v>0.103644379891358</v>
      </c>
      <c r="AP7">
        <v>3.9480725167880398E-3</v>
      </c>
    </row>
    <row r="8" spans="1:42" x14ac:dyDescent="0.3">
      <c r="A8">
        <v>38</v>
      </c>
      <c r="B8">
        <v>1090</v>
      </c>
      <c r="C8">
        <v>500</v>
      </c>
      <c r="D8">
        <v>0</v>
      </c>
      <c r="E8">
        <v>17.4015324140478</v>
      </c>
      <c r="F8">
        <v>3.3300515362811698</v>
      </c>
      <c r="G8">
        <v>-266.68060607529662</v>
      </c>
      <c r="H8">
        <v>-211.69372833896713</v>
      </c>
      <c r="I8">
        <v>40.338097594783697</v>
      </c>
      <c r="J8">
        <v>21.3214567688198</v>
      </c>
      <c r="K8">
        <v>5.2256045362832397</v>
      </c>
      <c r="L8">
        <v>4.1769163283641612E-5</v>
      </c>
      <c r="M8">
        <v>8.1728518129087495E-7</v>
      </c>
      <c r="N8" s="1">
        <v>6.1599082924205802E-8</v>
      </c>
      <c r="O8" s="1">
        <v>5.7412108696360702E-12</v>
      </c>
      <c r="P8" s="1">
        <v>6.9715405502501905E-11</v>
      </c>
      <c r="Q8">
        <v>51.891687740937698</v>
      </c>
      <c r="R8">
        <v>0.347902840961754</v>
      </c>
      <c r="S8">
        <v>4.5563339489245296</v>
      </c>
      <c r="T8">
        <v>1.29100320795337</v>
      </c>
      <c r="V8">
        <v>15.0790174709244</v>
      </c>
      <c r="X8">
        <v>25.358210789699001</v>
      </c>
      <c r="AA8">
        <v>1.4193324011763999</v>
      </c>
      <c r="AB8">
        <v>5.65115994226639E-2</v>
      </c>
      <c r="AJ8">
        <v>-0.523519823438511</v>
      </c>
      <c r="AK8">
        <v>0.94100654780521598</v>
      </c>
      <c r="AL8">
        <v>0.45632625676155503</v>
      </c>
      <c r="AM8">
        <v>8.7067622097552394E-2</v>
      </c>
      <c r="AN8">
        <v>-6.8133065466617002E-2</v>
      </c>
      <c r="AO8">
        <v>0.10328757467439501</v>
      </c>
      <c r="AP8">
        <v>3.9648875664091603E-3</v>
      </c>
    </row>
    <row r="9" spans="1:42" x14ac:dyDescent="0.3">
      <c r="A9">
        <v>39</v>
      </c>
      <c r="B9">
        <v>1085</v>
      </c>
      <c r="C9">
        <v>500</v>
      </c>
      <c r="D9">
        <v>0</v>
      </c>
      <c r="E9">
        <v>17.6692267654349</v>
      </c>
      <c r="F9">
        <v>3.3311818730157099</v>
      </c>
      <c r="G9">
        <v>-270.47427054805576</v>
      </c>
      <c r="H9">
        <v>-214.96076541290807</v>
      </c>
      <c r="I9">
        <v>40.874354920404599</v>
      </c>
      <c r="J9">
        <v>21.635865976551699</v>
      </c>
      <c r="K9">
        <v>5.3041915569260203</v>
      </c>
      <c r="L9">
        <v>4.1744851881750788E-5</v>
      </c>
      <c r="M9">
        <v>8.1779811527804499E-7</v>
      </c>
      <c r="N9" s="1">
        <v>6.2362342571047295E-8</v>
      </c>
      <c r="O9" s="1">
        <v>5.82647154881111E-12</v>
      </c>
      <c r="P9" s="1">
        <v>7.0924844916760903E-11</v>
      </c>
      <c r="Q9">
        <v>51.906246592815698</v>
      </c>
      <c r="R9">
        <v>0.34110337558229598</v>
      </c>
      <c r="S9">
        <v>4.5307651127572797</v>
      </c>
      <c r="T9">
        <v>1.27692594818575</v>
      </c>
      <c r="V9">
        <v>15.1438353909688</v>
      </c>
      <c r="X9">
        <v>25.332970363904298</v>
      </c>
      <c r="AA9">
        <v>1.41124726797461</v>
      </c>
      <c r="AB9">
        <v>5.6905947811098798E-2</v>
      </c>
      <c r="AJ9">
        <v>-0.52496640593103405</v>
      </c>
      <c r="AK9">
        <v>0.94128034058580101</v>
      </c>
      <c r="AL9">
        <v>0.458381520997449</v>
      </c>
      <c r="AM9">
        <v>8.6532881575840895E-2</v>
      </c>
      <c r="AN9">
        <v>-6.7964588208142898E-2</v>
      </c>
      <c r="AO9">
        <v>0.102742879192727</v>
      </c>
      <c r="AP9">
        <v>3.9933717873581196E-3</v>
      </c>
    </row>
    <row r="10" spans="1:42" x14ac:dyDescent="0.3">
      <c r="A10">
        <v>40</v>
      </c>
      <c r="B10">
        <v>1080</v>
      </c>
      <c r="C10">
        <v>500</v>
      </c>
      <c r="D10">
        <v>0</v>
      </c>
      <c r="E10">
        <v>17.9160270370975</v>
      </c>
      <c r="F10">
        <v>3.33230657534286</v>
      </c>
      <c r="G10">
        <v>-273.94178739803323</v>
      </c>
      <c r="H10">
        <v>-217.97596393053894</v>
      </c>
      <c r="I10">
        <v>41.359659658939698</v>
      </c>
      <c r="J10">
        <v>21.9243560416318</v>
      </c>
      <c r="K10">
        <v>5.3764642094055004</v>
      </c>
      <c r="L10">
        <v>4.1720232533356225E-5</v>
      </c>
      <c r="M10">
        <v>8.1830839154927992E-7</v>
      </c>
      <c r="N10" s="1">
        <v>6.3043960535027401E-8</v>
      </c>
      <c r="O10" s="1">
        <v>5.9051157941891703E-12</v>
      </c>
      <c r="P10" s="1">
        <v>7.2051589826457701E-11</v>
      </c>
      <c r="Q10">
        <v>51.920474626667001</v>
      </c>
      <c r="R10">
        <v>0.33460342753897399</v>
      </c>
      <c r="S10">
        <v>4.5058206211297804</v>
      </c>
      <c r="T10">
        <v>1.2628283657112001</v>
      </c>
      <c r="V10">
        <v>15.207626797245601</v>
      </c>
      <c r="X10">
        <v>25.308487470857202</v>
      </c>
      <c r="AA10">
        <v>1.4028765637309399</v>
      </c>
      <c r="AB10">
        <v>5.7282127119230197E-2</v>
      </c>
      <c r="AJ10">
        <v>-0.52641281832931097</v>
      </c>
      <c r="AK10">
        <v>0.94156688498912</v>
      </c>
      <c r="AL10">
        <v>0.46040427933933897</v>
      </c>
      <c r="AM10">
        <v>8.6019885761111803E-2</v>
      </c>
      <c r="AN10">
        <v>-6.7801787436632399E-2</v>
      </c>
      <c r="AO10">
        <v>0.102202983107281</v>
      </c>
      <c r="AP10">
        <v>4.0205725690916098E-3</v>
      </c>
    </row>
    <row r="11" spans="1:42" x14ac:dyDescent="0.3">
      <c r="A11">
        <v>41</v>
      </c>
      <c r="B11">
        <v>1075</v>
      </c>
      <c r="C11">
        <v>500</v>
      </c>
      <c r="D11">
        <v>0</v>
      </c>
      <c r="E11">
        <v>18.144203362794201</v>
      </c>
      <c r="F11">
        <v>3.3334285525776299</v>
      </c>
      <c r="G11">
        <v>-277.11839758671755</v>
      </c>
      <c r="H11">
        <v>-220.76639015147506</v>
      </c>
      <c r="I11">
        <v>41.799508537805501</v>
      </c>
      <c r="J11">
        <v>22.1897271652592</v>
      </c>
      <c r="K11">
        <v>5.4431055223199198</v>
      </c>
      <c r="L11">
        <v>4.1695413789904664E-5</v>
      </c>
      <c r="M11">
        <v>8.1881724988111914E-7</v>
      </c>
      <c r="N11" s="1">
        <v>6.3652174410328702E-8</v>
      </c>
      <c r="O11" s="1">
        <v>5.9778932249256801E-12</v>
      </c>
      <c r="P11" s="1">
        <v>7.3102666447265203E-11</v>
      </c>
      <c r="Q11">
        <v>51.934360142464698</v>
      </c>
      <c r="R11">
        <v>0.32836001827614703</v>
      </c>
      <c r="S11">
        <v>4.4814404165436796</v>
      </c>
      <c r="T11">
        <v>1.2487179406400299</v>
      </c>
      <c r="V11">
        <v>15.2706814463093</v>
      </c>
      <c r="X11">
        <v>25.284543666241301</v>
      </c>
      <c r="AA11">
        <v>1.3942559478561001</v>
      </c>
      <c r="AB11">
        <v>5.7640421668543801E-2</v>
      </c>
      <c r="AJ11">
        <v>-0.52786480459256302</v>
      </c>
      <c r="AK11">
        <v>0.94186470017820101</v>
      </c>
      <c r="AL11">
        <v>0.46240389989237402</v>
      </c>
      <c r="AM11">
        <v>8.5526210713230799E-2</v>
      </c>
      <c r="AN11">
        <v>-6.7644540024451499E-2</v>
      </c>
      <c r="AO11">
        <v>0.101668019500965</v>
      </c>
      <c r="AP11">
        <v>4.0465143322422504E-3</v>
      </c>
    </row>
    <row r="12" spans="1:42" x14ac:dyDescent="0.3">
      <c r="A12">
        <v>42</v>
      </c>
      <c r="B12">
        <v>1070</v>
      </c>
      <c r="C12">
        <v>500</v>
      </c>
      <c r="D12">
        <v>0</v>
      </c>
      <c r="E12">
        <v>18.3557567151393</v>
      </c>
      <c r="F12">
        <v>3.33455038306897</v>
      </c>
      <c r="G12">
        <v>-280.0351096736137</v>
      </c>
      <c r="H12">
        <v>-223.35587347145781</v>
      </c>
      <c r="I12">
        <v>42.198738936199099</v>
      </c>
      <c r="J12">
        <v>22.4344453499941</v>
      </c>
      <c r="K12">
        <v>5.5047171601724303</v>
      </c>
      <c r="L12">
        <v>4.1670492011666535E-5</v>
      </c>
      <c r="M12">
        <v>8.1932578256030824E-7</v>
      </c>
      <c r="N12" s="1">
        <v>6.4194212642171399E-8</v>
      </c>
      <c r="O12" s="1">
        <v>6.0454636064577599E-12</v>
      </c>
      <c r="P12" s="1">
        <v>7.4084107497500506E-11</v>
      </c>
      <c r="Q12">
        <v>51.9478920774337</v>
      </c>
      <c r="R12">
        <v>0.32233609157771898</v>
      </c>
      <c r="S12">
        <v>4.4575718761420902</v>
      </c>
      <c r="T12">
        <v>1.23460145259828</v>
      </c>
      <c r="V12">
        <v>15.3332539482691</v>
      </c>
      <c r="X12">
        <v>25.260946756441299</v>
      </c>
      <c r="AA12">
        <v>1.38541665967909</v>
      </c>
      <c r="AB12">
        <v>5.7981137858579099E-2</v>
      </c>
      <c r="AJ12">
        <v>-0.52932744981796098</v>
      </c>
      <c r="AK12">
        <v>0.94217248510274498</v>
      </c>
      <c r="AL12">
        <v>0.46438862818186599</v>
      </c>
      <c r="AM12">
        <v>8.5049741927450198E-2</v>
      </c>
      <c r="AN12">
        <v>-6.7492716653413401E-2</v>
      </c>
      <c r="AO12">
        <v>0.10113808869481899</v>
      </c>
      <c r="AP12">
        <v>4.07122256449329E-3</v>
      </c>
    </row>
    <row r="13" spans="1:42" x14ac:dyDescent="0.3">
      <c r="A13">
        <v>43</v>
      </c>
      <c r="B13">
        <v>1065</v>
      </c>
      <c r="C13">
        <v>500</v>
      </c>
      <c r="D13">
        <v>0</v>
      </c>
      <c r="E13">
        <v>18.552454451095901</v>
      </c>
      <c r="F13">
        <v>3.3356743603370802</v>
      </c>
      <c r="G13">
        <v>-282.71926590704737</v>
      </c>
      <c r="H13">
        <v>-225.76543860954109</v>
      </c>
      <c r="I13">
        <v>42.561616633042803</v>
      </c>
      <c r="J13">
        <v>22.6606868348087</v>
      </c>
      <c r="K13">
        <v>5.5618302169103604</v>
      </c>
      <c r="L13">
        <v>4.1645553184926718E-5</v>
      </c>
      <c r="M13">
        <v>8.1983495494922898E-7</v>
      </c>
      <c r="N13" s="1">
        <v>6.4676430215160902E-8</v>
      </c>
      <c r="O13" s="1">
        <v>6.10840901723052E-12</v>
      </c>
      <c r="P13" s="1">
        <v>7.50010776220367E-11</v>
      </c>
      <c r="Q13">
        <v>51.961059980580202</v>
      </c>
      <c r="R13">
        <v>0.31649959513123599</v>
      </c>
      <c r="S13">
        <v>4.43416876724344</v>
      </c>
      <c r="T13">
        <v>1.22048505537166</v>
      </c>
      <c r="V13">
        <v>15.395568790339601</v>
      </c>
      <c r="X13">
        <v>25.2375270803965</v>
      </c>
      <c r="AA13">
        <v>1.3763861360946299</v>
      </c>
      <c r="AB13">
        <v>5.8304594842592997E-2</v>
      </c>
      <c r="AJ13">
        <v>-0.53080527301038105</v>
      </c>
      <c r="AK13">
        <v>0.94248909393440405</v>
      </c>
      <c r="AL13">
        <v>0.466365747008672</v>
      </c>
      <c r="AM13">
        <v>8.4588629319491598E-2</v>
      </c>
      <c r="AN13">
        <v>-6.7346185622890006E-2</v>
      </c>
      <c r="AO13">
        <v>0.100613265145543</v>
      </c>
      <c r="AP13">
        <v>4.09472322515873E-3</v>
      </c>
    </row>
    <row r="14" spans="1:42" x14ac:dyDescent="0.3">
      <c r="A14">
        <v>44</v>
      </c>
      <c r="B14">
        <v>1060</v>
      </c>
      <c r="C14">
        <v>500</v>
      </c>
      <c r="D14">
        <v>0</v>
      </c>
      <c r="E14">
        <v>18.735860687408</v>
      </c>
      <c r="F14">
        <v>3.3368025317625198</v>
      </c>
      <c r="G14">
        <v>-285.19502473515001</v>
      </c>
      <c r="H14">
        <v>-228.01367398876545</v>
      </c>
      <c r="I14">
        <v>42.891910697509203</v>
      </c>
      <c r="J14">
        <v>22.870376014455999</v>
      </c>
      <c r="K14">
        <v>5.6149144305256904</v>
      </c>
      <c r="L14">
        <v>4.1620674414595423E-5</v>
      </c>
      <c r="M14">
        <v>8.2034562263945165E-7</v>
      </c>
      <c r="N14" s="1">
        <v>6.5104424237911902E-8</v>
      </c>
      <c r="O14" s="1">
        <v>6.1672441989525497E-12</v>
      </c>
      <c r="P14" s="1">
        <v>7.5857979592381402E-11</v>
      </c>
      <c r="Q14">
        <v>51.973853965722299</v>
      </c>
      <c r="R14">
        <v>0.31082273600139798</v>
      </c>
      <c r="S14">
        <v>4.4111903913223998</v>
      </c>
      <c r="T14">
        <v>1.2063743473298401</v>
      </c>
      <c r="V14">
        <v>15.457824504158401</v>
      </c>
      <c r="X14">
        <v>25.2141344163376</v>
      </c>
      <c r="AA14">
        <v>1.3671885215762001</v>
      </c>
      <c r="AB14">
        <v>5.8611117551729201E-2</v>
      </c>
      <c r="AJ14">
        <v>-0.53230230504629605</v>
      </c>
      <c r="AK14">
        <v>0.94281351569736305</v>
      </c>
      <c r="AL14">
        <v>0.468341709243009</v>
      </c>
      <c r="AM14">
        <v>8.4141250402883005E-2</v>
      </c>
      <c r="AN14">
        <v>-6.7204815622744399E-2</v>
      </c>
      <c r="AO14">
        <v>0.10009360302111001</v>
      </c>
      <c r="AP14">
        <v>4.1170423046744103E-3</v>
      </c>
    </row>
    <row r="15" spans="1:42" x14ac:dyDescent="0.3">
      <c r="A15">
        <v>45</v>
      </c>
      <c r="B15">
        <v>1055</v>
      </c>
      <c r="C15">
        <v>500</v>
      </c>
      <c r="D15">
        <v>0</v>
      </c>
      <c r="E15">
        <v>18.9073622683817</v>
      </c>
      <c r="F15">
        <v>3.3379367310873902</v>
      </c>
      <c r="G15">
        <v>-287.48377238804545</v>
      </c>
      <c r="H15">
        <v>-230.11704595592471</v>
      </c>
      <c r="I15">
        <v>43.192957446162502</v>
      </c>
      <c r="J15">
        <v>23.065217817804001</v>
      </c>
      <c r="K15">
        <v>5.6643860539029296</v>
      </c>
      <c r="L15">
        <v>4.1595925155271779E-5</v>
      </c>
      <c r="M15">
        <v>8.2085854579539996E-7</v>
      </c>
      <c r="N15" s="1">
        <v>6.5483132509872694E-8</v>
      </c>
      <c r="O15" s="1">
        <v>6.2224253708480097E-12</v>
      </c>
      <c r="P15" s="1">
        <v>7.6658544292302697E-11</v>
      </c>
      <c r="Q15">
        <v>51.986264653431903</v>
      </c>
      <c r="R15">
        <v>0.30528137375300102</v>
      </c>
      <c r="S15">
        <v>4.3886008789789104</v>
      </c>
      <c r="T15">
        <v>1.1922744364412099</v>
      </c>
      <c r="V15">
        <v>15.5201971339203</v>
      </c>
      <c r="X15">
        <v>25.190635400547801</v>
      </c>
      <c r="AA15">
        <v>1.3578450914655</v>
      </c>
      <c r="AB15">
        <v>5.8901031461144601E-2</v>
      </c>
      <c r="AJ15">
        <v>-0.53382215427145496</v>
      </c>
      <c r="AK15">
        <v>0.94314485729801201</v>
      </c>
      <c r="AL15">
        <v>0.47032224847586401</v>
      </c>
      <c r="AM15">
        <v>8.37061800176572E-2</v>
      </c>
      <c r="AN15">
        <v>-6.70684777493573E-2</v>
      </c>
      <c r="AO15">
        <v>9.9579140731045498E-2</v>
      </c>
      <c r="AP15">
        <v>4.13820549823277E-3</v>
      </c>
    </row>
    <row r="16" spans="1:42" x14ac:dyDescent="0.3">
      <c r="A16">
        <v>46</v>
      </c>
      <c r="B16">
        <v>1050</v>
      </c>
      <c r="C16">
        <v>500</v>
      </c>
      <c r="D16">
        <v>0</v>
      </c>
      <c r="E16">
        <v>19.0681909885819</v>
      </c>
      <c r="F16">
        <v>3.3390786057521402</v>
      </c>
      <c r="G16">
        <v>-289.60447443018813</v>
      </c>
      <c r="H16">
        <v>-232.09016715554819</v>
      </c>
      <c r="I16">
        <v>43.467715130287402</v>
      </c>
      <c r="J16">
        <v>23.246725388123402</v>
      </c>
      <c r="K16">
        <v>5.7106145856325901</v>
      </c>
      <c r="L16">
        <v>4.1571368230172922E-5</v>
      </c>
      <c r="M16">
        <v>8.2137440117193433E-7</v>
      </c>
      <c r="N16" s="1">
        <v>6.5816917719782396E-8</v>
      </c>
      <c r="O16" s="1">
        <v>6.2743577479068298E-12</v>
      </c>
      <c r="P16" s="1">
        <v>7.7405907036579106E-11</v>
      </c>
      <c r="Q16">
        <v>51.998283108926202</v>
      </c>
      <c r="R16">
        <v>0.29985452324548501</v>
      </c>
      <c r="S16">
        <v>4.3663686065297096</v>
      </c>
      <c r="T16">
        <v>1.17818999933696</v>
      </c>
      <c r="V16">
        <v>15.582843130404299</v>
      </c>
      <c r="X16">
        <v>25.166911367943399</v>
      </c>
      <c r="AA16">
        <v>1.3483746049602601</v>
      </c>
      <c r="AB16">
        <v>5.9174658653511E-2</v>
      </c>
      <c r="AJ16">
        <v>-0.53536806172831897</v>
      </c>
      <c r="AK16">
        <v>0.943482329324553</v>
      </c>
      <c r="AL16">
        <v>0.472312471454024</v>
      </c>
      <c r="AM16">
        <v>8.3282165329345903E-2</v>
      </c>
      <c r="AN16">
        <v>-6.6937046965419994E-2</v>
      </c>
      <c r="AO16">
        <v>9.9069904622040503E-2</v>
      </c>
      <c r="AP16">
        <v>4.1582379637746403E-3</v>
      </c>
    </row>
    <row r="17" spans="1:42" x14ac:dyDescent="0.3">
      <c r="A17">
        <v>47</v>
      </c>
      <c r="B17">
        <v>1045</v>
      </c>
      <c r="C17">
        <v>500</v>
      </c>
      <c r="D17">
        <v>0</v>
      </c>
      <c r="E17">
        <v>19.127638308175101</v>
      </c>
      <c r="F17">
        <v>3.3402971341569199</v>
      </c>
      <c r="G17">
        <v>-290.17193465264694</v>
      </c>
      <c r="H17">
        <v>-232.81969849625202</v>
      </c>
      <c r="I17">
        <v>43.509643178997102</v>
      </c>
      <c r="J17">
        <v>23.303955962248502</v>
      </c>
      <c r="K17">
        <v>5.7263283893463797</v>
      </c>
      <c r="L17">
        <v>4.1547727098130809E-5</v>
      </c>
      <c r="M17">
        <v>8.219192960970573E-7</v>
      </c>
      <c r="N17" s="1">
        <v>6.5784402003076296E-8</v>
      </c>
      <c r="O17" s="1">
        <v>6.2933716292898301E-12</v>
      </c>
      <c r="P17" s="1">
        <v>7.77590158636952E-11</v>
      </c>
      <c r="Q17">
        <v>52.007508830473498</v>
      </c>
      <c r="R17">
        <v>0.29469735122416502</v>
      </c>
      <c r="S17">
        <v>4.3461509557086302</v>
      </c>
      <c r="T17">
        <v>1.1642467485430099</v>
      </c>
      <c r="V17">
        <v>15.650070825519</v>
      </c>
      <c r="X17">
        <v>25.139252384904498</v>
      </c>
      <c r="AA17">
        <v>1.3387158465928499</v>
      </c>
      <c r="AB17">
        <v>5.9357057034232302E-2</v>
      </c>
      <c r="AJ17">
        <v>-0.53712857728885799</v>
      </c>
      <c r="AK17">
        <v>0.94383237290265298</v>
      </c>
      <c r="AL17">
        <v>0.47445321129303802</v>
      </c>
      <c r="AM17">
        <v>8.2911548724347695E-2</v>
      </c>
      <c r="AN17">
        <v>-6.6844057685856703E-2</v>
      </c>
      <c r="AO17">
        <v>9.8603540415825905E-2</v>
      </c>
      <c r="AP17">
        <v>4.1719616388492201E-3</v>
      </c>
    </row>
    <row r="18" spans="1:42" x14ac:dyDescent="0.3">
      <c r="A18">
        <v>48</v>
      </c>
      <c r="B18">
        <v>1040</v>
      </c>
      <c r="C18">
        <v>500</v>
      </c>
      <c r="D18">
        <v>0</v>
      </c>
      <c r="E18">
        <v>19.135370516457701</v>
      </c>
      <c r="F18">
        <v>3.3415666990029398</v>
      </c>
      <c r="G18">
        <v>-289.94722896577804</v>
      </c>
      <c r="H18">
        <v>-232.91308623478292</v>
      </c>
      <c r="I18">
        <v>43.433075224456502</v>
      </c>
      <c r="J18">
        <v>23.297777976187799</v>
      </c>
      <c r="K18">
        <v>5.72646672657089</v>
      </c>
      <c r="L18">
        <v>4.1524863324682479E-5</v>
      </c>
      <c r="M18">
        <v>8.2248369980906026E-7</v>
      </c>
      <c r="N18" s="1">
        <v>6.5562834460426195E-8</v>
      </c>
      <c r="O18" s="1">
        <v>6.2957246896821699E-12</v>
      </c>
      <c r="P18" s="1">
        <v>7.7903247944464203E-11</v>
      </c>
      <c r="Q18">
        <v>52.014964992898797</v>
      </c>
      <c r="R18">
        <v>0.28969279246273799</v>
      </c>
      <c r="S18">
        <v>4.3271462267078196</v>
      </c>
      <c r="T18">
        <v>1.15039786050478</v>
      </c>
      <c r="V18">
        <v>15.720407955172799</v>
      </c>
      <c r="X18">
        <v>25.108975381683301</v>
      </c>
      <c r="AA18">
        <v>1.32893149316808</v>
      </c>
      <c r="AB18">
        <v>5.9483297401470299E-2</v>
      </c>
      <c r="AJ18">
        <v>-0.53903067095332002</v>
      </c>
      <c r="AK18">
        <v>0.94419053567337496</v>
      </c>
      <c r="AL18">
        <v>0.47669651570444699</v>
      </c>
      <c r="AM18">
        <v>8.2572807892048905E-2</v>
      </c>
      <c r="AN18">
        <v>-6.6774498801787804E-2</v>
      </c>
      <c r="AO18">
        <v>9.8163502728572494E-2</v>
      </c>
      <c r="AP18">
        <v>4.1818077566635496E-3</v>
      </c>
    </row>
    <row r="19" spans="1:42" x14ac:dyDescent="0.3">
      <c r="A19">
        <v>49</v>
      </c>
      <c r="B19">
        <v>1035</v>
      </c>
      <c r="C19">
        <v>500</v>
      </c>
      <c r="D19">
        <v>0</v>
      </c>
      <c r="E19">
        <v>19.151304827777</v>
      </c>
      <c r="F19">
        <v>3.34285197889773</v>
      </c>
      <c r="G19">
        <v>-289.84485923969203</v>
      </c>
      <c r="H19">
        <v>-233.10430410538794</v>
      </c>
      <c r="I19">
        <v>43.374655149871302</v>
      </c>
      <c r="J19">
        <v>23.301449877001598</v>
      </c>
      <c r="K19">
        <v>5.7290316617883903</v>
      </c>
      <c r="L19">
        <v>4.150242948591011E-5</v>
      </c>
      <c r="M19">
        <v>8.2305423067350945E-7</v>
      </c>
      <c r="N19" s="1">
        <v>6.53635214444461E-8</v>
      </c>
      <c r="O19" s="1">
        <v>6.3010629153377403E-12</v>
      </c>
      <c r="P19" s="1">
        <v>7.8065673534763398E-11</v>
      </c>
      <c r="Q19">
        <v>52.021885310606002</v>
      </c>
      <c r="R19">
        <v>0.28476103062387098</v>
      </c>
      <c r="S19">
        <v>4.3084968779599899</v>
      </c>
      <c r="T19">
        <v>1.1365784254736</v>
      </c>
      <c r="V19">
        <v>15.7916469657207</v>
      </c>
      <c r="X19">
        <v>25.077984872737201</v>
      </c>
      <c r="AA19">
        <v>1.3190560924500001</v>
      </c>
      <c r="AB19">
        <v>5.9590424428481302E-2</v>
      </c>
      <c r="AJ19">
        <v>-0.54097757209634001</v>
      </c>
      <c r="AK19">
        <v>0.94455350377727998</v>
      </c>
      <c r="AL19">
        <v>0.47897032175358201</v>
      </c>
      <c r="AM19">
        <v>8.2244121142108398E-2</v>
      </c>
      <c r="AN19">
        <v>-6.6711080280590807E-2</v>
      </c>
      <c r="AO19">
        <v>9.7730372873305604E-2</v>
      </c>
      <c r="AP19">
        <v>4.1903328306543896E-3</v>
      </c>
    </row>
    <row r="20" spans="1:42" x14ac:dyDescent="0.3">
      <c r="A20">
        <v>50</v>
      </c>
      <c r="B20">
        <v>1030</v>
      </c>
      <c r="C20">
        <v>500</v>
      </c>
      <c r="D20">
        <v>0</v>
      </c>
      <c r="E20">
        <v>19.175337793328399</v>
      </c>
      <c r="F20">
        <v>3.3441471996556902</v>
      </c>
      <c r="G20">
        <v>-289.86324601971467</v>
      </c>
      <c r="H20">
        <v>-233.39249109984476</v>
      </c>
      <c r="I20">
        <v>43.334040532455802</v>
      </c>
      <c r="J20">
        <v>23.314852777189301</v>
      </c>
      <c r="K20">
        <v>5.7339993273330396</v>
      </c>
      <c r="L20">
        <v>4.1480483942056312E-5</v>
      </c>
      <c r="M20">
        <v>8.2362883685213392E-7</v>
      </c>
      <c r="N20" s="1">
        <v>6.5186763036893196E-8</v>
      </c>
      <c r="O20" s="1">
        <v>6.3092737646659401E-12</v>
      </c>
      <c r="P20" s="1">
        <v>7.8238924165986099E-11</v>
      </c>
      <c r="Q20">
        <v>52.028616081609698</v>
      </c>
      <c r="R20">
        <v>0.27981788280987901</v>
      </c>
      <c r="S20">
        <v>4.28985402380831</v>
      </c>
      <c r="T20">
        <v>1.12278306709704</v>
      </c>
      <c r="V20">
        <v>15.863582747040599</v>
      </c>
      <c r="X20">
        <v>25.0465049384125</v>
      </c>
      <c r="AA20">
        <v>1.3091478298745201</v>
      </c>
      <c r="AB20">
        <v>5.9693429347343098E-2</v>
      </c>
      <c r="AJ20">
        <v>-0.54294989949067296</v>
      </c>
      <c r="AK20">
        <v>0.944918030254287</v>
      </c>
      <c r="AL20">
        <v>0.48126792735895602</v>
      </c>
      <c r="AM20">
        <v>8.1915192243806598E-2</v>
      </c>
      <c r="AN20">
        <v>-6.6648116536257906E-2</v>
      </c>
      <c r="AO20">
        <v>9.7298280349041394E-2</v>
      </c>
      <c r="AP20">
        <v>4.1985858208404099E-3</v>
      </c>
    </row>
    <row r="21" spans="1:42" x14ac:dyDescent="0.3">
      <c r="A21">
        <v>51</v>
      </c>
      <c r="B21">
        <v>1025</v>
      </c>
      <c r="C21">
        <v>500</v>
      </c>
      <c r="D21">
        <v>0</v>
      </c>
      <c r="E21">
        <v>19.206452934030299</v>
      </c>
      <c r="F21">
        <v>3.3454548534240298</v>
      </c>
      <c r="G21">
        <v>-289.98625770746025</v>
      </c>
      <c r="H21">
        <v>-233.76493456592951</v>
      </c>
      <c r="I21">
        <v>43.308803406024403</v>
      </c>
      <c r="J21">
        <v>23.336715547080502</v>
      </c>
      <c r="K21">
        <v>5.7410587724335098</v>
      </c>
      <c r="L21">
        <v>4.1459062047350863E-5</v>
      </c>
      <c r="M21">
        <v>8.2420842541021144E-7</v>
      </c>
      <c r="N21" s="1">
        <v>6.5028409317164201E-8</v>
      </c>
      <c r="O21" s="1">
        <v>6.3200347641525098E-12</v>
      </c>
      <c r="P21" s="1">
        <v>7.84185684322104E-11</v>
      </c>
      <c r="Q21">
        <v>52.035071287848503</v>
      </c>
      <c r="R21">
        <v>0.27486973260111802</v>
      </c>
      <c r="S21">
        <v>4.2712742528471397</v>
      </c>
      <c r="T21">
        <v>1.1090171026579601</v>
      </c>
      <c r="V21">
        <v>15.9363676494005</v>
      </c>
      <c r="X21">
        <v>25.0144042929231</v>
      </c>
      <c r="AA21">
        <v>1.2992066964392901</v>
      </c>
      <c r="AB21">
        <v>5.9788985282182398E-2</v>
      </c>
      <c r="AJ21">
        <v>-0.54495430986780202</v>
      </c>
      <c r="AK21">
        <v>0.945284311897018</v>
      </c>
      <c r="AL21">
        <v>0.48359436963754299</v>
      </c>
      <c r="AM21">
        <v>8.1587509538028499E-2</v>
      </c>
      <c r="AN21">
        <v>-6.6586739052185095E-2</v>
      </c>
      <c r="AO21">
        <v>9.6868522036326302E-2</v>
      </c>
      <c r="AP21">
        <v>4.2063358110712998E-3</v>
      </c>
    </row>
    <row r="22" spans="1:42" x14ac:dyDescent="0.3">
      <c r="A22">
        <v>52</v>
      </c>
      <c r="B22">
        <v>1020</v>
      </c>
      <c r="C22">
        <v>500</v>
      </c>
      <c r="D22">
        <v>0</v>
      </c>
      <c r="E22">
        <v>19.247267350608901</v>
      </c>
      <c r="F22">
        <v>3.3469315382087399</v>
      </c>
      <c r="G22">
        <v>-290.21941371918166</v>
      </c>
      <c r="H22">
        <v>-234.2215094786763</v>
      </c>
      <c r="I22">
        <v>43.3034870204581</v>
      </c>
      <c r="J22">
        <v>23.368856794735599</v>
      </c>
      <c r="K22">
        <v>5.7507203630791901</v>
      </c>
      <c r="L22">
        <v>4.1443305952660982E-5</v>
      </c>
      <c r="M22">
        <v>8.2485705780440263E-7</v>
      </c>
      <c r="N22" s="1">
        <v>6.48808068562559E-8</v>
      </c>
      <c r="O22" s="1">
        <v>6.3322482551254999E-12</v>
      </c>
      <c r="P22" s="1">
        <v>7.8574206472916105E-11</v>
      </c>
      <c r="Q22">
        <v>52.0401510910377</v>
      </c>
      <c r="R22">
        <v>0.26813548236222201</v>
      </c>
      <c r="S22">
        <v>4.2501089805185002</v>
      </c>
      <c r="T22">
        <v>1.09562378639084</v>
      </c>
      <c r="V22">
        <v>16.0246072616746</v>
      </c>
      <c r="X22">
        <v>24.970704678155698</v>
      </c>
      <c r="AA22">
        <v>1.29077666235791</v>
      </c>
      <c r="AB22">
        <v>5.9892057502323501E-2</v>
      </c>
      <c r="AJ22">
        <v>-0.54731162348328499</v>
      </c>
      <c r="AK22">
        <v>0.94558742478324898</v>
      </c>
      <c r="AL22">
        <v>0.48642731742300499</v>
      </c>
      <c r="AM22">
        <v>8.1156317337035905E-2</v>
      </c>
      <c r="AN22">
        <v>-6.6518389527683006E-2</v>
      </c>
      <c r="AO22">
        <v>9.6444020635916797E-2</v>
      </c>
      <c r="AP22">
        <v>4.2149328317611602E-3</v>
      </c>
    </row>
    <row r="23" spans="1:42" x14ac:dyDescent="0.3">
      <c r="A23">
        <v>53</v>
      </c>
      <c r="B23">
        <v>1015</v>
      </c>
      <c r="C23">
        <v>500</v>
      </c>
      <c r="D23">
        <v>0</v>
      </c>
      <c r="E23">
        <v>19.296359343217599</v>
      </c>
      <c r="F23">
        <v>3.34858743255699</v>
      </c>
      <c r="G23">
        <v>-290.53871772185141</v>
      </c>
      <c r="H23">
        <v>-234.74290976975209</v>
      </c>
      <c r="I23">
        <v>43.314682259130699</v>
      </c>
      <c r="J23">
        <v>23.409454644485098</v>
      </c>
      <c r="K23">
        <v>5.7625371091125697</v>
      </c>
      <c r="L23">
        <v>4.1433490867338348E-5</v>
      </c>
      <c r="M23">
        <v>8.2557846024513481E-7</v>
      </c>
      <c r="N23" s="1">
        <v>6.4737240704351203E-8</v>
      </c>
      <c r="O23" s="1">
        <v>6.3452912872188699E-12</v>
      </c>
      <c r="P23" s="1">
        <v>7.8698509539651296E-11</v>
      </c>
      <c r="Q23">
        <v>52.043701408547399</v>
      </c>
      <c r="R23">
        <v>0.25958155284197998</v>
      </c>
      <c r="S23">
        <v>4.2262887456983904</v>
      </c>
      <c r="T23">
        <v>1.08263251245593</v>
      </c>
      <c r="V23">
        <v>16.1290685239155</v>
      </c>
      <c r="X23">
        <v>24.9148178406843</v>
      </c>
      <c r="AA23">
        <v>1.2839054569447299</v>
      </c>
      <c r="AB23">
        <v>6.00039589114751E-2</v>
      </c>
      <c r="AJ23">
        <v>-0.55004419300892904</v>
      </c>
      <c r="AK23">
        <v>0.94582521985613599</v>
      </c>
      <c r="AL23">
        <v>0.48979305159176301</v>
      </c>
      <c r="AM23">
        <v>8.0618876944287599E-2</v>
      </c>
      <c r="AN23">
        <v>-6.6442282689877397E-2</v>
      </c>
      <c r="AO23">
        <v>9.6024839111467503E-2</v>
      </c>
      <c r="AP23">
        <v>4.2244881951515904E-3</v>
      </c>
    </row>
    <row r="24" spans="1:42" x14ac:dyDescent="0.3">
      <c r="A24">
        <v>54</v>
      </c>
      <c r="B24">
        <v>1010</v>
      </c>
      <c r="C24">
        <v>500</v>
      </c>
      <c r="D24">
        <v>0</v>
      </c>
      <c r="E24">
        <v>19.3489590200506</v>
      </c>
      <c r="F24">
        <v>3.3502426855830501</v>
      </c>
      <c r="G24">
        <v>-290.91053839895341</v>
      </c>
      <c r="H24">
        <v>-235.30779951835734</v>
      </c>
      <c r="I24">
        <v>43.332999945911098</v>
      </c>
      <c r="J24">
        <v>23.454249356472999</v>
      </c>
      <c r="K24">
        <v>5.7753902734611202</v>
      </c>
      <c r="L24">
        <v>4.1423703652647894E-5</v>
      </c>
      <c r="M24">
        <v>8.262988536766888E-7</v>
      </c>
      <c r="N24" s="1">
        <v>6.4599750106623703E-8</v>
      </c>
      <c r="O24" s="1">
        <v>6.3598536030753403E-12</v>
      </c>
      <c r="P24" s="1">
        <v>7.8816885587139504E-11</v>
      </c>
      <c r="Q24">
        <v>52.046954008961599</v>
      </c>
      <c r="R24">
        <v>0.25128177905518601</v>
      </c>
      <c r="S24">
        <v>4.2028966916774202</v>
      </c>
      <c r="T24">
        <v>1.06965313614595</v>
      </c>
      <c r="V24">
        <v>16.2329068604895</v>
      </c>
      <c r="X24">
        <v>24.859397919075601</v>
      </c>
      <c r="AA24">
        <v>1.2768023046455801</v>
      </c>
      <c r="AB24">
        <v>6.0107299948909398E-2</v>
      </c>
      <c r="AJ24">
        <v>-0.55278402286264905</v>
      </c>
      <c r="AK24">
        <v>0.94607298989030797</v>
      </c>
      <c r="AL24">
        <v>0.49314112156115097</v>
      </c>
      <c r="AM24">
        <v>8.0097025695477803E-2</v>
      </c>
      <c r="AN24">
        <v>-6.6368285996184398E-2</v>
      </c>
      <c r="AO24">
        <v>9.56077356540012E-2</v>
      </c>
      <c r="AP24">
        <v>4.2334360578954299E-3</v>
      </c>
    </row>
    <row r="25" spans="1:42" x14ac:dyDescent="0.3">
      <c r="A25">
        <v>55</v>
      </c>
      <c r="B25">
        <v>1005</v>
      </c>
      <c r="C25">
        <v>500</v>
      </c>
      <c r="D25">
        <v>0</v>
      </c>
      <c r="E25">
        <v>19.4046107421598</v>
      </c>
      <c r="F25">
        <v>3.3518974613292198</v>
      </c>
      <c r="G25">
        <v>-291.32776565588301</v>
      </c>
      <c r="H25">
        <v>-235.91055385166322</v>
      </c>
      <c r="I25">
        <v>43.357361658819201</v>
      </c>
      <c r="J25">
        <v>23.502676429043898</v>
      </c>
      <c r="K25">
        <v>5.7891421101123797</v>
      </c>
      <c r="L25">
        <v>4.1413964236756681E-5</v>
      </c>
      <c r="M25">
        <v>8.2701830267212836E-7</v>
      </c>
      <c r="N25" s="1">
        <v>6.4466618330214201E-8</v>
      </c>
      <c r="O25" s="1">
        <v>6.3757939086229298E-12</v>
      </c>
      <c r="P25" s="1">
        <v>7.8925514359135004E-11</v>
      </c>
      <c r="Q25">
        <v>52.0499141616896</v>
      </c>
      <c r="R25">
        <v>0.243227224296754</v>
      </c>
      <c r="S25">
        <v>4.1799235859155699</v>
      </c>
      <c r="T25">
        <v>1.0566864915492</v>
      </c>
      <c r="V25">
        <v>16.336147699282701</v>
      </c>
      <c r="X25">
        <v>24.8044257261277</v>
      </c>
      <c r="AA25">
        <v>1.26947315651574</v>
      </c>
      <c r="AB25">
        <v>6.02019546225908E-2</v>
      </c>
      <c r="AJ25">
        <v>-0.55553127812441405</v>
      </c>
      <c r="AK25">
        <v>0.946330515449057</v>
      </c>
      <c r="AL25">
        <v>0.49647230846957902</v>
      </c>
      <c r="AM25">
        <v>7.9590347021219601E-2</v>
      </c>
      <c r="AN25">
        <v>-6.6296449909326205E-2</v>
      </c>
      <c r="AO25">
        <v>9.5192789851399603E-2</v>
      </c>
      <c r="AP25">
        <v>4.2417672424844999E-3</v>
      </c>
    </row>
    <row r="26" spans="1:42" x14ac:dyDescent="0.3">
      <c r="A26">
        <v>56</v>
      </c>
      <c r="B26">
        <v>1000</v>
      </c>
      <c r="C26">
        <v>500</v>
      </c>
      <c r="D26">
        <v>0</v>
      </c>
      <c r="E26">
        <v>19.462920989024902</v>
      </c>
      <c r="F26">
        <v>3.3535519392604698</v>
      </c>
      <c r="G26">
        <v>-291.78426017391683</v>
      </c>
      <c r="H26">
        <v>-236.54630925615507</v>
      </c>
      <c r="I26">
        <v>43.386836521825103</v>
      </c>
      <c r="J26">
        <v>23.554248292647902</v>
      </c>
      <c r="K26">
        <v>5.80367363963264</v>
      </c>
      <c r="L26">
        <v>4.1404292346740693E-5</v>
      </c>
      <c r="M26">
        <v>8.277368734952237E-7</v>
      </c>
      <c r="N26" s="1">
        <v>6.4336365104996406E-8</v>
      </c>
      <c r="O26" s="1">
        <v>6.3929920884094396E-12</v>
      </c>
      <c r="P26" s="1">
        <v>7.9020744645178303E-11</v>
      </c>
      <c r="Q26">
        <v>52.052586361471498</v>
      </c>
      <c r="R26">
        <v>0.23540939935941199</v>
      </c>
      <c r="S26">
        <v>4.1573606047407798</v>
      </c>
      <c r="T26">
        <v>1.0437335552458999</v>
      </c>
      <c r="V26">
        <v>16.4388167696791</v>
      </c>
      <c r="X26">
        <v>24.749881687089101</v>
      </c>
      <c r="AA26">
        <v>1.2619238128382599</v>
      </c>
      <c r="AB26">
        <v>6.0287809575795701E-2</v>
      </c>
      <c r="AJ26">
        <v>-0.55828616441682799</v>
      </c>
      <c r="AK26">
        <v>0.94659758153731399</v>
      </c>
      <c r="AL26">
        <v>0.49978740711681702</v>
      </c>
      <c r="AM26">
        <v>7.9098442025361898E-2</v>
      </c>
      <c r="AN26">
        <v>-6.6226819219974906E-2</v>
      </c>
      <c r="AO26">
        <v>9.4780079483429494E-2</v>
      </c>
      <c r="AP26">
        <v>4.2494734738789302E-3</v>
      </c>
    </row>
    <row r="27" spans="1:42" x14ac:dyDescent="0.3">
      <c r="A27">
        <v>57</v>
      </c>
      <c r="B27">
        <v>995</v>
      </c>
      <c r="C27">
        <v>500</v>
      </c>
      <c r="D27">
        <v>0</v>
      </c>
      <c r="E27">
        <v>19.523548970980499</v>
      </c>
      <c r="F27">
        <v>3.3552063182843899</v>
      </c>
      <c r="G27">
        <v>-292.27470496220297</v>
      </c>
      <c r="H27">
        <v>-237.21084730948022</v>
      </c>
      <c r="I27">
        <v>43.420618738100998</v>
      </c>
      <c r="J27">
        <v>23.608542611822902</v>
      </c>
      <c r="K27">
        <v>5.8188817971001798</v>
      </c>
      <c r="L27">
        <v>4.1394707616365599E-5</v>
      </c>
      <c r="M27">
        <v>8.2845463569331951E-7</v>
      </c>
      <c r="N27" s="1">
        <v>6.4207711371283895E-8</v>
      </c>
      <c r="O27" s="1">
        <v>6.4113459933321103E-12</v>
      </c>
      <c r="P27" s="1">
        <v>7.9099053126688003E-11</v>
      </c>
      <c r="Q27">
        <v>52.054974255462497</v>
      </c>
      <c r="R27">
        <v>0.22782022684609399</v>
      </c>
      <c r="S27">
        <v>4.1351993551789201</v>
      </c>
      <c r="T27">
        <v>1.03079544720363</v>
      </c>
      <c r="V27">
        <v>16.540940430486501</v>
      </c>
      <c r="X27">
        <v>24.695745588615001</v>
      </c>
      <c r="AA27">
        <v>1.2541599354644299</v>
      </c>
      <c r="AB27">
        <v>6.03647607427963E-2</v>
      </c>
      <c r="AJ27">
        <v>-0.56104893799203903</v>
      </c>
      <c r="AK27">
        <v>0.94687397730591805</v>
      </c>
      <c r="AL27">
        <v>0.50308723673262701</v>
      </c>
      <c r="AM27">
        <v>7.8620929257900596E-2</v>
      </c>
      <c r="AN27">
        <v>-6.61594346857724E-2</v>
      </c>
      <c r="AO27">
        <v>9.4369682229861196E-2</v>
      </c>
      <c r="AP27">
        <v>4.2565471515038696E-3</v>
      </c>
    </row>
    <row r="28" spans="1:42" x14ac:dyDescent="0.3">
      <c r="A28">
        <v>58</v>
      </c>
      <c r="B28">
        <v>990</v>
      </c>
      <c r="C28">
        <v>500</v>
      </c>
      <c r="D28">
        <v>0</v>
      </c>
      <c r="E28">
        <v>19.586198842226601</v>
      </c>
      <c r="F28">
        <v>3.35686082011707</v>
      </c>
      <c r="G28">
        <v>-292.79448225801934</v>
      </c>
      <c r="H28">
        <v>-237.90049823745318</v>
      </c>
      <c r="I28">
        <v>43.458008962170801</v>
      </c>
      <c r="J28">
        <v>23.665192584021899</v>
      </c>
      <c r="K28">
        <v>5.83467706639785</v>
      </c>
      <c r="L28">
        <v>4.1385229679723243E-5</v>
      </c>
      <c r="M28">
        <v>8.2917166341175082E-7</v>
      </c>
      <c r="N28" s="1">
        <v>6.4079550128144806E-8</v>
      </c>
      <c r="O28" s="1">
        <v>6.4307687757555497E-12</v>
      </c>
      <c r="P28" s="1">
        <v>7.9157009439787905E-11</v>
      </c>
      <c r="Q28">
        <v>52.057080583521</v>
      </c>
      <c r="R28">
        <v>0.220452010356361</v>
      </c>
      <c r="S28">
        <v>4.1134318945856601</v>
      </c>
      <c r="T28">
        <v>1.0178734305758499</v>
      </c>
      <c r="V28">
        <v>16.642545942852099</v>
      </c>
      <c r="X28">
        <v>24.6419963711459</v>
      </c>
      <c r="AA28">
        <v>1.2461870564009501</v>
      </c>
      <c r="AB28">
        <v>6.0432710562046098E-2</v>
      </c>
      <c r="AJ28">
        <v>-0.56381991424056799</v>
      </c>
      <c r="AK28">
        <v>0.94715949587853898</v>
      </c>
      <c r="AL28">
        <v>0.50637264999245502</v>
      </c>
      <c r="AM28">
        <v>7.8157444542918994E-2</v>
      </c>
      <c r="AN28">
        <v>-6.6094334471261895E-2</v>
      </c>
      <c r="AO28">
        <v>9.3961677139027894E-2</v>
      </c>
      <c r="AP28">
        <v>4.2629811588888698E-3</v>
      </c>
    </row>
    <row r="29" spans="1:42" x14ac:dyDescent="0.3">
      <c r="A29">
        <v>59</v>
      </c>
      <c r="B29">
        <v>985</v>
      </c>
      <c r="C29">
        <v>500</v>
      </c>
      <c r="D29">
        <v>0</v>
      </c>
      <c r="E29">
        <v>19.650613203436599</v>
      </c>
      <c r="F29">
        <v>3.3585156920869599</v>
      </c>
      <c r="G29">
        <v>-293.3395708557178</v>
      </c>
      <c r="H29">
        <v>-238.61206044882059</v>
      </c>
      <c r="I29">
        <v>43.4983987655663</v>
      </c>
      <c r="J29">
        <v>23.723878847601799</v>
      </c>
      <c r="K29">
        <v>5.8509815064242998</v>
      </c>
      <c r="L29">
        <v>4.137587825267696E-5</v>
      </c>
      <c r="M29">
        <v>8.2988803646763905E-7</v>
      </c>
      <c r="N29" s="1">
        <v>6.3950922211884401E-8</v>
      </c>
      <c r="O29" s="1">
        <v>6.4511866656623799E-12</v>
      </c>
      <c r="P29" s="1">
        <v>7.9191246174806498E-11</v>
      </c>
      <c r="Q29">
        <v>52.058907129733697</v>
      </c>
      <c r="R29">
        <v>0.21329740772830399</v>
      </c>
      <c r="S29">
        <v>4.0920507486612197</v>
      </c>
      <c r="T29">
        <v>1.00496891054241</v>
      </c>
      <c r="V29">
        <v>16.7436616960441</v>
      </c>
      <c r="X29">
        <v>24.588611958353901</v>
      </c>
      <c r="AA29">
        <v>1.2380105832888799</v>
      </c>
      <c r="AB29">
        <v>6.0491565647301099E-2</v>
      </c>
      <c r="AJ29">
        <v>-0.56659947484429796</v>
      </c>
      <c r="AK29">
        <v>0.94745393428121905</v>
      </c>
      <c r="AL29">
        <v>0.50964454052775199</v>
      </c>
      <c r="AM29">
        <v>7.7707640857651902E-2</v>
      </c>
      <c r="AN29">
        <v>-6.6031555427277899E-2</v>
      </c>
      <c r="AO29">
        <v>9.3556145900782303E-2</v>
      </c>
      <c r="AP29">
        <v>4.2687687041699602E-3</v>
      </c>
    </row>
    <row r="30" spans="1:42" x14ac:dyDescent="0.3">
      <c r="A30">
        <v>60</v>
      </c>
      <c r="B30">
        <v>980</v>
      </c>
      <c r="C30">
        <v>500</v>
      </c>
      <c r="D30">
        <v>0</v>
      </c>
      <c r="E30">
        <v>19.7165676496193</v>
      </c>
      <c r="F30">
        <v>3.3601712094626799</v>
      </c>
      <c r="G30">
        <v>-293.90645999722551</v>
      </c>
      <c r="H30">
        <v>-239.34273302281781</v>
      </c>
      <c r="I30">
        <v>43.541257610347998</v>
      </c>
      <c r="J30">
        <v>23.784322694294499</v>
      </c>
      <c r="K30">
        <v>5.8677270950048301</v>
      </c>
      <c r="L30">
        <v>4.1366673204023313E-5</v>
      </c>
      <c r="M30">
        <v>8.3060384121812993E-7</v>
      </c>
      <c r="N30" s="1">
        <v>6.3820996085694904E-8</v>
      </c>
      <c r="O30" s="1">
        <v>6.4725371041059296E-12</v>
      </c>
      <c r="P30" s="1">
        <v>7.9198432802539E-11</v>
      </c>
      <c r="Q30">
        <v>52.060454683495003</v>
      </c>
      <c r="R30">
        <v>0.206349407601679</v>
      </c>
      <c r="S30">
        <v>4.0710489280795201</v>
      </c>
      <c r="T30">
        <v>0.992083432327727</v>
      </c>
      <c r="V30">
        <v>16.844317393499001</v>
      </c>
      <c r="X30">
        <v>24.535569117773001</v>
      </c>
      <c r="AA30">
        <v>1.2296358023865701</v>
      </c>
      <c r="AB30">
        <v>6.0541234837329802E-2</v>
      </c>
      <c r="AJ30">
        <v>-0.56938807377697098</v>
      </c>
      <c r="AK30">
        <v>0.94775709345436498</v>
      </c>
      <c r="AL30">
        <v>0.512903849164839</v>
      </c>
      <c r="AM30">
        <v>7.7271188252470299E-2</v>
      </c>
      <c r="AN30">
        <v>-6.5971134237831699E-2</v>
      </c>
      <c r="AO30">
        <v>9.3153173957053498E-2</v>
      </c>
      <c r="AP30">
        <v>4.27390318607362E-3</v>
      </c>
    </row>
    <row r="31" spans="1:42" x14ac:dyDescent="0.3">
      <c r="A31">
        <v>61</v>
      </c>
      <c r="B31">
        <v>975</v>
      </c>
      <c r="C31">
        <v>500</v>
      </c>
      <c r="D31">
        <v>0</v>
      </c>
      <c r="E31">
        <v>19.783866174095301</v>
      </c>
      <c r="F31">
        <v>3.3618276773608802</v>
      </c>
      <c r="G31">
        <v>-294.49207682993404</v>
      </c>
      <c r="H31">
        <v>-240.09005880971992</v>
      </c>
      <c r="I31">
        <v>43.586121876548503</v>
      </c>
      <c r="J31">
        <v>23.8462803502801</v>
      </c>
      <c r="K31">
        <v>5.8848543330531902</v>
      </c>
      <c r="L31">
        <v>4.1357634617537053E-5</v>
      </c>
      <c r="M31">
        <v>8.3131917124577007E-7</v>
      </c>
      <c r="N31" s="1">
        <v>6.3689050930549898E-8</v>
      </c>
      <c r="O31" s="1">
        <v>6.4947671691660201E-12</v>
      </c>
      <c r="P31" s="1">
        <v>7.9175252741128203E-11</v>
      </c>
      <c r="Q31">
        <v>52.061723008981602</v>
      </c>
      <c r="R31">
        <v>0.19960130878514901</v>
      </c>
      <c r="S31">
        <v>4.0504199440333402</v>
      </c>
      <c r="T31">
        <v>0.97921867844412802</v>
      </c>
      <c r="V31">
        <v>16.944544204019198</v>
      </c>
      <c r="X31">
        <v>24.4828433486867</v>
      </c>
      <c r="AA31">
        <v>1.2210678794882099</v>
      </c>
      <c r="AB31">
        <v>6.05816275615121E-2</v>
      </c>
      <c r="AJ31">
        <v>-0.57218624228632498</v>
      </c>
      <c r="AK31">
        <v>0.94806877833354197</v>
      </c>
      <c r="AL31">
        <v>0.51615156904536597</v>
      </c>
      <c r="AM31">
        <v>7.6847773808437297E-2</v>
      </c>
      <c r="AN31">
        <v>-6.5913108457958905E-2</v>
      </c>
      <c r="AO31">
        <v>9.2752851475826806E-2</v>
      </c>
      <c r="AP31">
        <v>4.2783780811105204E-3</v>
      </c>
    </row>
    <row r="32" spans="1:42" x14ac:dyDescent="0.3">
      <c r="A32">
        <v>62</v>
      </c>
      <c r="B32">
        <v>970</v>
      </c>
      <c r="C32">
        <v>500</v>
      </c>
      <c r="D32">
        <v>0</v>
      </c>
      <c r="E32">
        <v>19.852337277320402</v>
      </c>
      <c r="F32">
        <v>3.3634854322918302</v>
      </c>
      <c r="G32">
        <v>-295.09372503538646</v>
      </c>
      <c r="H32">
        <v>-240.85187627104574</v>
      </c>
      <c r="I32">
        <v>43.632585580453402</v>
      </c>
      <c r="J32">
        <v>23.909538137130301</v>
      </c>
      <c r="K32">
        <v>5.9023110630193401</v>
      </c>
      <c r="L32">
        <v>4.1348782846104372E-5</v>
      </c>
      <c r="M32">
        <v>8.320341278840636E-7</v>
      </c>
      <c r="N32" s="1">
        <v>6.3554462469892199E-8</v>
      </c>
      <c r="O32" s="1">
        <v>6.5178322424633801E-12</v>
      </c>
      <c r="P32" s="1">
        <v>7.9118382933147506E-11</v>
      </c>
      <c r="Q32">
        <v>52.0627108218698</v>
      </c>
      <c r="R32">
        <v>0.193046701949702</v>
      </c>
      <c r="S32">
        <v>4.0301578228397599</v>
      </c>
      <c r="T32">
        <v>0.96637646529425802</v>
      </c>
      <c r="V32">
        <v>17.0443748830629</v>
      </c>
      <c r="X32">
        <v>24.4304087933304</v>
      </c>
      <c r="AA32">
        <v>1.21231185918332</v>
      </c>
      <c r="AB32">
        <v>6.06126524696146E-2</v>
      </c>
      <c r="AJ32">
        <v>-0.57499459299448497</v>
      </c>
      <c r="AK32">
        <v>0.94838879798555697</v>
      </c>
      <c r="AL32">
        <v>0.51938874978465999</v>
      </c>
      <c r="AM32">
        <v>7.6437101625101103E-2</v>
      </c>
      <c r="AN32">
        <v>-6.5857517460086806E-2</v>
      </c>
      <c r="AO32">
        <v>9.2355274210778701E-2</v>
      </c>
      <c r="AP32">
        <v>4.2821868484743996E-3</v>
      </c>
    </row>
    <row r="33" spans="1:42" x14ac:dyDescent="0.3">
      <c r="A33">
        <v>63</v>
      </c>
      <c r="B33">
        <v>965</v>
      </c>
      <c r="C33">
        <v>500</v>
      </c>
      <c r="D33">
        <v>0</v>
      </c>
      <c r="E33">
        <v>19.921830661543598</v>
      </c>
      <c r="F33">
        <v>3.36514484338214</v>
      </c>
      <c r="G33">
        <v>-295.70903274232137</v>
      </c>
      <c r="H33">
        <v>-241.6262785864285</v>
      </c>
      <c r="I33">
        <v>43.680292497591502</v>
      </c>
      <c r="J33">
        <v>23.973908364087698</v>
      </c>
      <c r="K33">
        <v>5.9200514654582301</v>
      </c>
      <c r="L33">
        <v>4.1340138558736811E-5</v>
      </c>
      <c r="M33">
        <v>8.3274882059868082E-7</v>
      </c>
      <c r="N33" s="1">
        <v>6.3416691083214895E-8</v>
      </c>
      <c r="O33" s="1">
        <v>6.5416948753100798E-12</v>
      </c>
      <c r="P33" s="1">
        <v>7.9024475431574706E-11</v>
      </c>
      <c r="Q33">
        <v>52.063415772526497</v>
      </c>
      <c r="R33">
        <v>0.18667945328282501</v>
      </c>
      <c r="S33">
        <v>4.0102571197273198</v>
      </c>
      <c r="T33">
        <v>0.95355873916771094</v>
      </c>
      <c r="V33">
        <v>17.143843867594502</v>
      </c>
      <c r="X33">
        <v>24.378238168633199</v>
      </c>
      <c r="AA33">
        <v>1.2033726627815899</v>
      </c>
      <c r="AB33">
        <v>6.0634216286198903E-2</v>
      </c>
      <c r="AJ33">
        <v>-0.57781382320919805</v>
      </c>
      <c r="AK33">
        <v>0.948716965789002</v>
      </c>
      <c r="AL33">
        <v>0.52261650077688304</v>
      </c>
      <c r="AM33">
        <v>7.6038892833971194E-2</v>
      </c>
      <c r="AN33">
        <v>-6.5804403303384398E-2</v>
      </c>
      <c r="AO33">
        <v>9.1960544262765703E-2</v>
      </c>
      <c r="AP33">
        <v>4.2853228499602899E-3</v>
      </c>
    </row>
    <row r="34" spans="1:42" x14ac:dyDescent="0.3">
      <c r="A34">
        <v>64</v>
      </c>
      <c r="B34">
        <v>960</v>
      </c>
      <c r="C34">
        <v>500</v>
      </c>
      <c r="D34">
        <v>0</v>
      </c>
      <c r="E34">
        <v>19.992214415725901</v>
      </c>
      <c r="F34">
        <v>3.3668063133121802</v>
      </c>
      <c r="G34">
        <v>-296.33590820735287</v>
      </c>
      <c r="H34">
        <v>-242.41157884326086</v>
      </c>
      <c r="I34">
        <v>43.728929460399897</v>
      </c>
      <c r="J34">
        <v>24.039225832324501</v>
      </c>
      <c r="K34">
        <v>5.9380352046619604</v>
      </c>
      <c r="L34">
        <v>4.1331722781187855E-5</v>
      </c>
      <c r="M34">
        <v>8.3346336723882045E-7</v>
      </c>
      <c r="N34" s="1">
        <v>6.3275271851803006E-8</v>
      </c>
      <c r="O34" s="1">
        <v>6.5663238215429897E-12</v>
      </c>
      <c r="P34" s="1">
        <v>7.8890140590335502E-11</v>
      </c>
      <c r="Q34">
        <v>52.063834434940098</v>
      </c>
      <c r="R34">
        <v>0.18049368979154101</v>
      </c>
      <c r="S34">
        <v>3.99071293187433</v>
      </c>
      <c r="T34">
        <v>0.94076757170222403</v>
      </c>
      <c r="V34">
        <v>17.2429873477349</v>
      </c>
      <c r="X34">
        <v>24.3263027159221</v>
      </c>
      <c r="AA34">
        <v>1.19425508518001</v>
      </c>
      <c r="AB34">
        <v>6.0646222854591002E-2</v>
      </c>
      <c r="AJ34">
        <v>-0.58064471753420999</v>
      </c>
      <c r="AK34">
        <v>0.94905309964996598</v>
      </c>
      <c r="AL34">
        <v>0.52583599374937295</v>
      </c>
      <c r="AM34">
        <v>7.56528856326463E-2</v>
      </c>
      <c r="AN34">
        <v>-6.5753811537312204E-2</v>
      </c>
      <c r="AO34">
        <v>9.1568770757014306E-2</v>
      </c>
      <c r="AP34">
        <v>4.2877792825219601E-3</v>
      </c>
    </row>
    <row r="35" spans="1:42" x14ac:dyDescent="0.3">
      <c r="A35">
        <v>65</v>
      </c>
      <c r="B35">
        <v>955</v>
      </c>
      <c r="C35">
        <v>500</v>
      </c>
      <c r="D35">
        <v>0</v>
      </c>
      <c r="E35">
        <v>20.063372613424601</v>
      </c>
      <c r="F35">
        <v>3.3684702789999101</v>
      </c>
      <c r="G35">
        <v>-296.97250203573589</v>
      </c>
      <c r="H35">
        <v>-243.20628035142346</v>
      </c>
      <c r="I35">
        <v>43.778220644312398</v>
      </c>
      <c r="J35">
        <v>24.105344854601899</v>
      </c>
      <c r="K35">
        <v>5.95622669984827</v>
      </c>
      <c r="L35">
        <v>4.1323556930724171E-5</v>
      </c>
      <c r="M35">
        <v>8.3417789417067095E-7</v>
      </c>
      <c r="N35" s="1">
        <v>6.3129806249357203E-8</v>
      </c>
      <c r="O35" s="1">
        <v>6.5916932103346403E-12</v>
      </c>
      <c r="P35" s="1">
        <v>7.8711931530010797E-11</v>
      </c>
      <c r="Q35">
        <v>52.063962300741601</v>
      </c>
      <c r="R35">
        <v>0.174483785999418</v>
      </c>
      <c r="S35">
        <v>3.9715209107830001</v>
      </c>
      <c r="T35">
        <v>0.92800515489510005</v>
      </c>
      <c r="V35">
        <v>17.341843317924202</v>
      </c>
      <c r="X35">
        <v>24.274572166407999</v>
      </c>
      <c r="AA35">
        <v>1.18496379090466</v>
      </c>
      <c r="AB35">
        <v>6.06485723438469E-2</v>
      </c>
      <c r="AJ35">
        <v>-0.58348814985379005</v>
      </c>
      <c r="AK35">
        <v>0.94939702224489297</v>
      </c>
      <c r="AL35">
        <v>0.52904846465196398</v>
      </c>
      <c r="AM35">
        <v>7.5278835335657102E-2</v>
      </c>
      <c r="AN35">
        <v>-6.5705791948714995E-2</v>
      </c>
      <c r="AO35">
        <v>9.1180070448317704E-2</v>
      </c>
      <c r="AP35">
        <v>4.2895491216729496E-3</v>
      </c>
    </row>
    <row r="36" spans="1:42" x14ac:dyDescent="0.3">
      <c r="A36">
        <v>66</v>
      </c>
      <c r="B36">
        <v>950</v>
      </c>
      <c r="C36">
        <v>500</v>
      </c>
      <c r="D36">
        <v>0</v>
      </c>
      <c r="E36">
        <v>20.135203261775299</v>
      </c>
      <c r="F36">
        <v>3.37013721205326</v>
      </c>
      <c r="G36">
        <v>-297.61717495856107</v>
      </c>
      <c r="H36">
        <v>-244.00905131688242</v>
      </c>
      <c r="I36">
        <v>43.827922692783801</v>
      </c>
      <c r="J36">
        <v>24.172136712978499</v>
      </c>
      <c r="K36">
        <v>5.9745945030849201</v>
      </c>
      <c r="L36">
        <v>4.1315662845415803E-5</v>
      </c>
      <c r="M36">
        <v>8.3489253630104564E-7</v>
      </c>
      <c r="N36" s="1">
        <v>6.2979955249168897E-8</v>
      </c>
      <c r="O36" s="1">
        <v>6.6177818375052102E-12</v>
      </c>
      <c r="P36" s="1">
        <v>7.8486329610429797E-11</v>
      </c>
      <c r="Q36">
        <v>52.063793777917603</v>
      </c>
      <c r="R36">
        <v>0.16864435182950099</v>
      </c>
      <c r="S36">
        <v>3.95267727398508</v>
      </c>
      <c r="T36">
        <v>0.91527379567553002</v>
      </c>
      <c r="V36">
        <v>17.440451609594099</v>
      </c>
      <c r="X36">
        <v>24.223014720871401</v>
      </c>
      <c r="AA36">
        <v>1.1755033095310601</v>
      </c>
      <c r="AB36">
        <v>6.0641160595503202E-2</v>
      </c>
      <c r="AJ36">
        <v>-0.58634508474249503</v>
      </c>
      <c r="AK36">
        <v>0.94974856128360596</v>
      </c>
      <c r="AL36">
        <v>0.53225521494417305</v>
      </c>
      <c r="AM36">
        <v>7.4916514438003498E-2</v>
      </c>
      <c r="AN36">
        <v>-6.5660399259293706E-2</v>
      </c>
      <c r="AO36">
        <v>9.0794568261852296E-2</v>
      </c>
      <c r="AP36">
        <v>4.29062507415277E-3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5355-3A9E-4D21-B9C8-B43D23CEA168}">
  <dimension ref="A1:AP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2EC6-7488-422A-B938-EF1412B0966F}">
  <dimension ref="A1:AP36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</row>
    <row r="2" spans="1:42" x14ac:dyDescent="0.3">
      <c r="A2">
        <v>9</v>
      </c>
      <c r="B2">
        <v>1235</v>
      </c>
      <c r="C2">
        <v>500</v>
      </c>
      <c r="D2">
        <v>0</v>
      </c>
      <c r="E2">
        <v>0.131939833182734</v>
      </c>
      <c r="F2">
        <v>3.2308360012225199</v>
      </c>
      <c r="G2">
        <v>-2.1631601446588458</v>
      </c>
      <c r="H2">
        <v>-1.6717223137393558</v>
      </c>
      <c r="I2">
        <v>0.32585474317507501</v>
      </c>
      <c r="J2">
        <v>0.16806620980374401</v>
      </c>
      <c r="K2">
        <v>4.0837675800569503E-2</v>
      </c>
      <c r="L2">
        <v>4.2155327866985405E-5</v>
      </c>
      <c r="M2">
        <v>7.7868891240673396E-7</v>
      </c>
      <c r="N2" s="1">
        <v>5.3793904994466504E-10</v>
      </c>
      <c r="O2" s="1">
        <v>4.4126957283221199E-14</v>
      </c>
      <c r="P2" s="1">
        <v>2.8346526883655099E-13</v>
      </c>
      <c r="Q2">
        <v>53.685768123194798</v>
      </c>
      <c r="R2">
        <v>0.21040827614957</v>
      </c>
      <c r="S2">
        <v>4.5290431783204799</v>
      </c>
      <c r="T2">
        <v>1.08954191319551</v>
      </c>
      <c r="V2">
        <v>9.0879140333994304</v>
      </c>
      <c r="X2">
        <v>29.831955604934901</v>
      </c>
      <c r="AA2">
        <v>1.53174763238185</v>
      </c>
      <c r="AB2">
        <v>3.36212384233072E-2</v>
      </c>
      <c r="AJ2">
        <v>-0.322144991455178</v>
      </c>
      <c r="AK2">
        <v>0.94001347316873696</v>
      </c>
      <c r="AL2">
        <v>0.267185208404914</v>
      </c>
      <c r="AM2">
        <v>8.38313531888778E-2</v>
      </c>
      <c r="AN2">
        <v>-7.2706205873881394E-2</v>
      </c>
      <c r="AO2">
        <v>0.101529488917942</v>
      </c>
      <c r="AP2">
        <v>2.2916736485882601E-3</v>
      </c>
    </row>
    <row r="3" spans="1:42" x14ac:dyDescent="0.3">
      <c r="A3">
        <v>10</v>
      </c>
      <c r="B3">
        <v>1230</v>
      </c>
      <c r="C3">
        <v>500</v>
      </c>
      <c r="D3">
        <v>0</v>
      </c>
      <c r="E3">
        <v>1.10272179246601</v>
      </c>
      <c r="F3">
        <v>3.2334852865650299</v>
      </c>
      <c r="G3">
        <v>-18.047664879551586</v>
      </c>
      <c r="H3">
        <v>-13.961926364244892</v>
      </c>
      <c r="I3">
        <v>2.71811762984844</v>
      </c>
      <c r="J3">
        <v>1.40297508673655</v>
      </c>
      <c r="K3">
        <v>0.34103194996673403</v>
      </c>
      <c r="L3">
        <v>4.2114922019912314E-5</v>
      </c>
      <c r="M3">
        <v>7.7958655711575654E-7</v>
      </c>
      <c r="N3" s="1">
        <v>4.4845674553664504E-9</v>
      </c>
      <c r="O3" s="1">
        <v>3.70281322266443E-13</v>
      </c>
      <c r="P3" s="1">
        <v>2.37093633408698E-12</v>
      </c>
      <c r="Q3">
        <v>53.605273129193797</v>
      </c>
      <c r="R3">
        <v>0.21327765614768901</v>
      </c>
      <c r="S3">
        <v>4.5829093000200496</v>
      </c>
      <c r="T3">
        <v>1.0999139170936401</v>
      </c>
      <c r="V3">
        <v>9.2092968839006506</v>
      </c>
      <c r="X3">
        <v>29.673312106525302</v>
      </c>
      <c r="AA3">
        <v>1.5815453974595299</v>
      </c>
      <c r="AB3">
        <v>3.4471609659217098E-2</v>
      </c>
      <c r="AJ3">
        <v>-0.32538685698446601</v>
      </c>
      <c r="AK3">
        <v>0.93803242610983695</v>
      </c>
      <c r="AL3">
        <v>0.27096113544063499</v>
      </c>
      <c r="AM3">
        <v>8.4921916885574406E-2</v>
      </c>
      <c r="AN3">
        <v>-7.3636421176676403E-2</v>
      </c>
      <c r="AO3">
        <v>0.102756364843723</v>
      </c>
      <c r="AP3">
        <v>2.3514348813712801E-3</v>
      </c>
    </row>
    <row r="4" spans="1:42" x14ac:dyDescent="0.3">
      <c r="A4">
        <v>11</v>
      </c>
      <c r="B4">
        <v>1225</v>
      </c>
      <c r="C4">
        <v>500</v>
      </c>
      <c r="D4">
        <v>0</v>
      </c>
      <c r="E4">
        <v>2.0721907920845601</v>
      </c>
      <c r="F4">
        <v>3.23614741544782</v>
      </c>
      <c r="G4">
        <v>-33.854885305179856</v>
      </c>
      <c r="H4">
        <v>-26.217656542609731</v>
      </c>
      <c r="I4">
        <v>5.09777309519749</v>
      </c>
      <c r="J4">
        <v>2.6332169339132099</v>
      </c>
      <c r="K4">
        <v>0.640326451815177</v>
      </c>
      <c r="L4">
        <v>4.2075634560866959E-5</v>
      </c>
      <c r="M4">
        <v>7.8048902430096444E-7</v>
      </c>
      <c r="N4" s="1">
        <v>8.4057728287633708E-9</v>
      </c>
      <c r="O4" s="1">
        <v>6.9866150765857401E-13</v>
      </c>
      <c r="P4" s="1">
        <v>4.45362018903567E-12</v>
      </c>
      <c r="Q4">
        <v>53.524757334476398</v>
      </c>
      <c r="R4">
        <v>0.21600722094868199</v>
      </c>
      <c r="S4">
        <v>4.6361293921298801</v>
      </c>
      <c r="T4">
        <v>1.10994581816075</v>
      </c>
      <c r="V4">
        <v>9.3319760315104503</v>
      </c>
      <c r="X4">
        <v>29.511978205569601</v>
      </c>
      <c r="AA4">
        <v>1.6338560710033101</v>
      </c>
      <c r="AB4">
        <v>3.5349926200870498E-2</v>
      </c>
      <c r="AJ4">
        <v>-0.32855832492387599</v>
      </c>
      <c r="AK4">
        <v>0.93595089359266603</v>
      </c>
      <c r="AL4">
        <v>0.27478421843567302</v>
      </c>
      <c r="AM4">
        <v>8.6001599022933597E-2</v>
      </c>
      <c r="AN4">
        <v>-7.4562779915946897E-2</v>
      </c>
      <c r="AO4">
        <v>0.103971170285518</v>
      </c>
      <c r="AP4">
        <v>2.41322350303239E-3</v>
      </c>
    </row>
    <row r="5" spans="1:42" x14ac:dyDescent="0.3">
      <c r="A5">
        <v>35</v>
      </c>
      <c r="B5">
        <v>1105</v>
      </c>
      <c r="C5">
        <v>500</v>
      </c>
      <c r="D5">
        <v>0</v>
      </c>
      <c r="E5">
        <v>1.31016933920218</v>
      </c>
      <c r="F5">
        <v>3.31958928797409</v>
      </c>
      <c r="G5">
        <v>-20.241697751401507</v>
      </c>
      <c r="H5">
        <v>-16.02566633607907</v>
      </c>
      <c r="I5">
        <v>3.0591963250171901</v>
      </c>
      <c r="J5">
        <v>1.6123508087054499</v>
      </c>
      <c r="K5">
        <v>0.39467814405491197</v>
      </c>
      <c r="L5">
        <v>4.1672862934315411E-5</v>
      </c>
      <c r="M5">
        <v>8.1288018512480596E-7</v>
      </c>
      <c r="N5" s="1">
        <v>4.7277038624363496E-9</v>
      </c>
      <c r="O5" s="1">
        <v>4.36167737276901E-13</v>
      </c>
      <c r="P5" s="1">
        <v>5.1870262026519501E-12</v>
      </c>
      <c r="Q5">
        <v>51.956058930483898</v>
      </c>
      <c r="R5">
        <v>0.40922802134547398</v>
      </c>
      <c r="S5">
        <v>4.6872738652643902</v>
      </c>
      <c r="T5">
        <v>1.3088021925662701</v>
      </c>
      <c r="V5">
        <v>14.291736424470001</v>
      </c>
      <c r="X5">
        <v>25.888093191464801</v>
      </c>
      <c r="AA5">
        <v>1.40329130168432</v>
      </c>
      <c r="AB5">
        <v>5.5516072720684602E-2</v>
      </c>
      <c r="AJ5">
        <v>-0.50327655525494897</v>
      </c>
      <c r="AK5">
        <v>0.94190362134810002</v>
      </c>
      <c r="AL5">
        <v>0.430978299940316</v>
      </c>
      <c r="AM5">
        <v>9.0999625260653402E-2</v>
      </c>
      <c r="AN5">
        <v>-6.8805883920348601E-2</v>
      </c>
      <c r="AO5">
        <v>0.104319567670453</v>
      </c>
      <c r="AP5">
        <v>3.8813249557746701E-3</v>
      </c>
    </row>
    <row r="6" spans="1:42" x14ac:dyDescent="0.3">
      <c r="A6">
        <v>36</v>
      </c>
      <c r="B6">
        <v>1100</v>
      </c>
      <c r="C6">
        <v>500</v>
      </c>
      <c r="D6">
        <v>0</v>
      </c>
      <c r="E6">
        <v>5.9436043936849696</v>
      </c>
      <c r="F6">
        <v>3.3235297609830199</v>
      </c>
      <c r="G6">
        <v>-91.556469808376221</v>
      </c>
      <c r="H6">
        <v>-72.546672703495574</v>
      </c>
      <c r="I6">
        <v>13.8439333684452</v>
      </c>
      <c r="J6">
        <v>7.30273504285607</v>
      </c>
      <c r="K6">
        <v>1.7883409570934501</v>
      </c>
      <c r="L6">
        <v>4.1709796639993986E-5</v>
      </c>
      <c r="M6">
        <v>8.1452472474247266E-7</v>
      </c>
      <c r="N6" s="1">
        <v>2.1297362803068101E-8</v>
      </c>
      <c r="O6" s="1">
        <v>1.97275734792074E-12</v>
      </c>
      <c r="P6" s="1">
        <v>2.3701113653479501E-11</v>
      </c>
      <c r="Q6">
        <v>51.922728398016197</v>
      </c>
      <c r="R6">
        <v>0.39110980462710299</v>
      </c>
      <c r="S6">
        <v>4.6439074002033296</v>
      </c>
      <c r="T6">
        <v>1.3059676107310101</v>
      </c>
      <c r="V6">
        <v>14.5845009149534</v>
      </c>
      <c r="X6">
        <v>25.6877417656864</v>
      </c>
      <c r="AA6">
        <v>1.4080738013947001</v>
      </c>
      <c r="AB6">
        <v>5.5970304387632397E-2</v>
      </c>
      <c r="AJ6">
        <v>-0.51113529911376998</v>
      </c>
      <c r="AK6">
        <v>0.94160917357997997</v>
      </c>
      <c r="AL6">
        <v>0.440394545970823</v>
      </c>
      <c r="AM6">
        <v>8.9729146200082002E-2</v>
      </c>
      <c r="AN6">
        <v>-6.8489669422963598E-2</v>
      </c>
      <c r="AO6">
        <v>0.103973791891367</v>
      </c>
      <c r="AP6">
        <v>3.9183108944798603E-3</v>
      </c>
    </row>
    <row r="7" spans="1:42" x14ac:dyDescent="0.3">
      <c r="A7">
        <v>37</v>
      </c>
      <c r="B7">
        <v>1095</v>
      </c>
      <c r="C7">
        <v>500</v>
      </c>
      <c r="D7">
        <v>0</v>
      </c>
      <c r="E7">
        <v>11.5989364579723</v>
      </c>
      <c r="F7">
        <v>3.32743813788941</v>
      </c>
      <c r="G7">
        <v>-178.14573003382316</v>
      </c>
      <c r="H7">
        <v>-141.27475791058586</v>
      </c>
      <c r="I7">
        <v>26.9495100122334</v>
      </c>
      <c r="J7">
        <v>14.2285325296397</v>
      </c>
      <c r="K7">
        <v>3.48584586018164</v>
      </c>
      <c r="L7">
        <v>4.1749504283285678E-5</v>
      </c>
      <c r="M7">
        <v>8.161586725548785E-7</v>
      </c>
      <c r="N7" s="1">
        <v>4.1267655521034697E-8</v>
      </c>
      <c r="O7" s="1">
        <v>3.8372662485165301E-12</v>
      </c>
      <c r="P7" s="1">
        <v>4.6509896535160699E-11</v>
      </c>
      <c r="Q7">
        <v>51.892569553455303</v>
      </c>
      <c r="R7">
        <v>0.37067099955156602</v>
      </c>
      <c r="S7">
        <v>4.59907985850678</v>
      </c>
      <c r="T7">
        <v>1.3018086547021199</v>
      </c>
      <c r="V7">
        <v>14.8782862670308</v>
      </c>
      <c r="X7">
        <v>25.4871204495754</v>
      </c>
      <c r="AA7">
        <v>1.41414397798304</v>
      </c>
      <c r="AB7">
        <v>5.6320239194849298E-2</v>
      </c>
      <c r="AJ7">
        <v>-0.51888589505768401</v>
      </c>
      <c r="AK7">
        <v>0.94127154638881205</v>
      </c>
      <c r="AL7">
        <v>0.44986548887956701</v>
      </c>
      <c r="AM7">
        <v>8.8382445422184999E-2</v>
      </c>
      <c r="AN7">
        <v>-6.8226038041027295E-2</v>
      </c>
      <c r="AO7">
        <v>0.103644379891358</v>
      </c>
      <c r="AP7">
        <v>3.9480725167880398E-3</v>
      </c>
    </row>
    <row r="8" spans="1:42" x14ac:dyDescent="0.3">
      <c r="A8">
        <v>38</v>
      </c>
      <c r="B8">
        <v>1090</v>
      </c>
      <c r="C8">
        <v>500</v>
      </c>
      <c r="D8">
        <v>0</v>
      </c>
      <c r="E8">
        <v>17.4015324140478</v>
      </c>
      <c r="F8">
        <v>3.3300515362811698</v>
      </c>
      <c r="G8">
        <v>-266.68060607529662</v>
      </c>
      <c r="H8">
        <v>-211.69372833896713</v>
      </c>
      <c r="I8">
        <v>40.338097594783697</v>
      </c>
      <c r="J8">
        <v>21.3214567688198</v>
      </c>
      <c r="K8">
        <v>5.2256045362832397</v>
      </c>
      <c r="L8">
        <v>4.1769163283641612E-5</v>
      </c>
      <c r="M8">
        <v>8.1728518129087495E-7</v>
      </c>
      <c r="N8" s="1">
        <v>6.1599082924205802E-8</v>
      </c>
      <c r="O8" s="1">
        <v>5.7412108696360702E-12</v>
      </c>
      <c r="P8" s="1">
        <v>6.9715405502501905E-11</v>
      </c>
      <c r="Q8">
        <v>51.891687740937698</v>
      </c>
      <c r="R8">
        <v>0.347902840961754</v>
      </c>
      <c r="S8">
        <v>4.5563339489245296</v>
      </c>
      <c r="T8">
        <v>1.29100320795337</v>
      </c>
      <c r="V8">
        <v>15.0790174709244</v>
      </c>
      <c r="X8">
        <v>25.358210789699001</v>
      </c>
      <c r="AA8">
        <v>1.4193324011763999</v>
      </c>
      <c r="AB8">
        <v>5.65115994226639E-2</v>
      </c>
      <c r="AJ8">
        <v>-0.523519823438511</v>
      </c>
      <c r="AK8">
        <v>0.94100654780521598</v>
      </c>
      <c r="AL8">
        <v>0.45632625676155503</v>
      </c>
      <c r="AM8">
        <v>8.7067622097552394E-2</v>
      </c>
      <c r="AN8">
        <v>-6.8133065466617002E-2</v>
      </c>
      <c r="AO8">
        <v>0.10328757467439501</v>
      </c>
      <c r="AP8">
        <v>3.9648875664091603E-3</v>
      </c>
    </row>
    <row r="9" spans="1:42" x14ac:dyDescent="0.3">
      <c r="A9">
        <v>39</v>
      </c>
      <c r="B9">
        <v>1085</v>
      </c>
      <c r="C9">
        <v>500</v>
      </c>
      <c r="D9">
        <v>0</v>
      </c>
      <c r="E9">
        <v>17.6692267654349</v>
      </c>
      <c r="F9">
        <v>3.3311818730157099</v>
      </c>
      <c r="G9">
        <v>-270.47427054805576</v>
      </c>
      <c r="H9">
        <v>-214.96076541290807</v>
      </c>
      <c r="I9">
        <v>40.874354920404599</v>
      </c>
      <c r="J9">
        <v>21.635865976551699</v>
      </c>
      <c r="K9">
        <v>5.3041915569260203</v>
      </c>
      <c r="L9">
        <v>4.1744851881750788E-5</v>
      </c>
      <c r="M9">
        <v>8.1779811527804499E-7</v>
      </c>
      <c r="N9" s="1">
        <v>6.2362342571047295E-8</v>
      </c>
      <c r="O9" s="1">
        <v>5.82647154881111E-12</v>
      </c>
      <c r="P9" s="1">
        <v>7.0924844916760903E-11</v>
      </c>
      <c r="Q9">
        <v>51.906246592815698</v>
      </c>
      <c r="R9">
        <v>0.34110337558229598</v>
      </c>
      <c r="S9">
        <v>4.5307651127572797</v>
      </c>
      <c r="T9">
        <v>1.27692594818575</v>
      </c>
      <c r="V9">
        <v>15.1438353909688</v>
      </c>
      <c r="X9">
        <v>25.332970363904298</v>
      </c>
      <c r="AA9">
        <v>1.41124726797461</v>
      </c>
      <c r="AB9">
        <v>5.6905947811098798E-2</v>
      </c>
      <c r="AJ9">
        <v>-0.52496640593103405</v>
      </c>
      <c r="AK9">
        <v>0.94128034058580101</v>
      </c>
      <c r="AL9">
        <v>0.458381520997449</v>
      </c>
      <c r="AM9">
        <v>8.6532881575840895E-2</v>
      </c>
      <c r="AN9">
        <v>-6.7964588208142898E-2</v>
      </c>
      <c r="AO9">
        <v>0.102742879192727</v>
      </c>
      <c r="AP9">
        <v>3.9933717873581196E-3</v>
      </c>
    </row>
    <row r="10" spans="1:42" x14ac:dyDescent="0.3">
      <c r="A10">
        <v>40</v>
      </c>
      <c r="B10">
        <v>1080</v>
      </c>
      <c r="C10">
        <v>500</v>
      </c>
      <c r="D10">
        <v>0</v>
      </c>
      <c r="E10">
        <v>17.9160270370975</v>
      </c>
      <c r="F10">
        <v>3.33230657534286</v>
      </c>
      <c r="G10">
        <v>-273.94178739803323</v>
      </c>
      <c r="H10">
        <v>-217.97596393053894</v>
      </c>
      <c r="I10">
        <v>41.359659658939698</v>
      </c>
      <c r="J10">
        <v>21.9243560416318</v>
      </c>
      <c r="K10">
        <v>5.3764642094055004</v>
      </c>
      <c r="L10">
        <v>4.1720232533356225E-5</v>
      </c>
      <c r="M10">
        <v>8.1830839154927992E-7</v>
      </c>
      <c r="N10" s="1">
        <v>6.3043960535027401E-8</v>
      </c>
      <c r="O10" s="1">
        <v>5.9051157941891703E-12</v>
      </c>
      <c r="P10" s="1">
        <v>7.2051589826457701E-11</v>
      </c>
      <c r="Q10">
        <v>51.920474626667001</v>
      </c>
      <c r="R10">
        <v>0.33460342753897399</v>
      </c>
      <c r="S10">
        <v>4.5058206211297804</v>
      </c>
      <c r="T10">
        <v>1.2628283657112001</v>
      </c>
      <c r="V10">
        <v>15.207626797245601</v>
      </c>
      <c r="X10">
        <v>25.308487470857202</v>
      </c>
      <c r="AA10">
        <v>1.4028765637309399</v>
      </c>
      <c r="AB10">
        <v>5.7282127119230197E-2</v>
      </c>
      <c r="AJ10">
        <v>-0.52641281832931097</v>
      </c>
      <c r="AK10">
        <v>0.94156688498912</v>
      </c>
      <c r="AL10">
        <v>0.46040427933933897</v>
      </c>
      <c r="AM10">
        <v>8.6019885761111803E-2</v>
      </c>
      <c r="AN10">
        <v>-6.7801787436632399E-2</v>
      </c>
      <c r="AO10">
        <v>0.102202983107281</v>
      </c>
      <c r="AP10">
        <v>4.0205725690916098E-3</v>
      </c>
    </row>
    <row r="11" spans="1:42" x14ac:dyDescent="0.3">
      <c r="A11">
        <v>41</v>
      </c>
      <c r="B11">
        <v>1075</v>
      </c>
      <c r="C11">
        <v>500</v>
      </c>
      <c r="D11">
        <v>0</v>
      </c>
      <c r="E11">
        <v>18.144203362794201</v>
      </c>
      <c r="F11">
        <v>3.3334285525776299</v>
      </c>
      <c r="G11">
        <v>-277.11839758671755</v>
      </c>
      <c r="H11">
        <v>-220.76639015147506</v>
      </c>
      <c r="I11">
        <v>41.799508537805501</v>
      </c>
      <c r="J11">
        <v>22.1897271652592</v>
      </c>
      <c r="K11">
        <v>5.4431055223199198</v>
      </c>
      <c r="L11">
        <v>4.1695413789904664E-5</v>
      </c>
      <c r="M11">
        <v>8.1881724988111914E-7</v>
      </c>
      <c r="N11" s="1">
        <v>6.3652174410328702E-8</v>
      </c>
      <c r="O11" s="1">
        <v>5.9778932249256801E-12</v>
      </c>
      <c r="P11" s="1">
        <v>7.3102666447265203E-11</v>
      </c>
      <c r="Q11">
        <v>51.934360142464698</v>
      </c>
      <c r="R11">
        <v>0.32836001827614703</v>
      </c>
      <c r="S11">
        <v>4.4814404165436796</v>
      </c>
      <c r="T11">
        <v>1.2487179406400299</v>
      </c>
      <c r="V11">
        <v>15.2706814463093</v>
      </c>
      <c r="X11">
        <v>25.284543666241301</v>
      </c>
      <c r="AA11">
        <v>1.3942559478561001</v>
      </c>
      <c r="AB11">
        <v>5.7640421668543801E-2</v>
      </c>
      <c r="AJ11">
        <v>-0.52786480459256302</v>
      </c>
      <c r="AK11">
        <v>0.94186470017820101</v>
      </c>
      <c r="AL11">
        <v>0.46240389989237402</v>
      </c>
      <c r="AM11">
        <v>8.5526210713230799E-2</v>
      </c>
      <c r="AN11">
        <v>-6.7644540024451499E-2</v>
      </c>
      <c r="AO11">
        <v>0.101668019500965</v>
      </c>
      <c r="AP11">
        <v>4.0465143322422504E-3</v>
      </c>
    </row>
    <row r="12" spans="1:42" x14ac:dyDescent="0.3">
      <c r="A12">
        <v>42</v>
      </c>
      <c r="B12">
        <v>1070</v>
      </c>
      <c r="C12">
        <v>500</v>
      </c>
      <c r="D12">
        <v>0</v>
      </c>
      <c r="E12">
        <v>18.3557567151393</v>
      </c>
      <c r="F12">
        <v>3.33455038306897</v>
      </c>
      <c r="G12">
        <v>-280.0351096736137</v>
      </c>
      <c r="H12">
        <v>-223.35587347145781</v>
      </c>
      <c r="I12">
        <v>42.198738936199099</v>
      </c>
      <c r="J12">
        <v>22.4344453499941</v>
      </c>
      <c r="K12">
        <v>5.5047171601724303</v>
      </c>
      <c r="L12">
        <v>4.1670492011666535E-5</v>
      </c>
      <c r="M12">
        <v>8.1932578256030824E-7</v>
      </c>
      <c r="N12" s="1">
        <v>6.4194212642171399E-8</v>
      </c>
      <c r="O12" s="1">
        <v>6.0454636064577599E-12</v>
      </c>
      <c r="P12" s="1">
        <v>7.4084107497500506E-11</v>
      </c>
      <c r="Q12">
        <v>51.9478920774337</v>
      </c>
      <c r="R12">
        <v>0.32233609157771898</v>
      </c>
      <c r="S12">
        <v>4.4575718761420902</v>
      </c>
      <c r="T12">
        <v>1.23460145259828</v>
      </c>
      <c r="V12">
        <v>15.3332539482691</v>
      </c>
      <c r="X12">
        <v>25.260946756441299</v>
      </c>
      <c r="AA12">
        <v>1.38541665967909</v>
      </c>
      <c r="AB12">
        <v>5.7981137858579099E-2</v>
      </c>
      <c r="AJ12">
        <v>-0.52932744981796098</v>
      </c>
      <c r="AK12">
        <v>0.94217248510274498</v>
      </c>
      <c r="AL12">
        <v>0.46438862818186599</v>
      </c>
      <c r="AM12">
        <v>8.5049741927450198E-2</v>
      </c>
      <c r="AN12">
        <v>-6.7492716653413401E-2</v>
      </c>
      <c r="AO12">
        <v>0.10113808869481899</v>
      </c>
      <c r="AP12">
        <v>4.07122256449329E-3</v>
      </c>
    </row>
    <row r="13" spans="1:42" x14ac:dyDescent="0.3">
      <c r="A13">
        <v>43</v>
      </c>
      <c r="B13">
        <v>1065</v>
      </c>
      <c r="C13">
        <v>500</v>
      </c>
      <c r="D13">
        <v>0</v>
      </c>
      <c r="E13">
        <v>18.552454451095901</v>
      </c>
      <c r="F13">
        <v>3.3356743603370802</v>
      </c>
      <c r="G13">
        <v>-282.71926590704737</v>
      </c>
      <c r="H13">
        <v>-225.76543860954109</v>
      </c>
      <c r="I13">
        <v>42.561616633042803</v>
      </c>
      <c r="J13">
        <v>22.6606868348087</v>
      </c>
      <c r="K13">
        <v>5.5618302169103604</v>
      </c>
      <c r="L13">
        <v>4.1645553184926718E-5</v>
      </c>
      <c r="M13">
        <v>8.1983495494922898E-7</v>
      </c>
      <c r="N13" s="1">
        <v>6.4676430215160902E-8</v>
      </c>
      <c r="O13" s="1">
        <v>6.10840901723052E-12</v>
      </c>
      <c r="P13" s="1">
        <v>7.50010776220367E-11</v>
      </c>
      <c r="Q13">
        <v>51.961059980580202</v>
      </c>
      <c r="R13">
        <v>0.31649959513123599</v>
      </c>
      <c r="S13">
        <v>4.43416876724344</v>
      </c>
      <c r="T13">
        <v>1.22048505537166</v>
      </c>
      <c r="V13">
        <v>15.395568790339601</v>
      </c>
      <c r="X13">
        <v>25.2375270803965</v>
      </c>
      <c r="AA13">
        <v>1.3763861360946299</v>
      </c>
      <c r="AB13">
        <v>5.8304594842592997E-2</v>
      </c>
      <c r="AJ13">
        <v>-0.53080527301038105</v>
      </c>
      <c r="AK13">
        <v>0.94248909393440405</v>
      </c>
      <c r="AL13">
        <v>0.466365747008672</v>
      </c>
      <c r="AM13">
        <v>8.4588629319491598E-2</v>
      </c>
      <c r="AN13">
        <v>-6.7346185622890006E-2</v>
      </c>
      <c r="AO13">
        <v>0.100613265145543</v>
      </c>
      <c r="AP13">
        <v>4.09472322515873E-3</v>
      </c>
    </row>
    <row r="14" spans="1:42" x14ac:dyDescent="0.3">
      <c r="A14">
        <v>44</v>
      </c>
      <c r="B14">
        <v>1060</v>
      </c>
      <c r="C14">
        <v>500</v>
      </c>
      <c r="D14">
        <v>0</v>
      </c>
      <c r="E14">
        <v>18.735860687408</v>
      </c>
      <c r="F14">
        <v>3.3368025317625198</v>
      </c>
      <c r="G14">
        <v>-285.19502473515001</v>
      </c>
      <c r="H14">
        <v>-228.01367398876545</v>
      </c>
      <c r="I14">
        <v>42.891910697509203</v>
      </c>
      <c r="J14">
        <v>22.870376014455999</v>
      </c>
      <c r="K14">
        <v>5.6149144305256904</v>
      </c>
      <c r="L14">
        <v>4.1620674414595423E-5</v>
      </c>
      <c r="M14">
        <v>8.2034562263945165E-7</v>
      </c>
      <c r="N14" s="1">
        <v>6.5104424237911902E-8</v>
      </c>
      <c r="O14" s="1">
        <v>6.1672441989525497E-12</v>
      </c>
      <c r="P14" s="1">
        <v>7.5857979592381402E-11</v>
      </c>
      <c r="Q14">
        <v>51.973853965722299</v>
      </c>
      <c r="R14">
        <v>0.31082273600139798</v>
      </c>
      <c r="S14">
        <v>4.4111903913223998</v>
      </c>
      <c r="T14">
        <v>1.2063743473298401</v>
      </c>
      <c r="V14">
        <v>15.457824504158401</v>
      </c>
      <c r="X14">
        <v>25.2141344163376</v>
      </c>
      <c r="AA14">
        <v>1.3671885215762001</v>
      </c>
      <c r="AB14">
        <v>5.8611117551729201E-2</v>
      </c>
      <c r="AJ14">
        <v>-0.53230230504629605</v>
      </c>
      <c r="AK14">
        <v>0.94281351569736305</v>
      </c>
      <c r="AL14">
        <v>0.468341709243009</v>
      </c>
      <c r="AM14">
        <v>8.4141250402883005E-2</v>
      </c>
      <c r="AN14">
        <v>-6.7204815622744399E-2</v>
      </c>
      <c r="AO14">
        <v>0.10009360302111001</v>
      </c>
      <c r="AP14">
        <v>4.1170423046744103E-3</v>
      </c>
    </row>
    <row r="15" spans="1:42" x14ac:dyDescent="0.3">
      <c r="A15">
        <v>45</v>
      </c>
      <c r="B15">
        <v>1055</v>
      </c>
      <c r="C15">
        <v>500</v>
      </c>
      <c r="D15">
        <v>0</v>
      </c>
      <c r="E15">
        <v>18.9073622683817</v>
      </c>
      <c r="F15">
        <v>3.3379367310873902</v>
      </c>
      <c r="G15">
        <v>-287.48377238804545</v>
      </c>
      <c r="H15">
        <v>-230.11704595592471</v>
      </c>
      <c r="I15">
        <v>43.192957446162502</v>
      </c>
      <c r="J15">
        <v>23.065217817804001</v>
      </c>
      <c r="K15">
        <v>5.6643860539029296</v>
      </c>
      <c r="L15">
        <v>4.1595925155271779E-5</v>
      </c>
      <c r="M15">
        <v>8.2085854579539996E-7</v>
      </c>
      <c r="N15" s="1">
        <v>6.5483132509872694E-8</v>
      </c>
      <c r="O15" s="1">
        <v>6.2224253708480097E-12</v>
      </c>
      <c r="P15" s="1">
        <v>7.6658544292302697E-11</v>
      </c>
      <c r="Q15">
        <v>51.986264653431903</v>
      </c>
      <c r="R15">
        <v>0.30528137375300102</v>
      </c>
      <c r="S15">
        <v>4.3886008789789104</v>
      </c>
      <c r="T15">
        <v>1.1922744364412099</v>
      </c>
      <c r="V15">
        <v>15.5201971339203</v>
      </c>
      <c r="X15">
        <v>25.190635400547801</v>
      </c>
      <c r="AA15">
        <v>1.3578450914655</v>
      </c>
      <c r="AB15">
        <v>5.8901031461144601E-2</v>
      </c>
      <c r="AJ15">
        <v>-0.53382215427145496</v>
      </c>
      <c r="AK15">
        <v>0.94314485729801201</v>
      </c>
      <c r="AL15">
        <v>0.47032224847586401</v>
      </c>
      <c r="AM15">
        <v>8.37061800176572E-2</v>
      </c>
      <c r="AN15">
        <v>-6.70684777493573E-2</v>
      </c>
      <c r="AO15">
        <v>9.9579140731045498E-2</v>
      </c>
      <c r="AP15">
        <v>4.13820549823277E-3</v>
      </c>
    </row>
    <row r="16" spans="1:42" x14ac:dyDescent="0.3">
      <c r="A16">
        <v>46</v>
      </c>
      <c r="B16">
        <v>1050</v>
      </c>
      <c r="C16">
        <v>500</v>
      </c>
      <c r="D16">
        <v>0</v>
      </c>
      <c r="E16">
        <v>19.0681909885819</v>
      </c>
      <c r="F16">
        <v>3.3390786057521402</v>
      </c>
      <c r="G16">
        <v>-289.60447443018813</v>
      </c>
      <c r="H16">
        <v>-232.09016715554819</v>
      </c>
      <c r="I16">
        <v>43.467715130287402</v>
      </c>
      <c r="J16">
        <v>23.246725388123402</v>
      </c>
      <c r="K16">
        <v>5.7106145856325901</v>
      </c>
      <c r="L16">
        <v>4.1571368230172922E-5</v>
      </c>
      <c r="M16">
        <v>8.2137440117193433E-7</v>
      </c>
      <c r="N16" s="1">
        <v>6.5816917719782396E-8</v>
      </c>
      <c r="O16" s="1">
        <v>6.2743577479068298E-12</v>
      </c>
      <c r="P16" s="1">
        <v>7.7405907036579106E-11</v>
      </c>
      <c r="Q16">
        <v>51.998283108926202</v>
      </c>
      <c r="R16">
        <v>0.29985452324548501</v>
      </c>
      <c r="S16">
        <v>4.3663686065297096</v>
      </c>
      <c r="T16">
        <v>1.17818999933696</v>
      </c>
      <c r="V16">
        <v>15.582843130404299</v>
      </c>
      <c r="X16">
        <v>25.166911367943399</v>
      </c>
      <c r="AA16">
        <v>1.3483746049602601</v>
      </c>
      <c r="AB16">
        <v>5.9174658653511E-2</v>
      </c>
      <c r="AJ16">
        <v>-0.53536806172831897</v>
      </c>
      <c r="AK16">
        <v>0.943482329324553</v>
      </c>
      <c r="AL16">
        <v>0.472312471454024</v>
      </c>
      <c r="AM16">
        <v>8.3282165329345903E-2</v>
      </c>
      <c r="AN16">
        <v>-6.6937046965419994E-2</v>
      </c>
      <c r="AO16">
        <v>9.9069904622040503E-2</v>
      </c>
      <c r="AP16">
        <v>4.1582379637746403E-3</v>
      </c>
    </row>
    <row r="17" spans="1:42" x14ac:dyDescent="0.3">
      <c r="A17">
        <v>47</v>
      </c>
      <c r="B17">
        <v>1045</v>
      </c>
      <c r="C17">
        <v>500</v>
      </c>
      <c r="D17">
        <v>0</v>
      </c>
      <c r="E17">
        <v>19.127638308175101</v>
      </c>
      <c r="F17">
        <v>3.3402971341569199</v>
      </c>
      <c r="G17">
        <v>-290.17193465264694</v>
      </c>
      <c r="H17">
        <v>-232.81969849625202</v>
      </c>
      <c r="I17">
        <v>43.509643178997102</v>
      </c>
      <c r="J17">
        <v>23.303955962248502</v>
      </c>
      <c r="K17">
        <v>5.7263283893463797</v>
      </c>
      <c r="L17">
        <v>4.1547727098130809E-5</v>
      </c>
      <c r="M17">
        <v>8.219192960970573E-7</v>
      </c>
      <c r="N17" s="1">
        <v>6.5784402003076296E-8</v>
      </c>
      <c r="O17" s="1">
        <v>6.2933716292898301E-12</v>
      </c>
      <c r="P17" s="1">
        <v>7.77590158636952E-11</v>
      </c>
      <c r="Q17">
        <v>52.007508830473498</v>
      </c>
      <c r="R17">
        <v>0.29469735122416502</v>
      </c>
      <c r="S17">
        <v>4.3461509557086302</v>
      </c>
      <c r="T17">
        <v>1.1642467485430099</v>
      </c>
      <c r="V17">
        <v>15.650070825519</v>
      </c>
      <c r="X17">
        <v>25.139252384904498</v>
      </c>
      <c r="AA17">
        <v>1.3387158465928499</v>
      </c>
      <c r="AB17">
        <v>5.9357057034232302E-2</v>
      </c>
      <c r="AJ17">
        <v>-0.53712857728885799</v>
      </c>
      <c r="AK17">
        <v>0.94383237290265298</v>
      </c>
      <c r="AL17">
        <v>0.47445321129303802</v>
      </c>
      <c r="AM17">
        <v>8.2911548724347695E-2</v>
      </c>
      <c r="AN17">
        <v>-6.6844057685856703E-2</v>
      </c>
      <c r="AO17">
        <v>9.8603540415825905E-2</v>
      </c>
      <c r="AP17">
        <v>4.1719616388492201E-3</v>
      </c>
    </row>
    <row r="18" spans="1:42" x14ac:dyDescent="0.3">
      <c r="A18">
        <v>48</v>
      </c>
      <c r="B18">
        <v>1040</v>
      </c>
      <c r="C18">
        <v>500</v>
      </c>
      <c r="D18">
        <v>0</v>
      </c>
      <c r="E18">
        <v>19.135370516457701</v>
      </c>
      <c r="F18">
        <v>3.3415666990029398</v>
      </c>
      <c r="G18">
        <v>-289.94722896577804</v>
      </c>
      <c r="H18">
        <v>-232.91308623478292</v>
      </c>
      <c r="I18">
        <v>43.433075224456502</v>
      </c>
      <c r="J18">
        <v>23.297777976187799</v>
      </c>
      <c r="K18">
        <v>5.72646672657089</v>
      </c>
      <c r="L18">
        <v>4.1524863324682479E-5</v>
      </c>
      <c r="M18">
        <v>8.2248369980906026E-7</v>
      </c>
      <c r="N18" s="1">
        <v>6.5562834460426195E-8</v>
      </c>
      <c r="O18" s="1">
        <v>6.2957246896821699E-12</v>
      </c>
      <c r="P18" s="1">
        <v>7.7903247944464203E-11</v>
      </c>
      <c r="Q18">
        <v>52.014964992898797</v>
      </c>
      <c r="R18">
        <v>0.28969279246273799</v>
      </c>
      <c r="S18">
        <v>4.3271462267078196</v>
      </c>
      <c r="T18">
        <v>1.15039786050478</v>
      </c>
      <c r="V18">
        <v>15.720407955172799</v>
      </c>
      <c r="X18">
        <v>25.108975381683301</v>
      </c>
      <c r="AA18">
        <v>1.32893149316808</v>
      </c>
      <c r="AB18">
        <v>5.9483297401470299E-2</v>
      </c>
      <c r="AJ18">
        <v>-0.53903067095332002</v>
      </c>
      <c r="AK18">
        <v>0.94419053567337496</v>
      </c>
      <c r="AL18">
        <v>0.47669651570444699</v>
      </c>
      <c r="AM18">
        <v>8.2572807892048905E-2</v>
      </c>
      <c r="AN18">
        <v>-6.6774498801787804E-2</v>
      </c>
      <c r="AO18">
        <v>9.8163502728572494E-2</v>
      </c>
      <c r="AP18">
        <v>4.1818077566635496E-3</v>
      </c>
    </row>
    <row r="19" spans="1:42" x14ac:dyDescent="0.3">
      <c r="A19">
        <v>49</v>
      </c>
      <c r="B19">
        <v>1035</v>
      </c>
      <c r="C19">
        <v>500</v>
      </c>
      <c r="D19">
        <v>0</v>
      </c>
      <c r="E19">
        <v>19.151304827777</v>
      </c>
      <c r="F19">
        <v>3.34285197889773</v>
      </c>
      <c r="G19">
        <v>-289.84485923969203</v>
      </c>
      <c r="H19">
        <v>-233.10430410538794</v>
      </c>
      <c r="I19">
        <v>43.374655149871302</v>
      </c>
      <c r="J19">
        <v>23.301449877001598</v>
      </c>
      <c r="K19">
        <v>5.7290316617883903</v>
      </c>
      <c r="L19">
        <v>4.150242948591011E-5</v>
      </c>
      <c r="M19">
        <v>8.2305423067350945E-7</v>
      </c>
      <c r="N19" s="1">
        <v>6.53635214444461E-8</v>
      </c>
      <c r="O19" s="1">
        <v>6.3010629153377403E-12</v>
      </c>
      <c r="P19" s="1">
        <v>7.8065673534763398E-11</v>
      </c>
      <c r="Q19">
        <v>52.021885310606002</v>
      </c>
      <c r="R19">
        <v>0.28476103062387098</v>
      </c>
      <c r="S19">
        <v>4.3084968779599899</v>
      </c>
      <c r="T19">
        <v>1.1365784254736</v>
      </c>
      <c r="V19">
        <v>15.7916469657207</v>
      </c>
      <c r="X19">
        <v>25.077984872737201</v>
      </c>
      <c r="AA19">
        <v>1.3190560924500001</v>
      </c>
      <c r="AB19">
        <v>5.9590424428481302E-2</v>
      </c>
      <c r="AJ19">
        <v>-0.54097757209634001</v>
      </c>
      <c r="AK19">
        <v>0.94455350377727998</v>
      </c>
      <c r="AL19">
        <v>0.47897032175358201</v>
      </c>
      <c r="AM19">
        <v>8.2244121142108398E-2</v>
      </c>
      <c r="AN19">
        <v>-6.6711080280590807E-2</v>
      </c>
      <c r="AO19">
        <v>9.7730372873305604E-2</v>
      </c>
      <c r="AP19">
        <v>4.1903328306543896E-3</v>
      </c>
    </row>
    <row r="20" spans="1:42" x14ac:dyDescent="0.3">
      <c r="A20">
        <v>50</v>
      </c>
      <c r="B20">
        <v>1030</v>
      </c>
      <c r="C20">
        <v>500</v>
      </c>
      <c r="D20">
        <v>0</v>
      </c>
      <c r="E20">
        <v>19.175337793328399</v>
      </c>
      <c r="F20">
        <v>3.3441471996556902</v>
      </c>
      <c r="G20">
        <v>-289.86324601971467</v>
      </c>
      <c r="H20">
        <v>-233.39249109984476</v>
      </c>
      <c r="I20">
        <v>43.334040532455802</v>
      </c>
      <c r="J20">
        <v>23.314852777189301</v>
      </c>
      <c r="K20">
        <v>5.7339993273330396</v>
      </c>
      <c r="L20">
        <v>4.1480483942056312E-5</v>
      </c>
      <c r="M20">
        <v>8.2362883685213392E-7</v>
      </c>
      <c r="N20" s="1">
        <v>6.5186763036893196E-8</v>
      </c>
      <c r="O20" s="1">
        <v>6.3092737646659401E-12</v>
      </c>
      <c r="P20" s="1">
        <v>7.8238924165986099E-11</v>
      </c>
      <c r="Q20">
        <v>52.028616081609698</v>
      </c>
      <c r="R20">
        <v>0.27981788280987901</v>
      </c>
      <c r="S20">
        <v>4.28985402380831</v>
      </c>
      <c r="T20">
        <v>1.12278306709704</v>
      </c>
      <c r="V20">
        <v>15.863582747040599</v>
      </c>
      <c r="X20">
        <v>25.0465049384125</v>
      </c>
      <c r="AA20">
        <v>1.3091478298745201</v>
      </c>
      <c r="AB20">
        <v>5.9693429347343098E-2</v>
      </c>
      <c r="AJ20">
        <v>-0.54294989949067296</v>
      </c>
      <c r="AK20">
        <v>0.944918030254287</v>
      </c>
      <c r="AL20">
        <v>0.48126792735895602</v>
      </c>
      <c r="AM20">
        <v>8.1915192243806598E-2</v>
      </c>
      <c r="AN20">
        <v>-6.6648116536257906E-2</v>
      </c>
      <c r="AO20">
        <v>9.7298280349041394E-2</v>
      </c>
      <c r="AP20">
        <v>4.1985858208404099E-3</v>
      </c>
    </row>
    <row r="21" spans="1:42" x14ac:dyDescent="0.3">
      <c r="A21">
        <v>51</v>
      </c>
      <c r="B21">
        <v>1025</v>
      </c>
      <c r="C21">
        <v>500</v>
      </c>
      <c r="D21">
        <v>0</v>
      </c>
      <c r="E21">
        <v>19.206452934030299</v>
      </c>
      <c r="F21">
        <v>3.3454548534240298</v>
      </c>
      <c r="G21">
        <v>-289.98625770746025</v>
      </c>
      <c r="H21">
        <v>-233.76493456592951</v>
      </c>
      <c r="I21">
        <v>43.308803406024403</v>
      </c>
      <c r="J21">
        <v>23.336715547080502</v>
      </c>
      <c r="K21">
        <v>5.7410587724335098</v>
      </c>
      <c r="L21">
        <v>4.1459062047350863E-5</v>
      </c>
      <c r="M21">
        <v>8.2420842541021144E-7</v>
      </c>
      <c r="N21" s="1">
        <v>6.5028409317164201E-8</v>
      </c>
      <c r="O21" s="1">
        <v>6.3200347641525098E-12</v>
      </c>
      <c r="P21" s="1">
        <v>7.84185684322104E-11</v>
      </c>
      <c r="Q21">
        <v>52.035071287848503</v>
      </c>
      <c r="R21">
        <v>0.27486973260111802</v>
      </c>
      <c r="S21">
        <v>4.2712742528471397</v>
      </c>
      <c r="T21">
        <v>1.1090171026579601</v>
      </c>
      <c r="V21">
        <v>15.9363676494005</v>
      </c>
      <c r="X21">
        <v>25.0144042929231</v>
      </c>
      <c r="AA21">
        <v>1.2992066964392901</v>
      </c>
      <c r="AB21">
        <v>5.9788985282182398E-2</v>
      </c>
      <c r="AJ21">
        <v>-0.54495430986780202</v>
      </c>
      <c r="AK21">
        <v>0.945284311897018</v>
      </c>
      <c r="AL21">
        <v>0.48359436963754299</v>
      </c>
      <c r="AM21">
        <v>8.1587509538028499E-2</v>
      </c>
      <c r="AN21">
        <v>-6.6586739052185095E-2</v>
      </c>
      <c r="AO21">
        <v>9.6868522036326302E-2</v>
      </c>
      <c r="AP21">
        <v>4.2063358110712998E-3</v>
      </c>
    </row>
    <row r="22" spans="1:42" x14ac:dyDescent="0.3">
      <c r="A22">
        <v>52</v>
      </c>
      <c r="B22">
        <v>1020</v>
      </c>
      <c r="C22">
        <v>500</v>
      </c>
      <c r="D22">
        <v>0</v>
      </c>
      <c r="E22">
        <v>19.247267350608901</v>
      </c>
      <c r="F22">
        <v>3.3469315382087399</v>
      </c>
      <c r="G22">
        <v>-290.21941371918166</v>
      </c>
      <c r="H22">
        <v>-234.2215094786763</v>
      </c>
      <c r="I22">
        <v>43.3034870204581</v>
      </c>
      <c r="J22">
        <v>23.368856794735599</v>
      </c>
      <c r="K22">
        <v>5.7507203630791901</v>
      </c>
      <c r="L22">
        <v>4.1443305952660982E-5</v>
      </c>
      <c r="M22">
        <v>8.2485705780440263E-7</v>
      </c>
      <c r="N22" s="1">
        <v>6.48808068562559E-8</v>
      </c>
      <c r="O22" s="1">
        <v>6.3322482551254999E-12</v>
      </c>
      <c r="P22" s="1">
        <v>7.8574206472916105E-11</v>
      </c>
      <c r="Q22">
        <v>52.0401510910377</v>
      </c>
      <c r="R22">
        <v>0.26813548236222201</v>
      </c>
      <c r="S22">
        <v>4.2501089805185002</v>
      </c>
      <c r="T22">
        <v>1.09562378639084</v>
      </c>
      <c r="V22">
        <v>16.0246072616746</v>
      </c>
      <c r="X22">
        <v>24.970704678155698</v>
      </c>
      <c r="AA22">
        <v>1.29077666235791</v>
      </c>
      <c r="AB22">
        <v>5.9892057502323501E-2</v>
      </c>
      <c r="AJ22">
        <v>-0.54731162348328499</v>
      </c>
      <c r="AK22">
        <v>0.94558742478324898</v>
      </c>
      <c r="AL22">
        <v>0.48642731742300499</v>
      </c>
      <c r="AM22">
        <v>8.1156317337035905E-2</v>
      </c>
      <c r="AN22">
        <v>-6.6518389527683006E-2</v>
      </c>
      <c r="AO22">
        <v>9.6444020635916797E-2</v>
      </c>
      <c r="AP22">
        <v>4.2149328317611602E-3</v>
      </c>
    </row>
    <row r="23" spans="1:42" x14ac:dyDescent="0.3">
      <c r="A23">
        <v>53</v>
      </c>
      <c r="B23">
        <v>1015</v>
      </c>
      <c r="C23">
        <v>500</v>
      </c>
      <c r="D23">
        <v>0</v>
      </c>
      <c r="E23">
        <v>19.296359343217599</v>
      </c>
      <c r="F23">
        <v>3.34858743255699</v>
      </c>
      <c r="G23">
        <v>-290.53871772185141</v>
      </c>
      <c r="H23">
        <v>-234.74290976975209</v>
      </c>
      <c r="I23">
        <v>43.314682259130699</v>
      </c>
      <c r="J23">
        <v>23.409454644485098</v>
      </c>
      <c r="K23">
        <v>5.7625371091125697</v>
      </c>
      <c r="L23">
        <v>4.1433490867338348E-5</v>
      </c>
      <c r="M23">
        <v>8.2557846024513481E-7</v>
      </c>
      <c r="N23" s="1">
        <v>6.4737240704351203E-8</v>
      </c>
      <c r="O23" s="1">
        <v>6.3452912872188699E-12</v>
      </c>
      <c r="P23" s="1">
        <v>7.8698509539651296E-11</v>
      </c>
      <c r="Q23">
        <v>52.043701408547399</v>
      </c>
      <c r="R23">
        <v>0.25958155284197998</v>
      </c>
      <c r="S23">
        <v>4.2262887456983904</v>
      </c>
      <c r="T23">
        <v>1.08263251245593</v>
      </c>
      <c r="V23">
        <v>16.1290685239155</v>
      </c>
      <c r="X23">
        <v>24.9148178406843</v>
      </c>
      <c r="AA23">
        <v>1.2839054569447299</v>
      </c>
      <c r="AB23">
        <v>6.00039589114751E-2</v>
      </c>
      <c r="AJ23">
        <v>-0.55004419300892904</v>
      </c>
      <c r="AK23">
        <v>0.94582521985613599</v>
      </c>
      <c r="AL23">
        <v>0.48979305159176301</v>
      </c>
      <c r="AM23">
        <v>8.0618876944287599E-2</v>
      </c>
      <c r="AN23">
        <v>-6.6442282689877397E-2</v>
      </c>
      <c r="AO23">
        <v>9.6024839111467503E-2</v>
      </c>
      <c r="AP23">
        <v>4.2244881951515904E-3</v>
      </c>
    </row>
    <row r="24" spans="1:42" x14ac:dyDescent="0.3">
      <c r="A24">
        <v>54</v>
      </c>
      <c r="B24">
        <v>1010</v>
      </c>
      <c r="C24">
        <v>500</v>
      </c>
      <c r="D24">
        <v>0</v>
      </c>
      <c r="E24">
        <v>19.3489590200506</v>
      </c>
      <c r="F24">
        <v>3.3502426855830501</v>
      </c>
      <c r="G24">
        <v>-290.91053839895341</v>
      </c>
      <c r="H24">
        <v>-235.30779951835734</v>
      </c>
      <c r="I24">
        <v>43.332999945911098</v>
      </c>
      <c r="J24">
        <v>23.454249356472999</v>
      </c>
      <c r="K24">
        <v>5.7753902734611202</v>
      </c>
      <c r="L24">
        <v>4.1423703652647894E-5</v>
      </c>
      <c r="M24">
        <v>8.262988536766888E-7</v>
      </c>
      <c r="N24" s="1">
        <v>6.4599750106623703E-8</v>
      </c>
      <c r="O24" s="1">
        <v>6.3598536030753403E-12</v>
      </c>
      <c r="P24" s="1">
        <v>7.8816885587139504E-11</v>
      </c>
      <c r="Q24">
        <v>52.046954008961599</v>
      </c>
      <c r="R24">
        <v>0.25128177905518601</v>
      </c>
      <c r="S24">
        <v>4.2028966916774202</v>
      </c>
      <c r="T24">
        <v>1.06965313614595</v>
      </c>
      <c r="V24">
        <v>16.2329068604895</v>
      </c>
      <c r="X24">
        <v>24.859397919075601</v>
      </c>
      <c r="AA24">
        <v>1.2768023046455801</v>
      </c>
      <c r="AB24">
        <v>6.0107299948909398E-2</v>
      </c>
      <c r="AJ24">
        <v>-0.55278402286264905</v>
      </c>
      <c r="AK24">
        <v>0.94607298989030797</v>
      </c>
      <c r="AL24">
        <v>0.49314112156115097</v>
      </c>
      <c r="AM24">
        <v>8.0097025695477803E-2</v>
      </c>
      <c r="AN24">
        <v>-6.6368285996184398E-2</v>
      </c>
      <c r="AO24">
        <v>9.56077356540012E-2</v>
      </c>
      <c r="AP24">
        <v>4.2334360578954299E-3</v>
      </c>
    </row>
    <row r="25" spans="1:42" x14ac:dyDescent="0.3">
      <c r="A25">
        <v>55</v>
      </c>
      <c r="B25">
        <v>1005</v>
      </c>
      <c r="C25">
        <v>500</v>
      </c>
      <c r="D25">
        <v>0</v>
      </c>
      <c r="E25">
        <v>19.4046107421598</v>
      </c>
      <c r="F25">
        <v>3.3518974613292198</v>
      </c>
      <c r="G25">
        <v>-291.32776565588301</v>
      </c>
      <c r="H25">
        <v>-235.91055385166322</v>
      </c>
      <c r="I25">
        <v>43.357361658819201</v>
      </c>
      <c r="J25">
        <v>23.502676429043898</v>
      </c>
      <c r="K25">
        <v>5.7891421101123797</v>
      </c>
      <c r="L25">
        <v>4.1413964236756681E-5</v>
      </c>
      <c r="M25">
        <v>8.2701830267212836E-7</v>
      </c>
      <c r="N25" s="1">
        <v>6.4466618330214201E-8</v>
      </c>
      <c r="O25" s="1">
        <v>6.3757939086229298E-12</v>
      </c>
      <c r="P25" s="1">
        <v>7.8925514359135004E-11</v>
      </c>
      <c r="Q25">
        <v>52.0499141616896</v>
      </c>
      <c r="R25">
        <v>0.243227224296754</v>
      </c>
      <c r="S25">
        <v>4.1799235859155699</v>
      </c>
      <c r="T25">
        <v>1.0566864915492</v>
      </c>
      <c r="V25">
        <v>16.336147699282701</v>
      </c>
      <c r="X25">
        <v>24.8044257261277</v>
      </c>
      <c r="AA25">
        <v>1.26947315651574</v>
      </c>
      <c r="AB25">
        <v>6.02019546225908E-2</v>
      </c>
      <c r="AJ25">
        <v>-0.55553127812441405</v>
      </c>
      <c r="AK25">
        <v>0.946330515449057</v>
      </c>
      <c r="AL25">
        <v>0.49647230846957902</v>
      </c>
      <c r="AM25">
        <v>7.9590347021219601E-2</v>
      </c>
      <c r="AN25">
        <v>-6.6296449909326205E-2</v>
      </c>
      <c r="AO25">
        <v>9.5192789851399603E-2</v>
      </c>
      <c r="AP25">
        <v>4.2417672424844999E-3</v>
      </c>
    </row>
    <row r="26" spans="1:42" x14ac:dyDescent="0.3">
      <c r="A26">
        <v>56</v>
      </c>
      <c r="B26">
        <v>1000</v>
      </c>
      <c r="C26">
        <v>500</v>
      </c>
      <c r="D26">
        <v>0</v>
      </c>
      <c r="E26">
        <v>19.462920989024902</v>
      </c>
      <c r="F26">
        <v>3.3535519392604698</v>
      </c>
      <c r="G26">
        <v>-291.78426017391683</v>
      </c>
      <c r="H26">
        <v>-236.54630925615507</v>
      </c>
      <c r="I26">
        <v>43.386836521825103</v>
      </c>
      <c r="J26">
        <v>23.554248292647902</v>
      </c>
      <c r="K26">
        <v>5.80367363963264</v>
      </c>
      <c r="L26">
        <v>4.1404292346740693E-5</v>
      </c>
      <c r="M26">
        <v>8.277368734952237E-7</v>
      </c>
      <c r="N26" s="1">
        <v>6.4336365104996406E-8</v>
      </c>
      <c r="O26" s="1">
        <v>6.3929920884094396E-12</v>
      </c>
      <c r="P26" s="1">
        <v>7.9020744645178303E-11</v>
      </c>
      <c r="Q26">
        <v>52.052586361471498</v>
      </c>
      <c r="R26">
        <v>0.23540939935941199</v>
      </c>
      <c r="S26">
        <v>4.1573606047407798</v>
      </c>
      <c r="T26">
        <v>1.0437335552458999</v>
      </c>
      <c r="V26">
        <v>16.4388167696791</v>
      </c>
      <c r="X26">
        <v>24.749881687089101</v>
      </c>
      <c r="AA26">
        <v>1.2619238128382599</v>
      </c>
      <c r="AB26">
        <v>6.0287809575795701E-2</v>
      </c>
      <c r="AJ26">
        <v>-0.55828616441682799</v>
      </c>
      <c r="AK26">
        <v>0.94659758153731399</v>
      </c>
      <c r="AL26">
        <v>0.49978740711681702</v>
      </c>
      <c r="AM26">
        <v>7.9098442025361898E-2</v>
      </c>
      <c r="AN26">
        <v>-6.6226819219974906E-2</v>
      </c>
      <c r="AO26">
        <v>9.4780079483429494E-2</v>
      </c>
      <c r="AP26">
        <v>4.2494734738789302E-3</v>
      </c>
    </row>
    <row r="27" spans="1:42" x14ac:dyDescent="0.3">
      <c r="A27">
        <v>57</v>
      </c>
      <c r="B27">
        <v>995</v>
      </c>
      <c r="C27">
        <v>500</v>
      </c>
      <c r="D27">
        <v>0</v>
      </c>
      <c r="E27">
        <v>19.523548970980499</v>
      </c>
      <c r="F27">
        <v>3.3552063182843899</v>
      </c>
      <c r="G27">
        <v>-292.27470496220297</v>
      </c>
      <c r="H27">
        <v>-237.21084730948022</v>
      </c>
      <c r="I27">
        <v>43.420618738100998</v>
      </c>
      <c r="J27">
        <v>23.608542611822902</v>
      </c>
      <c r="K27">
        <v>5.8188817971001798</v>
      </c>
      <c r="L27">
        <v>4.1394707616365599E-5</v>
      </c>
      <c r="M27">
        <v>8.2845463569331951E-7</v>
      </c>
      <c r="N27" s="1">
        <v>6.4207711371283895E-8</v>
      </c>
      <c r="O27" s="1">
        <v>6.4113459933321103E-12</v>
      </c>
      <c r="P27" s="1">
        <v>7.9099053126688003E-11</v>
      </c>
      <c r="Q27">
        <v>52.054974255462497</v>
      </c>
      <c r="R27">
        <v>0.22782022684609399</v>
      </c>
      <c r="S27">
        <v>4.1351993551789201</v>
      </c>
      <c r="T27">
        <v>1.03079544720363</v>
      </c>
      <c r="V27">
        <v>16.540940430486501</v>
      </c>
      <c r="X27">
        <v>24.695745588615001</v>
      </c>
      <c r="AA27">
        <v>1.2541599354644299</v>
      </c>
      <c r="AB27">
        <v>6.03647607427963E-2</v>
      </c>
      <c r="AJ27">
        <v>-0.56104893799203903</v>
      </c>
      <c r="AK27">
        <v>0.94687397730591805</v>
      </c>
      <c r="AL27">
        <v>0.50308723673262701</v>
      </c>
      <c r="AM27">
        <v>7.8620929257900596E-2</v>
      </c>
      <c r="AN27">
        <v>-6.61594346857724E-2</v>
      </c>
      <c r="AO27">
        <v>9.4369682229861196E-2</v>
      </c>
      <c r="AP27">
        <v>4.2565471515038696E-3</v>
      </c>
    </row>
    <row r="28" spans="1:42" x14ac:dyDescent="0.3">
      <c r="A28">
        <v>58</v>
      </c>
      <c r="B28">
        <v>990</v>
      </c>
      <c r="C28">
        <v>500</v>
      </c>
      <c r="D28">
        <v>0</v>
      </c>
      <c r="E28">
        <v>19.586198842226601</v>
      </c>
      <c r="F28">
        <v>3.35686082011707</v>
      </c>
      <c r="G28">
        <v>-292.79448225801934</v>
      </c>
      <c r="H28">
        <v>-237.90049823745318</v>
      </c>
      <c r="I28">
        <v>43.458008962170801</v>
      </c>
      <c r="J28">
        <v>23.665192584021899</v>
      </c>
      <c r="K28">
        <v>5.83467706639785</v>
      </c>
      <c r="L28">
        <v>4.1385229679723243E-5</v>
      </c>
      <c r="M28">
        <v>8.2917166341175082E-7</v>
      </c>
      <c r="N28" s="1">
        <v>6.4079550128144806E-8</v>
      </c>
      <c r="O28" s="1">
        <v>6.4307687757555497E-12</v>
      </c>
      <c r="P28" s="1">
        <v>7.9157009439787905E-11</v>
      </c>
      <c r="Q28">
        <v>52.057080583521</v>
      </c>
      <c r="R28">
        <v>0.220452010356361</v>
      </c>
      <c r="S28">
        <v>4.1134318945856601</v>
      </c>
      <c r="T28">
        <v>1.0178734305758499</v>
      </c>
      <c r="V28">
        <v>16.642545942852099</v>
      </c>
      <c r="X28">
        <v>24.6419963711459</v>
      </c>
      <c r="AA28">
        <v>1.2461870564009501</v>
      </c>
      <c r="AB28">
        <v>6.0432710562046098E-2</v>
      </c>
      <c r="AJ28">
        <v>-0.56381991424056799</v>
      </c>
      <c r="AK28">
        <v>0.94715949587853898</v>
      </c>
      <c r="AL28">
        <v>0.50637264999245502</v>
      </c>
      <c r="AM28">
        <v>7.8157444542918994E-2</v>
      </c>
      <c r="AN28">
        <v>-6.6094334471261895E-2</v>
      </c>
      <c r="AO28">
        <v>9.3961677139027894E-2</v>
      </c>
      <c r="AP28">
        <v>4.2629811588888698E-3</v>
      </c>
    </row>
    <row r="29" spans="1:42" x14ac:dyDescent="0.3">
      <c r="A29">
        <v>59</v>
      </c>
      <c r="B29">
        <v>985</v>
      </c>
      <c r="C29">
        <v>500</v>
      </c>
      <c r="D29">
        <v>0</v>
      </c>
      <c r="E29">
        <v>19.650613203436599</v>
      </c>
      <c r="F29">
        <v>3.3585156920869599</v>
      </c>
      <c r="G29">
        <v>-293.3395708557178</v>
      </c>
      <c r="H29">
        <v>-238.61206044882059</v>
      </c>
      <c r="I29">
        <v>43.4983987655663</v>
      </c>
      <c r="J29">
        <v>23.723878847601799</v>
      </c>
      <c r="K29">
        <v>5.8509815064242998</v>
      </c>
      <c r="L29">
        <v>4.137587825267696E-5</v>
      </c>
      <c r="M29">
        <v>8.2988803646763905E-7</v>
      </c>
      <c r="N29" s="1">
        <v>6.3950922211884401E-8</v>
      </c>
      <c r="O29" s="1">
        <v>6.4511866656623799E-12</v>
      </c>
      <c r="P29" s="1">
        <v>7.9191246174806498E-11</v>
      </c>
      <c r="Q29">
        <v>52.058907129733697</v>
      </c>
      <c r="R29">
        <v>0.21329740772830399</v>
      </c>
      <c r="S29">
        <v>4.0920507486612197</v>
      </c>
      <c r="T29">
        <v>1.00496891054241</v>
      </c>
      <c r="V29">
        <v>16.7436616960441</v>
      </c>
      <c r="X29">
        <v>24.588611958353901</v>
      </c>
      <c r="AA29">
        <v>1.2380105832888799</v>
      </c>
      <c r="AB29">
        <v>6.0491565647301099E-2</v>
      </c>
      <c r="AJ29">
        <v>-0.56659947484429796</v>
      </c>
      <c r="AK29">
        <v>0.94745393428121905</v>
      </c>
      <c r="AL29">
        <v>0.50964454052775199</v>
      </c>
      <c r="AM29">
        <v>7.7707640857651902E-2</v>
      </c>
      <c r="AN29">
        <v>-6.6031555427277899E-2</v>
      </c>
      <c r="AO29">
        <v>9.3556145900782303E-2</v>
      </c>
      <c r="AP29">
        <v>4.2687687041699602E-3</v>
      </c>
    </row>
    <row r="30" spans="1:42" x14ac:dyDescent="0.3">
      <c r="A30">
        <v>60</v>
      </c>
      <c r="B30">
        <v>980</v>
      </c>
      <c r="C30">
        <v>500</v>
      </c>
      <c r="D30">
        <v>0</v>
      </c>
      <c r="E30">
        <v>19.7165676496193</v>
      </c>
      <c r="F30">
        <v>3.3601712094626799</v>
      </c>
      <c r="G30">
        <v>-293.90645999722551</v>
      </c>
      <c r="H30">
        <v>-239.34273302281781</v>
      </c>
      <c r="I30">
        <v>43.541257610347998</v>
      </c>
      <c r="J30">
        <v>23.784322694294499</v>
      </c>
      <c r="K30">
        <v>5.8677270950048301</v>
      </c>
      <c r="L30">
        <v>4.1366673204023313E-5</v>
      </c>
      <c r="M30">
        <v>8.3060384121812993E-7</v>
      </c>
      <c r="N30" s="1">
        <v>6.3820996085694904E-8</v>
      </c>
      <c r="O30" s="1">
        <v>6.4725371041059296E-12</v>
      </c>
      <c r="P30" s="1">
        <v>7.9198432802539E-11</v>
      </c>
      <c r="Q30">
        <v>52.060454683495003</v>
      </c>
      <c r="R30">
        <v>0.206349407601679</v>
      </c>
      <c r="S30">
        <v>4.0710489280795201</v>
      </c>
      <c r="T30">
        <v>0.992083432327727</v>
      </c>
      <c r="V30">
        <v>16.844317393499001</v>
      </c>
      <c r="X30">
        <v>24.535569117773001</v>
      </c>
      <c r="AA30">
        <v>1.2296358023865701</v>
      </c>
      <c r="AB30">
        <v>6.0541234837329802E-2</v>
      </c>
      <c r="AJ30">
        <v>-0.56938807377697098</v>
      </c>
      <c r="AK30">
        <v>0.94775709345436498</v>
      </c>
      <c r="AL30">
        <v>0.512903849164839</v>
      </c>
      <c r="AM30">
        <v>7.7271188252470299E-2</v>
      </c>
      <c r="AN30">
        <v>-6.5971134237831699E-2</v>
      </c>
      <c r="AO30">
        <v>9.3153173957053498E-2</v>
      </c>
      <c r="AP30">
        <v>4.27390318607362E-3</v>
      </c>
    </row>
    <row r="31" spans="1:42" x14ac:dyDescent="0.3">
      <c r="A31">
        <v>61</v>
      </c>
      <c r="B31">
        <v>975</v>
      </c>
      <c r="C31">
        <v>500</v>
      </c>
      <c r="D31">
        <v>0</v>
      </c>
      <c r="E31">
        <v>19.783866174095301</v>
      </c>
      <c r="F31">
        <v>3.3618276773608802</v>
      </c>
      <c r="G31">
        <v>-294.49207682993404</v>
      </c>
      <c r="H31">
        <v>-240.09005880971992</v>
      </c>
      <c r="I31">
        <v>43.586121876548503</v>
      </c>
      <c r="J31">
        <v>23.8462803502801</v>
      </c>
      <c r="K31">
        <v>5.8848543330531902</v>
      </c>
      <c r="L31">
        <v>4.1357634617537053E-5</v>
      </c>
      <c r="M31">
        <v>8.3131917124577007E-7</v>
      </c>
      <c r="N31" s="1">
        <v>6.3689050930549898E-8</v>
      </c>
      <c r="O31" s="1">
        <v>6.4947671691660201E-12</v>
      </c>
      <c r="P31" s="1">
        <v>7.9175252741128203E-11</v>
      </c>
      <c r="Q31">
        <v>52.061723008981602</v>
      </c>
      <c r="R31">
        <v>0.19960130878514901</v>
      </c>
      <c r="S31">
        <v>4.0504199440333402</v>
      </c>
      <c r="T31">
        <v>0.97921867844412802</v>
      </c>
      <c r="V31">
        <v>16.944544204019198</v>
      </c>
      <c r="X31">
        <v>24.4828433486867</v>
      </c>
      <c r="AA31">
        <v>1.2210678794882099</v>
      </c>
      <c r="AB31">
        <v>6.05816275615121E-2</v>
      </c>
      <c r="AJ31">
        <v>-0.57218624228632498</v>
      </c>
      <c r="AK31">
        <v>0.94806877833354197</v>
      </c>
      <c r="AL31">
        <v>0.51615156904536597</v>
      </c>
      <c r="AM31">
        <v>7.6847773808437297E-2</v>
      </c>
      <c r="AN31">
        <v>-6.5913108457958905E-2</v>
      </c>
      <c r="AO31">
        <v>9.2752851475826806E-2</v>
      </c>
      <c r="AP31">
        <v>4.2783780811105204E-3</v>
      </c>
    </row>
    <row r="32" spans="1:42" x14ac:dyDescent="0.3">
      <c r="A32">
        <v>62</v>
      </c>
      <c r="B32">
        <v>970</v>
      </c>
      <c r="C32">
        <v>500</v>
      </c>
      <c r="D32">
        <v>0</v>
      </c>
      <c r="E32">
        <v>19.852337277320402</v>
      </c>
      <c r="F32">
        <v>3.3634854322918302</v>
      </c>
      <c r="G32">
        <v>-295.09372503538646</v>
      </c>
      <c r="H32">
        <v>-240.85187627104574</v>
      </c>
      <c r="I32">
        <v>43.632585580453402</v>
      </c>
      <c r="J32">
        <v>23.909538137130301</v>
      </c>
      <c r="K32">
        <v>5.9023110630193401</v>
      </c>
      <c r="L32">
        <v>4.1348782846104372E-5</v>
      </c>
      <c r="M32">
        <v>8.320341278840636E-7</v>
      </c>
      <c r="N32" s="1">
        <v>6.3554462469892199E-8</v>
      </c>
      <c r="O32" s="1">
        <v>6.5178322424633801E-12</v>
      </c>
      <c r="P32" s="1">
        <v>7.9118382933147506E-11</v>
      </c>
      <c r="Q32">
        <v>52.0627108218698</v>
      </c>
      <c r="R32">
        <v>0.193046701949702</v>
      </c>
      <c r="S32">
        <v>4.0301578228397599</v>
      </c>
      <c r="T32">
        <v>0.96637646529425802</v>
      </c>
      <c r="V32">
        <v>17.0443748830629</v>
      </c>
      <c r="X32">
        <v>24.4304087933304</v>
      </c>
      <c r="AA32">
        <v>1.21231185918332</v>
      </c>
      <c r="AB32">
        <v>6.06126524696146E-2</v>
      </c>
      <c r="AJ32">
        <v>-0.57499459299448497</v>
      </c>
      <c r="AK32">
        <v>0.94838879798555697</v>
      </c>
      <c r="AL32">
        <v>0.51938874978465999</v>
      </c>
      <c r="AM32">
        <v>7.6437101625101103E-2</v>
      </c>
      <c r="AN32">
        <v>-6.5857517460086806E-2</v>
      </c>
      <c r="AO32">
        <v>9.2355274210778701E-2</v>
      </c>
      <c r="AP32">
        <v>4.2821868484743996E-3</v>
      </c>
    </row>
    <row r="33" spans="1:42" x14ac:dyDescent="0.3">
      <c r="A33">
        <v>63</v>
      </c>
      <c r="B33">
        <v>965</v>
      </c>
      <c r="C33">
        <v>500</v>
      </c>
      <c r="D33">
        <v>0</v>
      </c>
      <c r="E33">
        <v>19.921830661543598</v>
      </c>
      <c r="F33">
        <v>3.36514484338214</v>
      </c>
      <c r="G33">
        <v>-295.70903274232137</v>
      </c>
      <c r="H33">
        <v>-241.6262785864285</v>
      </c>
      <c r="I33">
        <v>43.680292497591502</v>
      </c>
      <c r="J33">
        <v>23.973908364087698</v>
      </c>
      <c r="K33">
        <v>5.9200514654582301</v>
      </c>
      <c r="L33">
        <v>4.1340138558736811E-5</v>
      </c>
      <c r="M33">
        <v>8.3274882059868082E-7</v>
      </c>
      <c r="N33" s="1">
        <v>6.3416691083214895E-8</v>
      </c>
      <c r="O33" s="1">
        <v>6.5416948753100798E-12</v>
      </c>
      <c r="P33" s="1">
        <v>7.9024475431574706E-11</v>
      </c>
      <c r="Q33">
        <v>52.063415772526497</v>
      </c>
      <c r="R33">
        <v>0.18667945328282501</v>
      </c>
      <c r="S33">
        <v>4.0102571197273198</v>
      </c>
      <c r="T33">
        <v>0.95355873916771094</v>
      </c>
      <c r="V33">
        <v>17.143843867594502</v>
      </c>
      <c r="X33">
        <v>24.378238168633199</v>
      </c>
      <c r="AA33">
        <v>1.2033726627815899</v>
      </c>
      <c r="AB33">
        <v>6.0634216286198903E-2</v>
      </c>
      <c r="AJ33">
        <v>-0.57781382320919805</v>
      </c>
      <c r="AK33">
        <v>0.948716965789002</v>
      </c>
      <c r="AL33">
        <v>0.52261650077688304</v>
      </c>
      <c r="AM33">
        <v>7.6038892833971194E-2</v>
      </c>
      <c r="AN33">
        <v>-6.5804403303384398E-2</v>
      </c>
      <c r="AO33">
        <v>9.1960544262765703E-2</v>
      </c>
      <c r="AP33">
        <v>4.2853228499602899E-3</v>
      </c>
    </row>
    <row r="34" spans="1:42" x14ac:dyDescent="0.3">
      <c r="A34">
        <v>64</v>
      </c>
      <c r="B34">
        <v>960</v>
      </c>
      <c r="C34">
        <v>500</v>
      </c>
      <c r="D34">
        <v>0</v>
      </c>
      <c r="E34">
        <v>19.992214415725901</v>
      </c>
      <c r="F34">
        <v>3.3668063133121802</v>
      </c>
      <c r="G34">
        <v>-296.33590820735287</v>
      </c>
      <c r="H34">
        <v>-242.41157884326086</v>
      </c>
      <c r="I34">
        <v>43.728929460399897</v>
      </c>
      <c r="J34">
        <v>24.039225832324501</v>
      </c>
      <c r="K34">
        <v>5.9380352046619604</v>
      </c>
      <c r="L34">
        <v>4.1331722781187855E-5</v>
      </c>
      <c r="M34">
        <v>8.3346336723882045E-7</v>
      </c>
      <c r="N34" s="1">
        <v>6.3275271851803006E-8</v>
      </c>
      <c r="O34" s="1">
        <v>6.5663238215429897E-12</v>
      </c>
      <c r="P34" s="1">
        <v>7.8890140590335502E-11</v>
      </c>
      <c r="Q34">
        <v>52.063834434940098</v>
      </c>
      <c r="R34">
        <v>0.18049368979154101</v>
      </c>
      <c r="S34">
        <v>3.99071293187433</v>
      </c>
      <c r="T34">
        <v>0.94076757170222403</v>
      </c>
      <c r="V34">
        <v>17.2429873477349</v>
      </c>
      <c r="X34">
        <v>24.3263027159221</v>
      </c>
      <c r="AA34">
        <v>1.19425508518001</v>
      </c>
      <c r="AB34">
        <v>6.0646222854591002E-2</v>
      </c>
      <c r="AJ34">
        <v>-0.58064471753420999</v>
      </c>
      <c r="AK34">
        <v>0.94905309964996598</v>
      </c>
      <c r="AL34">
        <v>0.52583599374937295</v>
      </c>
      <c r="AM34">
        <v>7.56528856326463E-2</v>
      </c>
      <c r="AN34">
        <v>-6.5753811537312204E-2</v>
      </c>
      <c r="AO34">
        <v>9.1568770757014306E-2</v>
      </c>
      <c r="AP34">
        <v>4.2877792825219601E-3</v>
      </c>
    </row>
    <row r="35" spans="1:42" x14ac:dyDescent="0.3">
      <c r="A35">
        <v>65</v>
      </c>
      <c r="B35">
        <v>955</v>
      </c>
      <c r="C35">
        <v>500</v>
      </c>
      <c r="D35">
        <v>0</v>
      </c>
      <c r="E35">
        <v>20.063372613424601</v>
      </c>
      <c r="F35">
        <v>3.3684702789999101</v>
      </c>
      <c r="G35">
        <v>-296.97250203573589</v>
      </c>
      <c r="H35">
        <v>-243.20628035142346</v>
      </c>
      <c r="I35">
        <v>43.778220644312398</v>
      </c>
      <c r="J35">
        <v>24.105344854601899</v>
      </c>
      <c r="K35">
        <v>5.95622669984827</v>
      </c>
      <c r="L35">
        <v>4.1323556930724171E-5</v>
      </c>
      <c r="M35">
        <v>8.3417789417067095E-7</v>
      </c>
      <c r="N35" s="1">
        <v>6.3129806249357203E-8</v>
      </c>
      <c r="O35" s="1">
        <v>6.5916932103346403E-12</v>
      </c>
      <c r="P35" s="1">
        <v>7.8711931530010797E-11</v>
      </c>
      <c r="Q35">
        <v>52.063962300741601</v>
      </c>
      <c r="R35">
        <v>0.174483785999418</v>
      </c>
      <c r="S35">
        <v>3.9715209107830001</v>
      </c>
      <c r="T35">
        <v>0.92800515489510005</v>
      </c>
      <c r="V35">
        <v>17.341843317924202</v>
      </c>
      <c r="X35">
        <v>24.274572166407999</v>
      </c>
      <c r="AA35">
        <v>1.18496379090466</v>
      </c>
      <c r="AB35">
        <v>6.06485723438469E-2</v>
      </c>
      <c r="AJ35">
        <v>-0.58348814985379005</v>
      </c>
      <c r="AK35">
        <v>0.94939702224489297</v>
      </c>
      <c r="AL35">
        <v>0.52904846465196398</v>
      </c>
      <c r="AM35">
        <v>7.5278835335657102E-2</v>
      </c>
      <c r="AN35">
        <v>-6.5705791948714995E-2</v>
      </c>
      <c r="AO35">
        <v>9.1180070448317704E-2</v>
      </c>
      <c r="AP35">
        <v>4.2895491216729496E-3</v>
      </c>
    </row>
    <row r="36" spans="1:42" x14ac:dyDescent="0.3">
      <c r="A36">
        <v>66</v>
      </c>
      <c r="B36">
        <v>950</v>
      </c>
      <c r="C36">
        <v>500</v>
      </c>
      <c r="D36">
        <v>0</v>
      </c>
      <c r="E36">
        <v>20.135203261775299</v>
      </c>
      <c r="F36">
        <v>3.37013721205326</v>
      </c>
      <c r="G36">
        <v>-297.61717495856107</v>
      </c>
      <c r="H36">
        <v>-244.00905131688242</v>
      </c>
      <c r="I36">
        <v>43.827922692783801</v>
      </c>
      <c r="J36">
        <v>24.172136712978499</v>
      </c>
      <c r="K36">
        <v>5.9745945030849201</v>
      </c>
      <c r="L36">
        <v>4.1315662845415803E-5</v>
      </c>
      <c r="M36">
        <v>8.3489253630104564E-7</v>
      </c>
      <c r="N36" s="1">
        <v>6.2979955249168897E-8</v>
      </c>
      <c r="O36" s="1">
        <v>6.6177818375052102E-12</v>
      </c>
      <c r="P36" s="1">
        <v>7.8486329610429797E-11</v>
      </c>
      <c r="Q36">
        <v>52.063793777917603</v>
      </c>
      <c r="R36">
        <v>0.16864435182950099</v>
      </c>
      <c r="S36">
        <v>3.95267727398508</v>
      </c>
      <c r="T36">
        <v>0.91527379567553002</v>
      </c>
      <c r="V36">
        <v>17.440451609594099</v>
      </c>
      <c r="X36">
        <v>24.223014720871401</v>
      </c>
      <c r="AA36">
        <v>1.1755033095310601</v>
      </c>
      <c r="AB36">
        <v>6.0641160595503202E-2</v>
      </c>
      <c r="AJ36">
        <v>-0.58634508474249503</v>
      </c>
      <c r="AK36">
        <v>0.94974856128360596</v>
      </c>
      <c r="AL36">
        <v>0.53225521494417305</v>
      </c>
      <c r="AM36">
        <v>7.4916514438003498E-2</v>
      </c>
      <c r="AN36">
        <v>-6.5660399259293706E-2</v>
      </c>
      <c r="AO36">
        <v>9.0794568261852296E-2</v>
      </c>
      <c r="AP36">
        <v>4.29062507415277E-3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DF94-8DE2-4886-A78B-CFCCD5898B06}">
  <dimension ref="A1:AO33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82</v>
      </c>
      <c r="AL1" t="s">
        <v>115</v>
      </c>
      <c r="AM1" t="s">
        <v>116</v>
      </c>
      <c r="AN1" t="s">
        <v>117</v>
      </c>
      <c r="AO1" t="s">
        <v>118</v>
      </c>
    </row>
    <row r="2" spans="1:41" x14ac:dyDescent="0.3">
      <c r="A2">
        <v>2</v>
      </c>
      <c r="B2">
        <v>1270</v>
      </c>
      <c r="C2">
        <v>500</v>
      </c>
      <c r="D2">
        <v>0</v>
      </c>
      <c r="E2">
        <v>0.49928749178618897</v>
      </c>
      <c r="F2">
        <v>3.2480972443499598</v>
      </c>
      <c r="G2">
        <v>-8.0398009325860791</v>
      </c>
      <c r="H2">
        <v>-6.1242793900387023</v>
      </c>
      <c r="I2">
        <v>1.24130612224824</v>
      </c>
      <c r="J2">
        <v>0.62852612453083201</v>
      </c>
      <c r="K2">
        <v>0.153716916159051</v>
      </c>
      <c r="L2">
        <v>4.8417975339989689E-5</v>
      </c>
      <c r="M2">
        <v>7.3705409488935222E-7</v>
      </c>
      <c r="N2" s="1">
        <v>2.55729723357134E-9</v>
      </c>
      <c r="O2" s="1">
        <v>3.3817113596333002E-13</v>
      </c>
      <c r="P2" s="1">
        <v>8.9825974219911994E-16</v>
      </c>
      <c r="Q2">
        <v>40.057828871194602</v>
      </c>
      <c r="V2">
        <v>13.686396173695201</v>
      </c>
      <c r="W2">
        <v>0.23277691573171</v>
      </c>
      <c r="X2">
        <v>45.697133011609999</v>
      </c>
      <c r="AA2">
        <v>0.32586502776833998</v>
      </c>
      <c r="AJ2">
        <v>2.4609809176019898E-3</v>
      </c>
      <c r="AK2">
        <v>0.14286560959077901</v>
      </c>
      <c r="AL2">
        <v>0</v>
      </c>
      <c r="AM2">
        <v>0</v>
      </c>
      <c r="AN2">
        <v>8.7158148211596807E-3</v>
      </c>
      <c r="AO2">
        <v>0.84595759467045795</v>
      </c>
    </row>
    <row r="3" spans="1:41" x14ac:dyDescent="0.3">
      <c r="A3">
        <v>3</v>
      </c>
      <c r="B3">
        <v>1265</v>
      </c>
      <c r="C3">
        <v>500</v>
      </c>
      <c r="D3">
        <v>0</v>
      </c>
      <c r="E3">
        <v>0.99874842493363403</v>
      </c>
      <c r="F3">
        <v>3.25148460014158</v>
      </c>
      <c r="G3">
        <v>-16.046549510915987</v>
      </c>
      <c r="H3">
        <v>-12.234605860486338</v>
      </c>
      <c r="I3">
        <v>2.4782652214866201</v>
      </c>
      <c r="J3">
        <v>1.2557231011393899</v>
      </c>
      <c r="K3">
        <v>0.30716689382140799</v>
      </c>
      <c r="L3">
        <v>4.8334473755789124E-5</v>
      </c>
      <c r="M3">
        <v>7.3714071220829968E-7</v>
      </c>
      <c r="N3" s="1">
        <v>5.1100446973400602E-9</v>
      </c>
      <c r="O3" s="1">
        <v>6.7411309921403404E-13</v>
      </c>
      <c r="P3" s="1">
        <v>1.8662291556319601E-15</v>
      </c>
      <c r="Q3">
        <v>40.019824265408097</v>
      </c>
      <c r="V3">
        <v>13.884588953642099</v>
      </c>
      <c r="W3">
        <v>0.23545596631299801</v>
      </c>
      <c r="X3">
        <v>45.531336779903803</v>
      </c>
      <c r="AA3">
        <v>0.32879403473285301</v>
      </c>
      <c r="AJ3">
        <v>2.4916685239947702E-3</v>
      </c>
      <c r="AK3">
        <v>0.145072083486502</v>
      </c>
      <c r="AL3">
        <v>0</v>
      </c>
      <c r="AM3">
        <v>0</v>
      </c>
      <c r="AN3">
        <v>8.8025074197986101E-3</v>
      </c>
      <c r="AO3">
        <v>0.84363374056970297</v>
      </c>
    </row>
    <row r="4" spans="1:41" x14ac:dyDescent="0.3">
      <c r="A4">
        <v>4</v>
      </c>
      <c r="B4">
        <v>1260</v>
      </c>
      <c r="C4">
        <v>500</v>
      </c>
      <c r="D4">
        <v>0</v>
      </c>
      <c r="E4">
        <v>1.49173760794187</v>
      </c>
      <c r="F4">
        <v>3.25490830094793</v>
      </c>
      <c r="G4">
        <v>-23.913304816831754</v>
      </c>
      <c r="H4">
        <v>-18.249250350438665</v>
      </c>
      <c r="I4">
        <v>3.6943902856165902</v>
      </c>
      <c r="J4">
        <v>1.8732248168190899</v>
      </c>
      <c r="K4">
        <v>0.45830403501918299</v>
      </c>
      <c r="L4">
        <v>4.8250792113368753E-5</v>
      </c>
      <c r="M4">
        <v>7.3722570804117669E-7</v>
      </c>
      <c r="N4" s="1">
        <v>7.6241773102066093E-9</v>
      </c>
      <c r="O4" s="1">
        <v>1.0033119375110599E-12</v>
      </c>
      <c r="P4" s="1">
        <v>2.8948421066092502E-15</v>
      </c>
      <c r="Q4">
        <v>39.981358020341901</v>
      </c>
      <c r="V4">
        <v>14.0852251234221</v>
      </c>
      <c r="W4">
        <v>0.238142612504989</v>
      </c>
      <c r="X4">
        <v>45.363533443437603</v>
      </c>
      <c r="AA4">
        <v>0.33174080029328601</v>
      </c>
      <c r="AJ4">
        <v>2.5225240515925501E-3</v>
      </c>
      <c r="AK4">
        <v>0.14731000681446599</v>
      </c>
      <c r="AL4">
        <v>0</v>
      </c>
      <c r="AM4">
        <v>0</v>
      </c>
      <c r="AN4">
        <v>8.8899433614405398E-3</v>
      </c>
      <c r="AO4">
        <v>0.84127752577250003</v>
      </c>
    </row>
    <row r="5" spans="1:41" x14ac:dyDescent="0.3">
      <c r="A5">
        <v>5</v>
      </c>
      <c r="B5">
        <v>1255</v>
      </c>
      <c r="C5">
        <v>500</v>
      </c>
      <c r="D5">
        <v>0</v>
      </c>
      <c r="E5">
        <v>1.9784588669369401</v>
      </c>
      <c r="F5">
        <v>3.25836877673387</v>
      </c>
      <c r="G5">
        <v>-31.643633247245212</v>
      </c>
      <c r="H5">
        <v>-24.170595802021619</v>
      </c>
      <c r="I5">
        <v>4.8902512483876501</v>
      </c>
      <c r="J5">
        <v>2.4812966286551399</v>
      </c>
      <c r="K5">
        <v>0.60719304735055701</v>
      </c>
      <c r="L5">
        <v>4.8166929393937758E-5</v>
      </c>
      <c r="M5">
        <v>7.3730906735373682E-7</v>
      </c>
      <c r="N5" s="1">
        <v>1.01007438579606E-8</v>
      </c>
      <c r="O5" s="1">
        <v>1.32590725564129E-12</v>
      </c>
      <c r="P5" s="1">
        <v>3.9870380158820898E-15</v>
      </c>
      <c r="Q5">
        <v>39.942426553909698</v>
      </c>
      <c r="V5">
        <v>14.288323915735401</v>
      </c>
      <c r="W5">
        <v>0.24083631729379901</v>
      </c>
      <c r="X5">
        <v>45.193707262381402</v>
      </c>
      <c r="AA5">
        <v>0.334705950679627</v>
      </c>
      <c r="AJ5">
        <v>2.5535435905350901E-3</v>
      </c>
      <c r="AK5">
        <v>0.14957976278653001</v>
      </c>
      <c r="AL5">
        <v>0</v>
      </c>
      <c r="AM5">
        <v>0</v>
      </c>
      <c r="AN5">
        <v>8.9781454285004208E-3</v>
      </c>
      <c r="AO5">
        <v>0.83888854819443404</v>
      </c>
    </row>
    <row r="6" spans="1:41" x14ac:dyDescent="0.3">
      <c r="A6">
        <v>6</v>
      </c>
      <c r="B6">
        <v>1250</v>
      </c>
      <c r="C6">
        <v>500</v>
      </c>
      <c r="D6">
        <v>0</v>
      </c>
      <c r="E6">
        <v>2.4591117984108801</v>
      </c>
      <c r="F6">
        <v>3.2618664404387201</v>
      </c>
      <c r="G6">
        <v>-39.241010436293465</v>
      </c>
      <c r="H6">
        <v>-30.000966917035438</v>
      </c>
      <c r="I6">
        <v>6.0664041750701001</v>
      </c>
      <c r="J6">
        <v>3.08019768672448</v>
      </c>
      <c r="K6">
        <v>0.75389714548831299</v>
      </c>
      <c r="L6">
        <v>4.8082884666933349E-5</v>
      </c>
      <c r="M6">
        <v>7.3739077582030135E-7</v>
      </c>
      <c r="N6" s="1">
        <v>1.2540768648623999E-8</v>
      </c>
      <c r="O6" s="1">
        <v>1.64203460766036E-12</v>
      </c>
      <c r="P6" s="1">
        <v>5.1458977676657896E-15</v>
      </c>
      <c r="Q6">
        <v>39.903026591038198</v>
      </c>
      <c r="V6">
        <v>14.493902952808099</v>
      </c>
      <c r="W6">
        <v>0.24353650857578499</v>
      </c>
      <c r="X6">
        <v>45.021843823787499</v>
      </c>
      <c r="AA6">
        <v>0.33769012379026198</v>
      </c>
      <c r="AJ6">
        <v>2.5847228460714701E-3</v>
      </c>
      <c r="AK6">
        <v>0.15188172109255199</v>
      </c>
      <c r="AL6">
        <v>0</v>
      </c>
      <c r="AM6">
        <v>0</v>
      </c>
      <c r="AN6">
        <v>9.06713682044296E-3</v>
      </c>
      <c r="AO6">
        <v>0.83646641924093201</v>
      </c>
    </row>
    <row r="7" spans="1:41" x14ac:dyDescent="0.3">
      <c r="A7">
        <v>7</v>
      </c>
      <c r="B7">
        <v>1245</v>
      </c>
      <c r="C7">
        <v>500</v>
      </c>
      <c r="D7">
        <v>0</v>
      </c>
      <c r="E7">
        <v>2.9338918575708202</v>
      </c>
      <c r="F7">
        <v>3.2654016852701901</v>
      </c>
      <c r="G7">
        <v>-46.708823553865962</v>
      </c>
      <c r="H7">
        <v>-35.742631646586965</v>
      </c>
      <c r="I7">
        <v>7.22339156689325</v>
      </c>
      <c r="J7">
        <v>3.6701810783586302</v>
      </c>
      <c r="K7">
        <v>0.89847808641896298</v>
      </c>
      <c r="L7">
        <v>4.7998657101534599E-5</v>
      </c>
      <c r="M7">
        <v>7.3747081992443985E-7</v>
      </c>
      <c r="N7" s="1">
        <v>1.4945252098513601E-8</v>
      </c>
      <c r="O7" s="1">
        <v>1.9518256151040099E-12</v>
      </c>
      <c r="P7" s="1">
        <v>6.3746500069434002E-15</v>
      </c>
      <c r="Q7">
        <v>39.863155200914797</v>
      </c>
      <c r="V7">
        <v>14.7019780503127</v>
      </c>
      <c r="W7">
        <v>0.246242577692558</v>
      </c>
      <c r="X7">
        <v>44.847930203672298</v>
      </c>
      <c r="AA7">
        <v>0.34069396740750901</v>
      </c>
      <c r="AJ7">
        <v>2.6160571171080301E-3</v>
      </c>
      <c r="AK7">
        <v>0.15421623561567199</v>
      </c>
      <c r="AL7">
        <v>0</v>
      </c>
      <c r="AM7">
        <v>0</v>
      </c>
      <c r="AN7">
        <v>9.1569410992602806E-3</v>
      </c>
      <c r="AO7">
        <v>0.834010766167958</v>
      </c>
    </row>
    <row r="8" spans="1:41" x14ac:dyDescent="0.3">
      <c r="A8">
        <v>8</v>
      </c>
      <c r="B8">
        <v>1240</v>
      </c>
      <c r="C8">
        <v>500</v>
      </c>
      <c r="D8">
        <v>0</v>
      </c>
      <c r="E8">
        <v>3.4029904283260199</v>
      </c>
      <c r="F8">
        <v>3.26897488164599</v>
      </c>
      <c r="G8">
        <v>-54.050373359916229</v>
      </c>
      <c r="H8">
        <v>-41.397802513792691</v>
      </c>
      <c r="I8">
        <v>8.36174262044314</v>
      </c>
      <c r="J8">
        <v>4.2514939515612102</v>
      </c>
      <c r="K8">
        <v>1.0409961995830801</v>
      </c>
      <c r="L8">
        <v>4.7914245979668128E-5</v>
      </c>
      <c r="M8">
        <v>7.3754918707194078E-7</v>
      </c>
      <c r="N8" s="1">
        <v>1.7315171237514201E-8</v>
      </c>
      <c r="O8" s="1">
        <v>2.25540807854184E-12</v>
      </c>
      <c r="P8" s="1">
        <v>7.6766774833973198E-15</v>
      </c>
      <c r="Q8">
        <v>39.822809838828697</v>
      </c>
      <c r="V8">
        <v>14.912562997111699</v>
      </c>
      <c r="W8">
        <v>0.24895387796129201</v>
      </c>
      <c r="X8">
        <v>44.671955149194901</v>
      </c>
      <c r="AA8">
        <v>0.34371813690321501</v>
      </c>
      <c r="AJ8">
        <v>2.6475412739999701E-3</v>
      </c>
      <c r="AK8">
        <v>0.15658364184294701</v>
      </c>
      <c r="AL8">
        <v>0</v>
      </c>
      <c r="AM8">
        <v>0</v>
      </c>
      <c r="AN8">
        <v>9.2475821193416501E-3</v>
      </c>
      <c r="AO8">
        <v>0.83152123476370998</v>
      </c>
    </row>
    <row r="9" spans="1:41" x14ac:dyDescent="0.3">
      <c r="A9">
        <v>9</v>
      </c>
      <c r="B9">
        <v>1235</v>
      </c>
      <c r="C9">
        <v>500</v>
      </c>
      <c r="D9">
        <v>0</v>
      </c>
      <c r="E9">
        <v>3.7826899456513701</v>
      </c>
      <c r="F9">
        <v>3.2725453759168501</v>
      </c>
      <c r="G9">
        <v>-59.940594765752046</v>
      </c>
      <c r="H9">
        <v>-45.950599301609486</v>
      </c>
      <c r="I9">
        <v>9.2762626158820698</v>
      </c>
      <c r="J9">
        <v>4.7197370357101702</v>
      </c>
      <c r="K9">
        <v>1.1558861715069699</v>
      </c>
      <c r="L9">
        <v>4.7829734431415686E-5</v>
      </c>
      <c r="M9">
        <v>7.3762807618388654E-7</v>
      </c>
      <c r="N9" s="1">
        <v>1.9225304303533502E-8</v>
      </c>
      <c r="O9" s="1">
        <v>2.49764783627289E-12</v>
      </c>
      <c r="P9" s="1">
        <v>8.8707313158750197E-15</v>
      </c>
      <c r="Q9">
        <v>39.782484815645901</v>
      </c>
      <c r="V9">
        <v>15.122493283960999</v>
      </c>
      <c r="W9">
        <v>0.25203473620972899</v>
      </c>
      <c r="X9">
        <v>44.495959762842602</v>
      </c>
      <c r="AA9">
        <v>0.34702740134068699</v>
      </c>
      <c r="AJ9">
        <v>2.6830220297819501E-3</v>
      </c>
      <c r="AK9">
        <v>0.15894888763758899</v>
      </c>
      <c r="AL9">
        <v>0</v>
      </c>
      <c r="AM9">
        <v>0</v>
      </c>
      <c r="AN9">
        <v>9.3460803385445098E-3</v>
      </c>
      <c r="AO9">
        <v>0.82902200999408404</v>
      </c>
    </row>
    <row r="10" spans="1:41" x14ac:dyDescent="0.3">
      <c r="A10">
        <v>10</v>
      </c>
      <c r="B10">
        <v>1230</v>
      </c>
      <c r="C10">
        <v>500</v>
      </c>
      <c r="D10">
        <v>0</v>
      </c>
      <c r="E10">
        <v>3.6236786393940799</v>
      </c>
      <c r="F10">
        <v>3.2758861095354899</v>
      </c>
      <c r="G10">
        <v>-57.293030874836887</v>
      </c>
      <c r="H10">
        <v>-43.961805588672433</v>
      </c>
      <c r="I10">
        <v>8.8688589203768409</v>
      </c>
      <c r="J10">
        <v>4.5157127448203402</v>
      </c>
      <c r="K10">
        <v>1.1061674668256101</v>
      </c>
      <c r="L10">
        <v>4.7745592156955182E-5</v>
      </c>
      <c r="M10">
        <v>7.3771971080853739E-7</v>
      </c>
      <c r="N10" s="1">
        <v>1.83975780734035E-8</v>
      </c>
      <c r="O10" s="1">
        <v>2.3844016842003802E-12</v>
      </c>
      <c r="P10" s="1">
        <v>8.9073658930303407E-15</v>
      </c>
      <c r="Q10">
        <v>39.744930761024797</v>
      </c>
      <c r="V10">
        <v>15.3141648688198</v>
      </c>
      <c r="W10">
        <v>0.25753318199638697</v>
      </c>
      <c r="X10">
        <v>44.331315854700499</v>
      </c>
      <c r="AA10">
        <v>0.35205533345846102</v>
      </c>
      <c r="AJ10">
        <v>2.7441458658800299E-3</v>
      </c>
      <c r="AK10">
        <v>0.161115592184083</v>
      </c>
      <c r="AL10">
        <v>0</v>
      </c>
      <c r="AM10">
        <v>0</v>
      </c>
      <c r="AN10">
        <v>9.49045055289836E-3</v>
      </c>
      <c r="AO10">
        <v>0.826649811397138</v>
      </c>
    </row>
    <row r="11" spans="1:41" x14ac:dyDescent="0.3">
      <c r="A11">
        <v>11</v>
      </c>
      <c r="B11">
        <v>1225</v>
      </c>
      <c r="C11">
        <v>500</v>
      </c>
      <c r="D11">
        <v>0</v>
      </c>
      <c r="E11">
        <v>3.4606371809093002</v>
      </c>
      <c r="F11">
        <v>3.2792524470666198</v>
      </c>
      <c r="G11">
        <v>-54.592522161569271</v>
      </c>
      <c r="H11">
        <v>-41.928521601371536</v>
      </c>
      <c r="I11">
        <v>8.4530925209076102</v>
      </c>
      <c r="J11">
        <v>4.3071305381429701</v>
      </c>
      <c r="K11">
        <v>1.05531283021681</v>
      </c>
      <c r="L11">
        <v>4.7661302686586024E-5</v>
      </c>
      <c r="M11">
        <v>7.3781030812483928E-7</v>
      </c>
      <c r="N11" s="1">
        <v>1.75509655223294E-8</v>
      </c>
      <c r="O11" s="1">
        <v>2.2691704687291199E-12</v>
      </c>
      <c r="P11" s="1">
        <v>8.9148510475559597E-15</v>
      </c>
      <c r="Q11">
        <v>39.707056942386401</v>
      </c>
      <c r="V11">
        <v>15.5073444970262</v>
      </c>
      <c r="W11">
        <v>0.26320032893272299</v>
      </c>
      <c r="X11">
        <v>44.1652657430189</v>
      </c>
      <c r="AA11">
        <v>0.35713248863554298</v>
      </c>
      <c r="AJ11">
        <v>2.8072072225601998E-3</v>
      </c>
      <c r="AK11">
        <v>0.16330359088871299</v>
      </c>
      <c r="AL11">
        <v>0</v>
      </c>
      <c r="AM11">
        <v>0</v>
      </c>
      <c r="AN11">
        <v>9.6364996264515796E-3</v>
      </c>
      <c r="AO11">
        <v>0.82425270226227398</v>
      </c>
    </row>
    <row r="12" spans="1:41" x14ac:dyDescent="0.3">
      <c r="A12">
        <v>12</v>
      </c>
      <c r="B12">
        <v>1220</v>
      </c>
      <c r="C12">
        <v>500</v>
      </c>
      <c r="D12">
        <v>0</v>
      </c>
      <c r="E12">
        <v>3.0546453516889698</v>
      </c>
      <c r="F12">
        <v>3.2824463062709901</v>
      </c>
      <c r="G12">
        <v>-48.086501886948639</v>
      </c>
      <c r="H12">
        <v>-36.967298867546326</v>
      </c>
      <c r="I12">
        <v>7.4468091078607701</v>
      </c>
      <c r="J12">
        <v>3.7973672274128001</v>
      </c>
      <c r="K12">
        <v>0.93060024953132903</v>
      </c>
      <c r="L12">
        <v>4.7578786216912982E-5</v>
      </c>
      <c r="M12">
        <v>7.3790028533226756E-7</v>
      </c>
      <c r="N12" s="1">
        <v>1.5476815224912901E-8</v>
      </c>
      <c r="O12" s="1">
        <v>1.9963345473267001E-12</v>
      </c>
      <c r="P12" s="1">
        <v>7.9836449369103202E-15</v>
      </c>
      <c r="Q12">
        <v>39.673011833554597</v>
      </c>
      <c r="V12">
        <v>15.678980624439999</v>
      </c>
      <c r="W12">
        <v>0.27352342414590203</v>
      </c>
      <c r="X12">
        <v>44.0176703506582</v>
      </c>
      <c r="AA12">
        <v>0.35681376720119201</v>
      </c>
      <c r="AJ12">
        <v>2.91981339324491E-3</v>
      </c>
      <c r="AK12">
        <v>0.16525273271378099</v>
      </c>
      <c r="AL12">
        <v>0</v>
      </c>
      <c r="AM12">
        <v>0</v>
      </c>
      <c r="AN12">
        <v>9.6361616841680094E-3</v>
      </c>
      <c r="AO12">
        <v>0.82219129220880505</v>
      </c>
    </row>
    <row r="13" spans="1:41" x14ac:dyDescent="0.3">
      <c r="A13">
        <v>13</v>
      </c>
      <c r="B13">
        <v>1215</v>
      </c>
      <c r="C13">
        <v>500</v>
      </c>
      <c r="D13">
        <v>0</v>
      </c>
      <c r="E13">
        <v>1.39669256977735</v>
      </c>
      <c r="F13">
        <v>3.28715706422701</v>
      </c>
      <c r="G13">
        <v>-21.922584327303689</v>
      </c>
      <c r="H13">
        <v>-16.866189447598813</v>
      </c>
      <c r="I13">
        <v>3.3977723211402502</v>
      </c>
      <c r="J13">
        <v>1.73345772128302</v>
      </c>
      <c r="K13">
        <v>0.42489377370405301</v>
      </c>
      <c r="L13">
        <v>4.7489308960410728E-5</v>
      </c>
      <c r="M13">
        <v>7.3793892113632265E-7</v>
      </c>
      <c r="N13" s="1">
        <v>7.06522804748244E-9</v>
      </c>
      <c r="O13" s="1">
        <v>9.0783726591307396E-13</v>
      </c>
      <c r="P13" s="1">
        <v>3.6826694545487499E-15</v>
      </c>
      <c r="Q13">
        <v>39.617850424016702</v>
      </c>
      <c r="V13">
        <v>15.9479519307415</v>
      </c>
      <c r="W13">
        <v>0.30058120313242698</v>
      </c>
      <c r="X13">
        <v>43.778944443192401</v>
      </c>
      <c r="AA13">
        <v>0.35467199891682299</v>
      </c>
      <c r="AJ13">
        <v>3.2131178443306299E-3</v>
      </c>
      <c r="AK13">
        <v>0.168321661079533</v>
      </c>
      <c r="AL13">
        <v>0</v>
      </c>
      <c r="AM13">
        <v>0</v>
      </c>
      <c r="AN13">
        <v>9.59165704822308E-3</v>
      </c>
      <c r="AO13">
        <v>0.818873564027912</v>
      </c>
    </row>
    <row r="14" spans="1:41" x14ac:dyDescent="0.3">
      <c r="A14">
        <v>47</v>
      </c>
      <c r="B14">
        <v>1045</v>
      </c>
      <c r="C14">
        <v>500</v>
      </c>
      <c r="D14">
        <v>0</v>
      </c>
      <c r="E14">
        <v>0.117889129674919</v>
      </c>
      <c r="F14">
        <v>3.4927263428364999</v>
      </c>
      <c r="G14">
        <v>-1.6326287652205147</v>
      </c>
      <c r="H14">
        <v>-1.2838836525371338</v>
      </c>
      <c r="I14">
        <v>0.26457164410983602</v>
      </c>
      <c r="J14">
        <v>0.13639970028603801</v>
      </c>
      <c r="K14">
        <v>3.3752753036809503E-2</v>
      </c>
      <c r="L14">
        <v>4.4173664639664532E-5</v>
      </c>
      <c r="M14">
        <v>7.3823052067152321E-7</v>
      </c>
      <c r="N14" s="1">
        <v>5.53327203157296E-10</v>
      </c>
      <c r="O14" s="1">
        <v>5.8248188152826101E-14</v>
      </c>
      <c r="P14" s="1">
        <v>1.78363306001002E-16</v>
      </c>
      <c r="Q14">
        <v>37.215356118305799</v>
      </c>
      <c r="V14">
        <v>26.197880833058999</v>
      </c>
      <c r="W14">
        <v>2.9970404273354099</v>
      </c>
      <c r="X14">
        <v>33.3725205003281</v>
      </c>
      <c r="AA14">
        <v>0.21720212097157601</v>
      </c>
      <c r="AJ14">
        <v>3.4105637019021501E-2</v>
      </c>
      <c r="AK14">
        <v>0.29435402687580903</v>
      </c>
      <c r="AL14">
        <v>0</v>
      </c>
      <c r="AM14">
        <v>0</v>
      </c>
      <c r="AN14">
        <v>6.2531598410702598E-3</v>
      </c>
      <c r="AO14">
        <v>0.66528717626409795</v>
      </c>
    </row>
    <row r="15" spans="1:41" x14ac:dyDescent="0.3">
      <c r="A15">
        <v>48</v>
      </c>
      <c r="B15">
        <v>1040</v>
      </c>
      <c r="C15">
        <v>500</v>
      </c>
      <c r="D15">
        <v>0</v>
      </c>
      <c r="E15">
        <v>0.29236010629965797</v>
      </c>
      <c r="F15">
        <v>3.49538122763142</v>
      </c>
      <c r="G15">
        <v>-4.0414574763226598</v>
      </c>
      <c r="H15">
        <v>-3.1817250979616518</v>
      </c>
      <c r="I15">
        <v>0.65470995572555102</v>
      </c>
      <c r="J15">
        <v>0.33790206790643801</v>
      </c>
      <c r="K15">
        <v>8.3641836829847105E-2</v>
      </c>
      <c r="L15">
        <v>4.4092463578695461E-5</v>
      </c>
      <c r="M15">
        <v>7.3833642081311697E-7</v>
      </c>
      <c r="N15" s="1">
        <v>1.3711593362950901E-9</v>
      </c>
      <c r="O15" s="1">
        <v>1.4398939418935799E-13</v>
      </c>
      <c r="P15" s="1">
        <v>4.2528142773706998E-16</v>
      </c>
      <c r="Q15">
        <v>37.191893798532597</v>
      </c>
      <c r="V15">
        <v>26.287441005791401</v>
      </c>
      <c r="W15">
        <v>3.0359669489655601</v>
      </c>
      <c r="X15">
        <v>33.271723474299499</v>
      </c>
      <c r="AA15">
        <v>0.21297477241079699</v>
      </c>
      <c r="AJ15">
        <v>3.4570406782254898E-2</v>
      </c>
      <c r="AK15">
        <v>0.29554663321442698</v>
      </c>
      <c r="AL15">
        <v>0</v>
      </c>
      <c r="AM15">
        <v>0</v>
      </c>
      <c r="AN15">
        <v>6.13532421092116E-3</v>
      </c>
      <c r="AO15">
        <v>0.66374763579239604</v>
      </c>
    </row>
    <row r="16" spans="1:41" x14ac:dyDescent="0.3">
      <c r="A16">
        <v>49</v>
      </c>
      <c r="B16">
        <v>1035</v>
      </c>
      <c r="C16">
        <v>500</v>
      </c>
      <c r="D16">
        <v>0</v>
      </c>
      <c r="E16">
        <v>0.458659236180126</v>
      </c>
      <c r="F16">
        <v>3.4981054095886099</v>
      </c>
      <c r="G16">
        <v>-6.3284753894499168</v>
      </c>
      <c r="H16">
        <v>-4.9877704673174286</v>
      </c>
      <c r="I16">
        <v>1.0248862302736499</v>
      </c>
      <c r="J16">
        <v>0.52952250587242</v>
      </c>
      <c r="K16">
        <v>0.131116470911053</v>
      </c>
      <c r="L16">
        <v>4.4010713948818753E-5</v>
      </c>
      <c r="M16">
        <v>7.3844180067210265E-7</v>
      </c>
      <c r="N16" s="1">
        <v>2.1493425443725E-9</v>
      </c>
      <c r="O16" s="1">
        <v>2.2513759580943399E-13</v>
      </c>
      <c r="P16" s="1">
        <v>6.4104643288906599E-16</v>
      </c>
      <c r="Q16">
        <v>37.167462626346399</v>
      </c>
      <c r="V16">
        <v>26.378326172936099</v>
      </c>
      <c r="W16">
        <v>3.0787495243551399</v>
      </c>
      <c r="X16">
        <v>33.166636769348699</v>
      </c>
      <c r="AA16">
        <v>0.20882490701353201</v>
      </c>
      <c r="AJ16">
        <v>3.50806141533824E-2</v>
      </c>
      <c r="AK16">
        <v>0.29676338695820698</v>
      </c>
      <c r="AL16">
        <v>0</v>
      </c>
      <c r="AM16">
        <v>0</v>
      </c>
      <c r="AN16">
        <v>6.0197302531195297E-3</v>
      </c>
      <c r="AO16">
        <v>0.66213626863528996</v>
      </c>
    </row>
    <row r="17" spans="1:41" x14ac:dyDescent="0.3">
      <c r="A17">
        <v>50</v>
      </c>
      <c r="B17">
        <v>1030</v>
      </c>
      <c r="C17">
        <v>500</v>
      </c>
      <c r="D17">
        <v>0</v>
      </c>
      <c r="E17">
        <v>0.60306769420693895</v>
      </c>
      <c r="F17">
        <v>3.5008610712128698</v>
      </c>
      <c r="G17">
        <v>-8.305311105888979</v>
      </c>
      <c r="H17">
        <v>-6.5530645237067002</v>
      </c>
      <c r="I17">
        <v>1.34462385925049</v>
      </c>
      <c r="J17">
        <v>0.69546628614136996</v>
      </c>
      <c r="K17">
        <v>0.17226267536460799</v>
      </c>
      <c r="L17">
        <v>4.3928727214093451E-5</v>
      </c>
      <c r="M17">
        <v>7.3854653160171359E-7</v>
      </c>
      <c r="N17" s="1">
        <v>2.8237124337294499E-9</v>
      </c>
      <c r="O17" s="1">
        <v>2.9501335668010599E-13</v>
      </c>
      <c r="P17" s="1">
        <v>8.0935574318357901E-16</v>
      </c>
      <c r="Q17">
        <v>37.142608988988997</v>
      </c>
      <c r="V17">
        <v>26.470184781215998</v>
      </c>
      <c r="W17">
        <v>3.1227916380808698</v>
      </c>
      <c r="X17">
        <v>33.059675653147998</v>
      </c>
      <c r="AA17">
        <v>0.20473893856603001</v>
      </c>
      <c r="AJ17">
        <v>3.5606258866478301E-2</v>
      </c>
      <c r="AK17">
        <v>0.29799608945676098</v>
      </c>
      <c r="AL17">
        <v>0</v>
      </c>
      <c r="AM17">
        <v>0</v>
      </c>
      <c r="AN17">
        <v>5.9058945519560903E-3</v>
      </c>
      <c r="AO17">
        <v>0.66049175712480301</v>
      </c>
    </row>
    <row r="18" spans="1:41" x14ac:dyDescent="0.3">
      <c r="A18">
        <v>51</v>
      </c>
      <c r="B18">
        <v>1025</v>
      </c>
      <c r="C18">
        <v>500</v>
      </c>
      <c r="D18">
        <v>0</v>
      </c>
      <c r="E18">
        <v>0.73078497152284305</v>
      </c>
      <c r="F18">
        <v>3.5036586630947402</v>
      </c>
      <c r="G18">
        <v>-10.044993076289799</v>
      </c>
      <c r="H18">
        <v>-7.9344578991022372</v>
      </c>
      <c r="I18">
        <v>1.62580223948508</v>
      </c>
      <c r="J18">
        <v>0.84179834724852798</v>
      </c>
      <c r="K18">
        <v>0.20857767316789599</v>
      </c>
      <c r="L18">
        <v>4.3846431984056497E-5</v>
      </c>
      <c r="M18">
        <v>7.3865052680186895E-7</v>
      </c>
      <c r="N18" s="1">
        <v>3.41880132708404E-9</v>
      </c>
      <c r="O18" s="1">
        <v>3.5624338586175102E-13</v>
      </c>
      <c r="P18" s="1">
        <v>9.4116117603615606E-16</v>
      </c>
      <c r="Q18">
        <v>37.117189930384598</v>
      </c>
      <c r="V18">
        <v>26.563274462412199</v>
      </c>
      <c r="W18">
        <v>3.1686044075745801</v>
      </c>
      <c r="X18">
        <v>32.950211050697597</v>
      </c>
      <c r="AA18">
        <v>0.200720148930883</v>
      </c>
      <c r="AJ18">
        <v>3.61533608841966E-2</v>
      </c>
      <c r="AK18">
        <v>0.29924886972807002</v>
      </c>
      <c r="AL18">
        <v>0</v>
      </c>
      <c r="AM18">
        <v>0</v>
      </c>
      <c r="AN18">
        <v>5.7939338005298597E-3</v>
      </c>
      <c r="AO18">
        <v>0.65880383558720301</v>
      </c>
    </row>
    <row r="19" spans="1:41" x14ac:dyDescent="0.3">
      <c r="A19">
        <v>52</v>
      </c>
      <c r="B19">
        <v>1020</v>
      </c>
      <c r="C19">
        <v>500</v>
      </c>
      <c r="D19">
        <v>0</v>
      </c>
      <c r="E19">
        <v>0.85819025428802498</v>
      </c>
      <c r="F19">
        <v>3.5067690645855198</v>
      </c>
      <c r="G19">
        <v>-11.771596069309217</v>
      </c>
      <c r="H19">
        <v>-9.3082134963534262</v>
      </c>
      <c r="I19">
        <v>1.90494727831712</v>
      </c>
      <c r="J19">
        <v>0.98735487130143396</v>
      </c>
      <c r="K19">
        <v>0.24472391494347101</v>
      </c>
      <c r="L19">
        <v>4.3763175766637621E-5</v>
      </c>
      <c r="M19">
        <v>7.3873958542706124E-7</v>
      </c>
      <c r="N19" s="1">
        <v>4.0109895223465302E-9</v>
      </c>
      <c r="O19" s="1">
        <v>4.1668585883035902E-13</v>
      </c>
      <c r="P19" s="1">
        <v>1.06368140067933E-15</v>
      </c>
      <c r="Q19">
        <v>37.088007330640302</v>
      </c>
      <c r="V19">
        <v>26.6818773875383</v>
      </c>
      <c r="W19">
        <v>3.2087495341074499</v>
      </c>
      <c r="X19">
        <v>32.82445345963</v>
      </c>
      <c r="AA19">
        <v>0.19691228808384501</v>
      </c>
      <c r="AJ19">
        <v>3.66402191064795E-2</v>
      </c>
      <c r="AK19">
        <v>0.30082150682651398</v>
      </c>
      <c r="AL19">
        <v>0</v>
      </c>
      <c r="AM19">
        <v>0</v>
      </c>
      <c r="AN19">
        <v>5.6884895678248502E-3</v>
      </c>
      <c r="AO19">
        <v>0.65684978449918097</v>
      </c>
    </row>
    <row r="20" spans="1:41" x14ac:dyDescent="0.3">
      <c r="A20">
        <v>53</v>
      </c>
      <c r="B20">
        <v>1015</v>
      </c>
      <c r="C20">
        <v>500</v>
      </c>
      <c r="D20">
        <v>0</v>
      </c>
      <c r="E20">
        <v>0.98774918079380303</v>
      </c>
      <c r="F20">
        <v>3.5102005749965302</v>
      </c>
      <c r="G20">
        <v>-13.517907300769282</v>
      </c>
      <c r="H20">
        <v>-10.700102364613423</v>
      </c>
      <c r="I20">
        <v>2.1874819983354801</v>
      </c>
      <c r="J20">
        <v>1.13493242805721</v>
      </c>
      <c r="K20">
        <v>0.281393943078246</v>
      </c>
      <c r="L20">
        <v>4.3679004901804067E-5</v>
      </c>
      <c r="M20">
        <v>7.3881266007992613E-7</v>
      </c>
      <c r="N20" s="1">
        <v>4.6116063790421397E-9</v>
      </c>
      <c r="O20" s="1">
        <v>4.7744243825777401E-13</v>
      </c>
      <c r="P20" s="1">
        <v>1.18211496241869E-15</v>
      </c>
      <c r="Q20">
        <v>37.055009021401503</v>
      </c>
      <c r="V20">
        <v>26.827497093474101</v>
      </c>
      <c r="W20">
        <v>3.2419802713496901</v>
      </c>
      <c r="X20">
        <v>32.682196626714102</v>
      </c>
      <c r="AA20">
        <v>0.19331698706042799</v>
      </c>
      <c r="AJ20">
        <v>3.7052642645803401E-2</v>
      </c>
      <c r="AK20">
        <v>0.30273262835563902</v>
      </c>
      <c r="AL20">
        <v>0</v>
      </c>
      <c r="AM20">
        <v>0</v>
      </c>
      <c r="AN20">
        <v>5.5896001506770803E-3</v>
      </c>
      <c r="AO20">
        <v>0.65462512884788004</v>
      </c>
    </row>
    <row r="21" spans="1:41" x14ac:dyDescent="0.3">
      <c r="A21">
        <v>54</v>
      </c>
      <c r="B21">
        <v>1010</v>
      </c>
      <c r="C21">
        <v>500</v>
      </c>
      <c r="D21">
        <v>0</v>
      </c>
      <c r="E21">
        <v>1.1038289481653101</v>
      </c>
      <c r="F21">
        <v>3.5136399789402399</v>
      </c>
      <c r="G21">
        <v>-15.072077770753713</v>
      </c>
      <c r="H21">
        <v>-11.942604596306653</v>
      </c>
      <c r="I21">
        <v>2.4388989396773999</v>
      </c>
      <c r="J21">
        <v>1.26664776037569</v>
      </c>
      <c r="K21">
        <v>0.31415539292054601</v>
      </c>
      <c r="L21">
        <v>4.3594691983525971E-5</v>
      </c>
      <c r="M21">
        <v>7.3888602954660292E-7</v>
      </c>
      <c r="N21" s="1">
        <v>5.1480415242059997E-9</v>
      </c>
      <c r="O21" s="1">
        <v>5.3114258677624299E-13</v>
      </c>
      <c r="P21" s="1">
        <v>1.2746345211451201E-15</v>
      </c>
      <c r="Q21">
        <v>37.021908184693601</v>
      </c>
      <c r="V21">
        <v>26.972200634373699</v>
      </c>
      <c r="W21">
        <v>3.2766696708618102</v>
      </c>
      <c r="X21">
        <v>32.539455755865298</v>
      </c>
      <c r="AA21">
        <v>0.18976575420553601</v>
      </c>
      <c r="AJ21">
        <v>3.7482591120311798E-2</v>
      </c>
      <c r="AK21">
        <v>0.30463765276209898</v>
      </c>
      <c r="AL21">
        <v>0</v>
      </c>
      <c r="AM21">
        <v>0</v>
      </c>
      <c r="AN21">
        <v>5.4918249891743902E-3</v>
      </c>
      <c r="AO21">
        <v>0.65238793112841398</v>
      </c>
    </row>
    <row r="22" spans="1:41" x14ac:dyDescent="0.3">
      <c r="A22">
        <v>55</v>
      </c>
      <c r="B22">
        <v>1005</v>
      </c>
      <c r="C22">
        <v>500</v>
      </c>
      <c r="D22">
        <v>0</v>
      </c>
      <c r="E22">
        <v>1.2075544821314601</v>
      </c>
      <c r="F22">
        <v>3.5170884902175401</v>
      </c>
      <c r="G22">
        <v>-16.450681450928656</v>
      </c>
      <c r="H22">
        <v>-13.048397889315741</v>
      </c>
      <c r="I22">
        <v>2.6618812828016298</v>
      </c>
      <c r="J22">
        <v>1.38384837211592</v>
      </c>
      <c r="K22">
        <v>0.34333923797770999</v>
      </c>
      <c r="L22">
        <v>4.3510229298367439E-5</v>
      </c>
      <c r="M22">
        <v>7.3895968659336725E-7</v>
      </c>
      <c r="N22" s="1">
        <v>5.6257254892378703E-9</v>
      </c>
      <c r="O22" s="1">
        <v>5.7841003798967999E-13</v>
      </c>
      <c r="P22" s="1">
        <v>1.3444262257995801E-15</v>
      </c>
      <c r="Q22">
        <v>36.9886883976977</v>
      </c>
      <c r="V22">
        <v>27.116013526184801</v>
      </c>
      <c r="W22">
        <v>3.3128807416636699</v>
      </c>
      <c r="X22">
        <v>32.396158587429902</v>
      </c>
      <c r="AA22">
        <v>0.18625874702380199</v>
      </c>
      <c r="AJ22">
        <v>3.7930853417025803E-2</v>
      </c>
      <c r="AK22">
        <v>0.30653700406824702</v>
      </c>
      <c r="AL22">
        <v>0</v>
      </c>
      <c r="AM22">
        <v>0</v>
      </c>
      <c r="AN22">
        <v>5.3951732193818196E-3</v>
      </c>
      <c r="AO22">
        <v>0.65013696929534504</v>
      </c>
    </row>
    <row r="23" spans="1:41" x14ac:dyDescent="0.3">
      <c r="A23">
        <v>56</v>
      </c>
      <c r="B23">
        <v>1000</v>
      </c>
      <c r="C23">
        <v>500</v>
      </c>
      <c r="D23">
        <v>0</v>
      </c>
      <c r="E23">
        <v>1.29992963912349</v>
      </c>
      <c r="F23">
        <v>3.5205473300478398</v>
      </c>
      <c r="G23">
        <v>-17.668503444430641</v>
      </c>
      <c r="H23">
        <v>-14.028792331724263</v>
      </c>
      <c r="I23">
        <v>2.8588234793279401</v>
      </c>
      <c r="J23">
        <v>1.4877366782285699</v>
      </c>
      <c r="K23">
        <v>0.369240779133576</v>
      </c>
      <c r="L23">
        <v>4.3425609250012682E-5</v>
      </c>
      <c r="M23">
        <v>7.3903362293810723E-7</v>
      </c>
      <c r="N23" s="1">
        <v>6.0495037140529898E-9</v>
      </c>
      <c r="O23" s="1">
        <v>6.19801021514973E-13</v>
      </c>
      <c r="P23" s="1">
        <v>1.39431525706186E-15</v>
      </c>
      <c r="Q23">
        <v>36.955333284638897</v>
      </c>
      <c r="V23">
        <v>27.258962324173201</v>
      </c>
      <c r="W23">
        <v>3.35067519681354</v>
      </c>
      <c r="X23">
        <v>32.252233095532503</v>
      </c>
      <c r="AA23">
        <v>0.18279609884172199</v>
      </c>
      <c r="AJ23">
        <v>3.8398207489005402E-2</v>
      </c>
      <c r="AK23">
        <v>0.30843112245756699</v>
      </c>
      <c r="AL23">
        <v>0</v>
      </c>
      <c r="AM23">
        <v>0</v>
      </c>
      <c r="AN23">
        <v>5.2996531513314904E-3</v>
      </c>
      <c r="AO23">
        <v>0.64787101690209503</v>
      </c>
    </row>
    <row r="24" spans="1:41" x14ac:dyDescent="0.3">
      <c r="A24">
        <v>57</v>
      </c>
      <c r="B24">
        <v>995</v>
      </c>
      <c r="C24">
        <v>500</v>
      </c>
      <c r="D24">
        <v>0</v>
      </c>
      <c r="E24">
        <v>1.3818542779043801</v>
      </c>
      <c r="F24">
        <v>3.5240177415965701</v>
      </c>
      <c r="G24">
        <v>-18.738791109817409</v>
      </c>
      <c r="H24">
        <v>-14.893922958468332</v>
      </c>
      <c r="I24">
        <v>3.0318717433655902</v>
      </c>
      <c r="J24">
        <v>1.5793904163272501</v>
      </c>
      <c r="K24">
        <v>0.39212466543324698</v>
      </c>
      <c r="L24">
        <v>4.3340824271384751E-5</v>
      </c>
      <c r="M24">
        <v>7.3910782901327403E-7</v>
      </c>
      <c r="N24" s="1">
        <v>6.4237189498077003E-9</v>
      </c>
      <c r="O24" s="1">
        <v>6.5581372451054095E-13</v>
      </c>
      <c r="P24" s="1">
        <v>1.4268136673232799E-15</v>
      </c>
      <c r="Q24">
        <v>36.921826324388498</v>
      </c>
      <c r="V24">
        <v>27.4010751529005</v>
      </c>
      <c r="W24">
        <v>3.3901139544468499</v>
      </c>
      <c r="X24">
        <v>32.107606644191002</v>
      </c>
      <c r="AA24">
        <v>0.17937792407293901</v>
      </c>
      <c r="AJ24">
        <v>3.88854263626804E-2</v>
      </c>
      <c r="AK24">
        <v>0.31032047194541001</v>
      </c>
      <c r="AL24">
        <v>0</v>
      </c>
      <c r="AM24">
        <v>0</v>
      </c>
      <c r="AN24">
        <v>5.2052724511223699E-3</v>
      </c>
      <c r="AO24">
        <v>0.64558882924078598</v>
      </c>
    </row>
    <row r="25" spans="1:41" x14ac:dyDescent="0.3">
      <c r="A25">
        <v>58</v>
      </c>
      <c r="B25">
        <v>990</v>
      </c>
      <c r="C25">
        <v>500</v>
      </c>
      <c r="D25">
        <v>0</v>
      </c>
      <c r="E25">
        <v>1.4541385330869201</v>
      </c>
      <c r="F25">
        <v>3.5275010019481901</v>
      </c>
      <c r="G25">
        <v>-19.673463976847042</v>
      </c>
      <c r="H25">
        <v>-15.652910702830786</v>
      </c>
      <c r="I25">
        <v>3.1829579020830798</v>
      </c>
      <c r="J25">
        <v>1.6597797095607301</v>
      </c>
      <c r="K25">
        <v>0.412229091440036</v>
      </c>
      <c r="L25">
        <v>4.3255866754152939E-5</v>
      </c>
      <c r="M25">
        <v>7.3918229376060466E-7</v>
      </c>
      <c r="N25" s="1">
        <v>6.7522801393546502E-9</v>
      </c>
      <c r="O25" s="1">
        <v>6.86896196811613E-13</v>
      </c>
      <c r="P25" s="1">
        <v>1.4441604902544701E-15</v>
      </c>
      <c r="Q25">
        <v>36.888150694493</v>
      </c>
      <c r="V25">
        <v>27.542382146624</v>
      </c>
      <c r="W25">
        <v>3.4312575332048101</v>
      </c>
      <c r="X25">
        <v>31.962205303482499</v>
      </c>
      <c r="AA25">
        <v>0.17600432219557</v>
      </c>
      <c r="AJ25">
        <v>3.9393282948482503E-2</v>
      </c>
      <c r="AK25">
        <v>0.31220554683198498</v>
      </c>
      <c r="AL25">
        <v>0</v>
      </c>
      <c r="AM25">
        <v>0</v>
      </c>
      <c r="AN25">
        <v>5.1120382786461298E-3</v>
      </c>
      <c r="AO25">
        <v>0.643289131940885</v>
      </c>
    </row>
    <row r="26" spans="1:41" x14ac:dyDescent="0.3">
      <c r="A26">
        <v>59</v>
      </c>
      <c r="B26">
        <v>985</v>
      </c>
      <c r="C26">
        <v>500</v>
      </c>
      <c r="D26">
        <v>0</v>
      </c>
      <c r="E26">
        <v>1.51751480657413</v>
      </c>
      <c r="F26">
        <v>3.5309984319147301</v>
      </c>
      <c r="G26">
        <v>-20.483290078605982</v>
      </c>
      <c r="H26">
        <v>-16.313997592214918</v>
      </c>
      <c r="I26">
        <v>3.3138278316504901</v>
      </c>
      <c r="J26">
        <v>1.72978139951382</v>
      </c>
      <c r="K26">
        <v>0.42976932327643103</v>
      </c>
      <c r="L26">
        <v>4.3170728992749584E-5</v>
      </c>
      <c r="M26">
        <v>7.3925700445455722E-7</v>
      </c>
      <c r="N26" s="1">
        <v>7.0387202754770896E-9</v>
      </c>
      <c r="O26" s="1">
        <v>7.1345298919446097E-13</v>
      </c>
      <c r="P26" s="1">
        <v>1.4483555441243799E-15</v>
      </c>
      <c r="Q26">
        <v>36.854289145935802</v>
      </c>
      <c r="V26">
        <v>27.682915811698699</v>
      </c>
      <c r="W26">
        <v>3.4741663610222799</v>
      </c>
      <c r="X26">
        <v>31.815953300709602</v>
      </c>
      <c r="AA26">
        <v>0.17267538063341201</v>
      </c>
      <c r="AJ26">
        <v>3.9922553870341798E-2</v>
      </c>
      <c r="AK26">
        <v>0.31408687709731697</v>
      </c>
      <c r="AL26">
        <v>0</v>
      </c>
      <c r="AM26">
        <v>0</v>
      </c>
      <c r="AN26">
        <v>5.0199573877751699E-3</v>
      </c>
      <c r="AO26">
        <v>0.64097061164456504</v>
      </c>
    </row>
    <row r="27" spans="1:41" x14ac:dyDescent="0.3">
      <c r="A27">
        <v>60</v>
      </c>
      <c r="B27">
        <v>980</v>
      </c>
      <c r="C27">
        <v>500</v>
      </c>
      <c r="D27">
        <v>0</v>
      </c>
      <c r="E27">
        <v>1.5726478891109901</v>
      </c>
      <c r="F27">
        <v>3.5345114039615502</v>
      </c>
      <c r="G27">
        <v>-21.178034783516576</v>
      </c>
      <c r="H27">
        <v>-16.884660855556692</v>
      </c>
      <c r="I27">
        <v>3.4260654574152198</v>
      </c>
      <c r="J27">
        <v>1.7901911430405499</v>
      </c>
      <c r="K27">
        <v>0.44494067478416999</v>
      </c>
      <c r="L27">
        <v>4.3085403140879761E-5</v>
      </c>
      <c r="M27">
        <v>7.3933194655150602E-7</v>
      </c>
      <c r="N27" s="1">
        <v>7.28624523231102E-9</v>
      </c>
      <c r="O27" s="1">
        <v>7.3585075540963799E-13</v>
      </c>
      <c r="P27" s="1">
        <v>1.44118806802722E-15</v>
      </c>
      <c r="Q27">
        <v>36.820223904510897</v>
      </c>
      <c r="V27">
        <v>27.8227113210685</v>
      </c>
      <c r="W27">
        <v>3.5189010092089599</v>
      </c>
      <c r="X27">
        <v>31.668772588417699</v>
      </c>
      <c r="AA27">
        <v>0.16939117679374199</v>
      </c>
      <c r="AJ27">
        <v>4.0474022448825503E-2</v>
      </c>
      <c r="AK27">
        <v>0.31596503287113897</v>
      </c>
      <c r="AL27">
        <v>0</v>
      </c>
      <c r="AM27">
        <v>0</v>
      </c>
      <c r="AN27">
        <v>4.9290361973170702E-3</v>
      </c>
      <c r="AO27">
        <v>0.638631908482718</v>
      </c>
    </row>
    <row r="28" spans="1:41" x14ac:dyDescent="0.3">
      <c r="A28">
        <v>61</v>
      </c>
      <c r="B28">
        <v>975</v>
      </c>
      <c r="C28">
        <v>500</v>
      </c>
      <c r="D28">
        <v>0</v>
      </c>
      <c r="E28">
        <v>1.6201435355925899</v>
      </c>
      <c r="F28">
        <v>3.53804134851578</v>
      </c>
      <c r="G28">
        <v>-21.766586907619995</v>
      </c>
      <c r="H28">
        <v>-17.371709606921719</v>
      </c>
      <c r="I28">
        <v>3.5211130879287502</v>
      </c>
      <c r="J28">
        <v>1.8417336609971799</v>
      </c>
      <c r="K28">
        <v>0.45792102917967498</v>
      </c>
      <c r="L28">
        <v>4.2999881178539383E-5</v>
      </c>
      <c r="M28">
        <v>7.3940710356282333E-7</v>
      </c>
      <c r="N28" s="1">
        <v>7.4977751368007706E-9</v>
      </c>
      <c r="O28" s="1">
        <v>7.54422999180683E-13</v>
      </c>
      <c r="P28" s="1">
        <v>1.4242610954913199E-15</v>
      </c>
      <c r="Q28">
        <v>36.785936594928103</v>
      </c>
      <c r="V28">
        <v>27.9618067482897</v>
      </c>
      <c r="W28">
        <v>3.5655223652271899</v>
      </c>
      <c r="X28">
        <v>31.520582512201901</v>
      </c>
      <c r="AA28">
        <v>0.16615177935290501</v>
      </c>
      <c r="AJ28">
        <v>4.1048480990470003E-2</v>
      </c>
      <c r="AK28">
        <v>0.317840628081484</v>
      </c>
      <c r="AL28">
        <v>0</v>
      </c>
      <c r="AM28">
        <v>0</v>
      </c>
      <c r="AN28">
        <v>4.83928083625424E-3</v>
      </c>
      <c r="AO28">
        <v>0.63627161009179101</v>
      </c>
    </row>
    <row r="29" spans="1:41" x14ac:dyDescent="0.3">
      <c r="A29">
        <v>62</v>
      </c>
      <c r="B29">
        <v>970</v>
      </c>
      <c r="C29">
        <v>500</v>
      </c>
      <c r="D29">
        <v>0</v>
      </c>
      <c r="E29">
        <v>1.6605557575274299</v>
      </c>
      <c r="F29">
        <v>3.5415897588346499</v>
      </c>
      <c r="G29">
        <v>-22.257065992186128</v>
      </c>
      <c r="H29">
        <v>-17.781367084031636</v>
      </c>
      <c r="I29">
        <v>3.6002887086469699</v>
      </c>
      <c r="J29">
        <v>1.88507145437284</v>
      </c>
      <c r="K29">
        <v>0.46887298377377101</v>
      </c>
      <c r="L29">
        <v>4.2914154888273983E-5</v>
      </c>
      <c r="M29">
        <v>7.3948245694986684E-7</v>
      </c>
      <c r="N29" s="1">
        <v>7.6759795542420201E-9</v>
      </c>
      <c r="O29" s="1">
        <v>7.6947411316548599E-13</v>
      </c>
      <c r="P29" s="1">
        <v>1.3990123007039E-15</v>
      </c>
      <c r="Q29">
        <v>36.751408185043999</v>
      </c>
      <c r="V29">
        <v>28.100243247763999</v>
      </c>
      <c r="W29">
        <v>3.61409175141072</v>
      </c>
      <c r="X29">
        <v>31.371299566825499</v>
      </c>
      <c r="AA29">
        <v>0.16295724895552099</v>
      </c>
      <c r="AJ29">
        <v>4.1646732464717E-2</v>
      </c>
      <c r="AK29">
        <v>0.31971432336842398</v>
      </c>
      <c r="AL29">
        <v>0</v>
      </c>
      <c r="AM29">
        <v>0</v>
      </c>
      <c r="AN29">
        <v>4.7506971687271702E-3</v>
      </c>
      <c r="AO29">
        <v>0.63388824699813096</v>
      </c>
    </row>
    <row r="30" spans="1:41" x14ac:dyDescent="0.3">
      <c r="A30">
        <v>63</v>
      </c>
      <c r="B30">
        <v>965</v>
      </c>
      <c r="C30">
        <v>500</v>
      </c>
      <c r="D30">
        <v>0</v>
      </c>
      <c r="E30">
        <v>1.69439304242608</v>
      </c>
      <c r="F30">
        <v>3.54515819459691</v>
      </c>
      <c r="G30">
        <v>-22.656913843131441</v>
      </c>
      <c r="H30">
        <v>-18.119340813824504</v>
      </c>
      <c r="I30">
        <v>3.6648007344077298</v>
      </c>
      <c r="J30">
        <v>1.9208122391907601</v>
      </c>
      <c r="K30">
        <v>0.47794567954921302</v>
      </c>
      <c r="L30">
        <v>4.2828215839424808E-5</v>
      </c>
      <c r="M30">
        <v>7.3955798603992367E-7</v>
      </c>
      <c r="N30" s="1">
        <v>7.8233075026240803E-9</v>
      </c>
      <c r="O30" s="1">
        <v>7.8128282701572101E-13</v>
      </c>
      <c r="P30" s="1">
        <v>1.3667319092423901E-15</v>
      </c>
      <c r="Q30">
        <v>36.7166189477975</v>
      </c>
      <c r="V30">
        <v>28.238065185727699</v>
      </c>
      <c r="W30">
        <v>3.6646709980691399</v>
      </c>
      <c r="X30">
        <v>31.220837229992199</v>
      </c>
      <c r="AA30">
        <v>0.15980763841321499</v>
      </c>
      <c r="AJ30">
        <v>4.2269591664114203E-2</v>
      </c>
      <c r="AK30">
        <v>0.32158682832538699</v>
      </c>
      <c r="AL30">
        <v>0</v>
      </c>
      <c r="AM30">
        <v>0</v>
      </c>
      <c r="AN30">
        <v>4.6632908018307004E-3</v>
      </c>
      <c r="AO30">
        <v>0.63148028920866695</v>
      </c>
    </row>
    <row r="31" spans="1:41" x14ac:dyDescent="0.3">
      <c r="A31">
        <v>64</v>
      </c>
      <c r="B31">
        <v>960</v>
      </c>
      <c r="C31">
        <v>500</v>
      </c>
      <c r="D31">
        <v>0</v>
      </c>
      <c r="E31">
        <v>1.7221236714733601</v>
      </c>
      <c r="F31">
        <v>3.5487482843410501</v>
      </c>
      <c r="G31">
        <v>-22.972972860024086</v>
      </c>
      <c r="H31">
        <v>-18.390882641140259</v>
      </c>
      <c r="I31">
        <v>3.7157606283775899</v>
      </c>
      <c r="J31">
        <v>1.94951530545177</v>
      </c>
      <c r="K31">
        <v>0.48527636605624402</v>
      </c>
      <c r="L31">
        <v>4.2742055379446937E-5</v>
      </c>
      <c r="M31">
        <v>7.3963366796195459E-7</v>
      </c>
      <c r="N31" s="1">
        <v>7.9420131242278407E-9</v>
      </c>
      <c r="O31" s="1">
        <v>7.9010516003872105E-13</v>
      </c>
      <c r="P31" s="1">
        <v>1.3285781578213499E-15</v>
      </c>
      <c r="Q31">
        <v>36.681548439012097</v>
      </c>
      <c r="V31">
        <v>28.375320226307501</v>
      </c>
      <c r="W31">
        <v>3.7173224764984498</v>
      </c>
      <c r="X31">
        <v>31.069105865680498</v>
      </c>
      <c r="AA31">
        <v>0.15670299250125899</v>
      </c>
      <c r="AJ31">
        <v>4.2917885909722002E-2</v>
      </c>
      <c r="AK31">
        <v>0.32345890312419501</v>
      </c>
      <c r="AL31">
        <v>0</v>
      </c>
      <c r="AM31">
        <v>0</v>
      </c>
      <c r="AN31">
        <v>4.5770670795433404E-3</v>
      </c>
      <c r="AO31">
        <v>0.62904614388653901</v>
      </c>
    </row>
    <row r="32" spans="1:41" x14ac:dyDescent="0.3">
      <c r="A32">
        <v>65</v>
      </c>
      <c r="B32">
        <v>955</v>
      </c>
      <c r="C32">
        <v>500</v>
      </c>
      <c r="D32">
        <v>0</v>
      </c>
      <c r="E32">
        <v>1.74418027555994</v>
      </c>
      <c r="F32">
        <v>3.55236172685348</v>
      </c>
      <c r="G32">
        <v>-23.211553220379031</v>
      </c>
      <c r="H32">
        <v>-18.600840202106632</v>
      </c>
      <c r="I32">
        <v>3.7541937208585199</v>
      </c>
      <c r="J32">
        <v>1.97169696789675</v>
      </c>
      <c r="K32">
        <v>0.49099174286647201</v>
      </c>
      <c r="L32">
        <v>4.2655664631532872E-5</v>
      </c>
      <c r="M32">
        <v>7.3970947760116931E-7</v>
      </c>
      <c r="N32" s="1">
        <v>8.0341776914307908E-9</v>
      </c>
      <c r="O32" s="1">
        <v>7.9617695642936602E-13</v>
      </c>
      <c r="P32" s="1">
        <v>1.28559069993957E-15</v>
      </c>
      <c r="Q32">
        <v>36.646175489529298</v>
      </c>
      <c r="V32">
        <v>28.512059376233701</v>
      </c>
      <c r="W32">
        <v>3.7721090965291602</v>
      </c>
      <c r="X32">
        <v>30.916012690284798</v>
      </c>
      <c r="AA32">
        <v>0.15364334742278299</v>
      </c>
      <c r="AJ32">
        <v>4.3592455353443998E-2</v>
      </c>
      <c r="AK32">
        <v>0.32533135957029702</v>
      </c>
      <c r="AL32">
        <v>0</v>
      </c>
      <c r="AM32">
        <v>0</v>
      </c>
      <c r="AN32">
        <v>4.4920310652034699E-3</v>
      </c>
      <c r="AO32">
        <v>0.62658415401105405</v>
      </c>
    </row>
    <row r="33" spans="1:41" x14ac:dyDescent="0.3">
      <c r="A33">
        <v>66</v>
      </c>
      <c r="B33">
        <v>950</v>
      </c>
      <c r="C33">
        <v>500</v>
      </c>
      <c r="D33">
        <v>0</v>
      </c>
      <c r="E33">
        <v>1.76096374313555</v>
      </c>
      <c r="F33">
        <v>3.55600029159327</v>
      </c>
      <c r="G33">
        <v>-23.378490594460647</v>
      </c>
      <c r="H33">
        <v>-18.753701123505408</v>
      </c>
      <c r="I33">
        <v>3.7810484985122201</v>
      </c>
      <c r="J33">
        <v>1.98783524458754</v>
      </c>
      <c r="K33">
        <v>0.495209111005599</v>
      </c>
      <c r="L33">
        <v>4.2569034497824524E-5</v>
      </c>
      <c r="M33">
        <v>7.3978538757230028E-7</v>
      </c>
      <c r="N33" s="1">
        <v>8.1017284952117904E-9</v>
      </c>
      <c r="O33" s="1">
        <v>7.9971606631267901E-13</v>
      </c>
      <c r="P33" s="1">
        <v>1.2387022828955299E-15</v>
      </c>
      <c r="Q33">
        <v>36.610478210340801</v>
      </c>
      <c r="V33">
        <v>28.648336990305602</v>
      </c>
      <c r="W33">
        <v>3.8290942736649698</v>
      </c>
      <c r="X33">
        <v>30.761461795684699</v>
      </c>
      <c r="AA33">
        <v>0.15062873000371399</v>
      </c>
      <c r="AJ33">
        <v>4.4294152933927897E-2</v>
      </c>
      <c r="AK33">
        <v>0.32720506161680102</v>
      </c>
      <c r="AL33">
        <v>0</v>
      </c>
      <c r="AM33">
        <v>0</v>
      </c>
      <c r="AN33">
        <v>4.4081875147060703E-3</v>
      </c>
      <c r="AO33">
        <v>0.62409259793456395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1385-48C1-4072-9809-BBCAC037739C}">
  <dimension ref="A1:AO1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82</v>
      </c>
      <c r="AL1" t="s">
        <v>115</v>
      </c>
      <c r="AM1" t="s">
        <v>116</v>
      </c>
      <c r="AN1" t="s">
        <v>117</v>
      </c>
      <c r="AO1" t="s">
        <v>118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39A8-5E61-4CF1-995E-21AC0DB11C80}">
  <dimension ref="A1:AO33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82</v>
      </c>
      <c r="AL1" t="s">
        <v>115</v>
      </c>
      <c r="AM1" t="s">
        <v>116</v>
      </c>
      <c r="AN1" t="s">
        <v>117</v>
      </c>
      <c r="AO1" t="s">
        <v>118</v>
      </c>
    </row>
    <row r="2" spans="1:41" x14ac:dyDescent="0.3">
      <c r="A2">
        <v>2</v>
      </c>
      <c r="B2">
        <v>1270</v>
      </c>
      <c r="C2">
        <v>500</v>
      </c>
      <c r="D2">
        <v>0</v>
      </c>
      <c r="E2">
        <v>0.49928749178618897</v>
      </c>
      <c r="F2">
        <v>3.2480972443499598</v>
      </c>
      <c r="G2">
        <v>-8.0398009325860791</v>
      </c>
      <c r="H2">
        <v>-6.1242793900387023</v>
      </c>
      <c r="I2">
        <v>1.24130612224824</v>
      </c>
      <c r="J2">
        <v>0.62852612453083201</v>
      </c>
      <c r="K2">
        <v>0.153716916159051</v>
      </c>
      <c r="L2">
        <v>4.8417975339989689E-5</v>
      </c>
      <c r="M2">
        <v>7.3705409488935222E-7</v>
      </c>
      <c r="N2" s="1">
        <v>2.55729723357134E-9</v>
      </c>
      <c r="O2" s="1">
        <v>3.3817113596333002E-13</v>
      </c>
      <c r="P2" s="1">
        <v>8.9825974219911994E-16</v>
      </c>
      <c r="Q2">
        <v>40.057828871194602</v>
      </c>
      <c r="V2">
        <v>13.686396173695201</v>
      </c>
      <c r="W2">
        <v>0.23277691573171</v>
      </c>
      <c r="X2">
        <v>45.697133011609999</v>
      </c>
      <c r="AA2">
        <v>0.32586502776833998</v>
      </c>
      <c r="AJ2">
        <v>2.4609809176019898E-3</v>
      </c>
      <c r="AK2">
        <v>0.14286560959077901</v>
      </c>
      <c r="AL2">
        <v>0</v>
      </c>
      <c r="AM2">
        <v>0</v>
      </c>
      <c r="AN2">
        <v>8.7158148211596807E-3</v>
      </c>
      <c r="AO2">
        <v>0.84595759467045795</v>
      </c>
    </row>
    <row r="3" spans="1:41" x14ac:dyDescent="0.3">
      <c r="A3">
        <v>3</v>
      </c>
      <c r="B3">
        <v>1265</v>
      </c>
      <c r="C3">
        <v>500</v>
      </c>
      <c r="D3">
        <v>0</v>
      </c>
      <c r="E3">
        <v>0.99874842493363403</v>
      </c>
      <c r="F3">
        <v>3.25148460014158</v>
      </c>
      <c r="G3">
        <v>-16.046549510915987</v>
      </c>
      <c r="H3">
        <v>-12.234605860486338</v>
      </c>
      <c r="I3">
        <v>2.4782652214866201</v>
      </c>
      <c r="J3">
        <v>1.2557231011393899</v>
      </c>
      <c r="K3">
        <v>0.30716689382140799</v>
      </c>
      <c r="L3">
        <v>4.8334473755789124E-5</v>
      </c>
      <c r="M3">
        <v>7.3714071220829968E-7</v>
      </c>
      <c r="N3" s="1">
        <v>5.1100446973400602E-9</v>
      </c>
      <c r="O3" s="1">
        <v>6.7411309921403404E-13</v>
      </c>
      <c r="P3" s="1">
        <v>1.8662291556319601E-15</v>
      </c>
      <c r="Q3">
        <v>40.019824265408097</v>
      </c>
      <c r="V3">
        <v>13.884588953642099</v>
      </c>
      <c r="W3">
        <v>0.23545596631299801</v>
      </c>
      <c r="X3">
        <v>45.531336779903803</v>
      </c>
      <c r="AA3">
        <v>0.32879403473285301</v>
      </c>
      <c r="AJ3">
        <v>2.4916685239947702E-3</v>
      </c>
      <c r="AK3">
        <v>0.145072083486502</v>
      </c>
      <c r="AL3">
        <v>0</v>
      </c>
      <c r="AM3">
        <v>0</v>
      </c>
      <c r="AN3">
        <v>8.8025074197986101E-3</v>
      </c>
      <c r="AO3">
        <v>0.84363374056970297</v>
      </c>
    </row>
    <row r="4" spans="1:41" x14ac:dyDescent="0.3">
      <c r="A4">
        <v>4</v>
      </c>
      <c r="B4">
        <v>1260</v>
      </c>
      <c r="C4">
        <v>500</v>
      </c>
      <c r="D4">
        <v>0</v>
      </c>
      <c r="E4">
        <v>1.49173760794187</v>
      </c>
      <c r="F4">
        <v>3.25490830094793</v>
      </c>
      <c r="G4">
        <v>-23.913304816831754</v>
      </c>
      <c r="H4">
        <v>-18.249250350438665</v>
      </c>
      <c r="I4">
        <v>3.6943902856165902</v>
      </c>
      <c r="J4">
        <v>1.8732248168190899</v>
      </c>
      <c r="K4">
        <v>0.45830403501918299</v>
      </c>
      <c r="L4">
        <v>4.8250792113368753E-5</v>
      </c>
      <c r="M4">
        <v>7.3722570804117669E-7</v>
      </c>
      <c r="N4" s="1">
        <v>7.6241773102066093E-9</v>
      </c>
      <c r="O4" s="1">
        <v>1.0033119375110599E-12</v>
      </c>
      <c r="P4" s="1">
        <v>2.8948421066092502E-15</v>
      </c>
      <c r="Q4">
        <v>39.981358020341901</v>
      </c>
      <c r="V4">
        <v>14.0852251234221</v>
      </c>
      <c r="W4">
        <v>0.238142612504989</v>
      </c>
      <c r="X4">
        <v>45.363533443437603</v>
      </c>
      <c r="AA4">
        <v>0.33174080029328601</v>
      </c>
      <c r="AJ4">
        <v>2.5225240515925501E-3</v>
      </c>
      <c r="AK4">
        <v>0.14731000681446599</v>
      </c>
      <c r="AL4">
        <v>0</v>
      </c>
      <c r="AM4">
        <v>0</v>
      </c>
      <c r="AN4">
        <v>8.8899433614405398E-3</v>
      </c>
      <c r="AO4">
        <v>0.84127752577250003</v>
      </c>
    </row>
    <row r="5" spans="1:41" x14ac:dyDescent="0.3">
      <c r="A5">
        <v>5</v>
      </c>
      <c r="B5">
        <v>1255</v>
      </c>
      <c r="C5">
        <v>500</v>
      </c>
      <c r="D5">
        <v>0</v>
      </c>
      <c r="E5">
        <v>1.9784588669369401</v>
      </c>
      <c r="F5">
        <v>3.25836877673387</v>
      </c>
      <c r="G5">
        <v>-31.643633247245212</v>
      </c>
      <c r="H5">
        <v>-24.170595802021619</v>
      </c>
      <c r="I5">
        <v>4.8902512483876501</v>
      </c>
      <c r="J5">
        <v>2.4812966286551399</v>
      </c>
      <c r="K5">
        <v>0.60719304735055701</v>
      </c>
      <c r="L5">
        <v>4.8166929393937758E-5</v>
      </c>
      <c r="M5">
        <v>7.3730906735373682E-7</v>
      </c>
      <c r="N5" s="1">
        <v>1.01007438579606E-8</v>
      </c>
      <c r="O5" s="1">
        <v>1.32590725564129E-12</v>
      </c>
      <c r="P5" s="1">
        <v>3.9870380158820898E-15</v>
      </c>
      <c r="Q5">
        <v>39.942426553909698</v>
      </c>
      <c r="V5">
        <v>14.288323915735401</v>
      </c>
      <c r="W5">
        <v>0.24083631729379901</v>
      </c>
      <c r="X5">
        <v>45.193707262381402</v>
      </c>
      <c r="AA5">
        <v>0.334705950679627</v>
      </c>
      <c r="AJ5">
        <v>2.5535435905350901E-3</v>
      </c>
      <c r="AK5">
        <v>0.14957976278653001</v>
      </c>
      <c r="AL5">
        <v>0</v>
      </c>
      <c r="AM5">
        <v>0</v>
      </c>
      <c r="AN5">
        <v>8.9781454285004208E-3</v>
      </c>
      <c r="AO5">
        <v>0.83888854819443404</v>
      </c>
    </row>
    <row r="6" spans="1:41" x14ac:dyDescent="0.3">
      <c r="A6">
        <v>6</v>
      </c>
      <c r="B6">
        <v>1250</v>
      </c>
      <c r="C6">
        <v>500</v>
      </c>
      <c r="D6">
        <v>0</v>
      </c>
      <c r="E6">
        <v>2.4591117984108801</v>
      </c>
      <c r="F6">
        <v>3.2618664404387201</v>
      </c>
      <c r="G6">
        <v>-39.241010436293465</v>
      </c>
      <c r="H6">
        <v>-30.000966917035438</v>
      </c>
      <c r="I6">
        <v>6.0664041750701001</v>
      </c>
      <c r="J6">
        <v>3.08019768672448</v>
      </c>
      <c r="K6">
        <v>0.75389714548831299</v>
      </c>
      <c r="L6">
        <v>4.8082884666933349E-5</v>
      </c>
      <c r="M6">
        <v>7.3739077582030135E-7</v>
      </c>
      <c r="N6" s="1">
        <v>1.2540768648623999E-8</v>
      </c>
      <c r="O6" s="1">
        <v>1.64203460766036E-12</v>
      </c>
      <c r="P6" s="1">
        <v>5.1458977676657896E-15</v>
      </c>
      <c r="Q6">
        <v>39.903026591038198</v>
      </c>
      <c r="V6">
        <v>14.493902952808099</v>
      </c>
      <c r="W6">
        <v>0.24353650857578499</v>
      </c>
      <c r="X6">
        <v>45.021843823787499</v>
      </c>
      <c r="AA6">
        <v>0.33769012379026198</v>
      </c>
      <c r="AJ6">
        <v>2.5847228460714701E-3</v>
      </c>
      <c r="AK6">
        <v>0.15188172109255199</v>
      </c>
      <c r="AL6">
        <v>0</v>
      </c>
      <c r="AM6">
        <v>0</v>
      </c>
      <c r="AN6">
        <v>9.06713682044296E-3</v>
      </c>
      <c r="AO6">
        <v>0.83646641924093201</v>
      </c>
    </row>
    <row r="7" spans="1:41" x14ac:dyDescent="0.3">
      <c r="A7">
        <v>7</v>
      </c>
      <c r="B7">
        <v>1245</v>
      </c>
      <c r="C7">
        <v>500</v>
      </c>
      <c r="D7">
        <v>0</v>
      </c>
      <c r="E7">
        <v>2.9338918575708202</v>
      </c>
      <c r="F7">
        <v>3.2654016852701901</v>
      </c>
      <c r="G7">
        <v>-46.708823553865962</v>
      </c>
      <c r="H7">
        <v>-35.742631646586965</v>
      </c>
      <c r="I7">
        <v>7.22339156689325</v>
      </c>
      <c r="J7">
        <v>3.6701810783586302</v>
      </c>
      <c r="K7">
        <v>0.89847808641896298</v>
      </c>
      <c r="L7">
        <v>4.7998657101534599E-5</v>
      </c>
      <c r="M7">
        <v>7.3747081992443985E-7</v>
      </c>
      <c r="N7" s="1">
        <v>1.4945252098513601E-8</v>
      </c>
      <c r="O7" s="1">
        <v>1.9518256151040099E-12</v>
      </c>
      <c r="P7" s="1">
        <v>6.3746500069434002E-15</v>
      </c>
      <c r="Q7">
        <v>39.863155200914797</v>
      </c>
      <c r="V7">
        <v>14.7019780503127</v>
      </c>
      <c r="W7">
        <v>0.246242577692558</v>
      </c>
      <c r="X7">
        <v>44.847930203672298</v>
      </c>
      <c r="AA7">
        <v>0.34069396740750901</v>
      </c>
      <c r="AJ7">
        <v>2.6160571171080301E-3</v>
      </c>
      <c r="AK7">
        <v>0.15421623561567199</v>
      </c>
      <c r="AL7">
        <v>0</v>
      </c>
      <c r="AM7">
        <v>0</v>
      </c>
      <c r="AN7">
        <v>9.1569410992602806E-3</v>
      </c>
      <c r="AO7">
        <v>0.834010766167958</v>
      </c>
    </row>
    <row r="8" spans="1:41" x14ac:dyDescent="0.3">
      <c r="A8">
        <v>8</v>
      </c>
      <c r="B8">
        <v>1240</v>
      </c>
      <c r="C8">
        <v>500</v>
      </c>
      <c r="D8">
        <v>0</v>
      </c>
      <c r="E8">
        <v>3.4029904283260199</v>
      </c>
      <c r="F8">
        <v>3.26897488164599</v>
      </c>
      <c r="G8">
        <v>-54.050373359916229</v>
      </c>
      <c r="H8">
        <v>-41.397802513792691</v>
      </c>
      <c r="I8">
        <v>8.36174262044314</v>
      </c>
      <c r="J8">
        <v>4.2514939515612102</v>
      </c>
      <c r="K8">
        <v>1.0409961995830801</v>
      </c>
      <c r="L8">
        <v>4.7914245979668128E-5</v>
      </c>
      <c r="M8">
        <v>7.3754918707194078E-7</v>
      </c>
      <c r="N8" s="1">
        <v>1.7315171237514201E-8</v>
      </c>
      <c r="O8" s="1">
        <v>2.25540807854184E-12</v>
      </c>
      <c r="P8" s="1">
        <v>7.6766774833973198E-15</v>
      </c>
      <c r="Q8">
        <v>39.822809838828697</v>
      </c>
      <c r="V8">
        <v>14.912562997111699</v>
      </c>
      <c r="W8">
        <v>0.24895387796129201</v>
      </c>
      <c r="X8">
        <v>44.671955149194901</v>
      </c>
      <c r="AA8">
        <v>0.34371813690321501</v>
      </c>
      <c r="AJ8">
        <v>2.6475412739999701E-3</v>
      </c>
      <c r="AK8">
        <v>0.15658364184294701</v>
      </c>
      <c r="AL8">
        <v>0</v>
      </c>
      <c r="AM8">
        <v>0</v>
      </c>
      <c r="AN8">
        <v>9.2475821193416501E-3</v>
      </c>
      <c r="AO8">
        <v>0.83152123476370998</v>
      </c>
    </row>
    <row r="9" spans="1:41" x14ac:dyDescent="0.3">
      <c r="A9">
        <v>9</v>
      </c>
      <c r="B9">
        <v>1235</v>
      </c>
      <c r="C9">
        <v>500</v>
      </c>
      <c r="D9">
        <v>0</v>
      </c>
      <c r="E9">
        <v>3.7826899456513701</v>
      </c>
      <c r="F9">
        <v>3.2725453759168501</v>
      </c>
      <c r="G9">
        <v>-59.940594765752046</v>
      </c>
      <c r="H9">
        <v>-45.950599301609486</v>
      </c>
      <c r="I9">
        <v>9.2762626158820698</v>
      </c>
      <c r="J9">
        <v>4.7197370357101702</v>
      </c>
      <c r="K9">
        <v>1.1558861715069699</v>
      </c>
      <c r="L9">
        <v>4.7829734431415686E-5</v>
      </c>
      <c r="M9">
        <v>7.3762807618388654E-7</v>
      </c>
      <c r="N9" s="1">
        <v>1.9225304303533502E-8</v>
      </c>
      <c r="O9" s="1">
        <v>2.49764783627289E-12</v>
      </c>
      <c r="P9" s="1">
        <v>8.8707313158750197E-15</v>
      </c>
      <c r="Q9">
        <v>39.782484815645901</v>
      </c>
      <c r="V9">
        <v>15.122493283960999</v>
      </c>
      <c r="W9">
        <v>0.25203473620972899</v>
      </c>
      <c r="X9">
        <v>44.495959762842602</v>
      </c>
      <c r="AA9">
        <v>0.34702740134068699</v>
      </c>
      <c r="AJ9">
        <v>2.6830220297819501E-3</v>
      </c>
      <c r="AK9">
        <v>0.15894888763758899</v>
      </c>
      <c r="AL9">
        <v>0</v>
      </c>
      <c r="AM9">
        <v>0</v>
      </c>
      <c r="AN9">
        <v>9.3460803385445098E-3</v>
      </c>
      <c r="AO9">
        <v>0.82902200999408404</v>
      </c>
    </row>
    <row r="10" spans="1:41" x14ac:dyDescent="0.3">
      <c r="A10">
        <v>10</v>
      </c>
      <c r="B10">
        <v>1230</v>
      </c>
      <c r="C10">
        <v>500</v>
      </c>
      <c r="D10">
        <v>0</v>
      </c>
      <c r="E10">
        <v>3.6236786393940799</v>
      </c>
      <c r="F10">
        <v>3.2758861095354899</v>
      </c>
      <c r="G10">
        <v>-57.293030874836887</v>
      </c>
      <c r="H10">
        <v>-43.961805588672433</v>
      </c>
      <c r="I10">
        <v>8.8688589203768409</v>
      </c>
      <c r="J10">
        <v>4.5157127448203402</v>
      </c>
      <c r="K10">
        <v>1.1061674668256101</v>
      </c>
      <c r="L10">
        <v>4.7745592156955182E-5</v>
      </c>
      <c r="M10">
        <v>7.3771971080853739E-7</v>
      </c>
      <c r="N10" s="1">
        <v>1.83975780734035E-8</v>
      </c>
      <c r="O10" s="1">
        <v>2.3844016842003802E-12</v>
      </c>
      <c r="P10" s="1">
        <v>8.9073658930303407E-15</v>
      </c>
      <c r="Q10">
        <v>39.744930761024797</v>
      </c>
      <c r="V10">
        <v>15.3141648688198</v>
      </c>
      <c r="W10">
        <v>0.25753318199638697</v>
      </c>
      <c r="X10">
        <v>44.331315854700499</v>
      </c>
      <c r="AA10">
        <v>0.35205533345846102</v>
      </c>
      <c r="AJ10">
        <v>2.7441458658800299E-3</v>
      </c>
      <c r="AK10">
        <v>0.161115592184083</v>
      </c>
      <c r="AL10">
        <v>0</v>
      </c>
      <c r="AM10">
        <v>0</v>
      </c>
      <c r="AN10">
        <v>9.49045055289836E-3</v>
      </c>
      <c r="AO10">
        <v>0.826649811397138</v>
      </c>
    </row>
    <row r="11" spans="1:41" x14ac:dyDescent="0.3">
      <c r="A11">
        <v>11</v>
      </c>
      <c r="B11">
        <v>1225</v>
      </c>
      <c r="C11">
        <v>500</v>
      </c>
      <c r="D11">
        <v>0</v>
      </c>
      <c r="E11">
        <v>3.4606371809093002</v>
      </c>
      <c r="F11">
        <v>3.2792524470666198</v>
      </c>
      <c r="G11">
        <v>-54.592522161569271</v>
      </c>
      <c r="H11">
        <v>-41.928521601371536</v>
      </c>
      <c r="I11">
        <v>8.4530925209076102</v>
      </c>
      <c r="J11">
        <v>4.3071305381429701</v>
      </c>
      <c r="K11">
        <v>1.05531283021681</v>
      </c>
      <c r="L11">
        <v>4.7661302686586024E-5</v>
      </c>
      <c r="M11">
        <v>7.3781030812483928E-7</v>
      </c>
      <c r="N11" s="1">
        <v>1.75509655223294E-8</v>
      </c>
      <c r="O11" s="1">
        <v>2.2691704687291199E-12</v>
      </c>
      <c r="P11" s="1">
        <v>8.9148510475559597E-15</v>
      </c>
      <c r="Q11">
        <v>39.707056942386401</v>
      </c>
      <c r="V11">
        <v>15.5073444970262</v>
      </c>
      <c r="W11">
        <v>0.26320032893272299</v>
      </c>
      <c r="X11">
        <v>44.1652657430189</v>
      </c>
      <c r="AA11">
        <v>0.35713248863554298</v>
      </c>
      <c r="AJ11">
        <v>2.8072072225601998E-3</v>
      </c>
      <c r="AK11">
        <v>0.16330359088871299</v>
      </c>
      <c r="AL11">
        <v>0</v>
      </c>
      <c r="AM11">
        <v>0</v>
      </c>
      <c r="AN11">
        <v>9.6364996264515796E-3</v>
      </c>
      <c r="AO11">
        <v>0.82425270226227398</v>
      </c>
    </row>
    <row r="12" spans="1:41" x14ac:dyDescent="0.3">
      <c r="A12">
        <v>12</v>
      </c>
      <c r="B12">
        <v>1220</v>
      </c>
      <c r="C12">
        <v>500</v>
      </c>
      <c r="D12">
        <v>0</v>
      </c>
      <c r="E12">
        <v>3.0546453516889698</v>
      </c>
      <c r="F12">
        <v>3.2824463062709901</v>
      </c>
      <c r="G12">
        <v>-48.086501886948639</v>
      </c>
      <c r="H12">
        <v>-36.967298867546326</v>
      </c>
      <c r="I12">
        <v>7.4468091078607701</v>
      </c>
      <c r="J12">
        <v>3.7973672274128001</v>
      </c>
      <c r="K12">
        <v>0.93060024953132903</v>
      </c>
      <c r="L12">
        <v>4.7578786216912982E-5</v>
      </c>
      <c r="M12">
        <v>7.3790028533226756E-7</v>
      </c>
      <c r="N12" s="1">
        <v>1.5476815224912901E-8</v>
      </c>
      <c r="O12" s="1">
        <v>1.9963345473267001E-12</v>
      </c>
      <c r="P12" s="1">
        <v>7.9836449369103202E-15</v>
      </c>
      <c r="Q12">
        <v>39.673011833554597</v>
      </c>
      <c r="V12">
        <v>15.678980624439999</v>
      </c>
      <c r="W12">
        <v>0.27352342414590203</v>
      </c>
      <c r="X12">
        <v>44.0176703506582</v>
      </c>
      <c r="AA12">
        <v>0.35681376720119201</v>
      </c>
      <c r="AJ12">
        <v>2.91981339324491E-3</v>
      </c>
      <c r="AK12">
        <v>0.16525273271378099</v>
      </c>
      <c r="AL12">
        <v>0</v>
      </c>
      <c r="AM12">
        <v>0</v>
      </c>
      <c r="AN12">
        <v>9.6361616841680094E-3</v>
      </c>
      <c r="AO12">
        <v>0.82219129220880505</v>
      </c>
    </row>
    <row r="13" spans="1:41" x14ac:dyDescent="0.3">
      <c r="A13">
        <v>13</v>
      </c>
      <c r="B13">
        <v>1215</v>
      </c>
      <c r="C13">
        <v>500</v>
      </c>
      <c r="D13">
        <v>0</v>
      </c>
      <c r="E13">
        <v>1.39669256977735</v>
      </c>
      <c r="F13">
        <v>3.28715706422701</v>
      </c>
      <c r="G13">
        <v>-21.922584327303689</v>
      </c>
      <c r="H13">
        <v>-16.866189447598813</v>
      </c>
      <c r="I13">
        <v>3.3977723211402502</v>
      </c>
      <c r="J13">
        <v>1.73345772128302</v>
      </c>
      <c r="K13">
        <v>0.42489377370405301</v>
      </c>
      <c r="L13">
        <v>4.7489308960410728E-5</v>
      </c>
      <c r="M13">
        <v>7.3793892113632265E-7</v>
      </c>
      <c r="N13" s="1">
        <v>7.06522804748244E-9</v>
      </c>
      <c r="O13" s="1">
        <v>9.0783726591307396E-13</v>
      </c>
      <c r="P13" s="1">
        <v>3.6826694545487499E-15</v>
      </c>
      <c r="Q13">
        <v>39.617850424016702</v>
      </c>
      <c r="V13">
        <v>15.9479519307415</v>
      </c>
      <c r="W13">
        <v>0.30058120313242698</v>
      </c>
      <c r="X13">
        <v>43.778944443192401</v>
      </c>
      <c r="AA13">
        <v>0.35467199891682299</v>
      </c>
      <c r="AJ13">
        <v>3.2131178443306299E-3</v>
      </c>
      <c r="AK13">
        <v>0.168321661079533</v>
      </c>
      <c r="AL13">
        <v>0</v>
      </c>
      <c r="AM13">
        <v>0</v>
      </c>
      <c r="AN13">
        <v>9.59165704822308E-3</v>
      </c>
      <c r="AO13">
        <v>0.818873564027912</v>
      </c>
    </row>
    <row r="14" spans="1:41" x14ac:dyDescent="0.3">
      <c r="A14">
        <v>47</v>
      </c>
      <c r="B14">
        <v>1045</v>
      </c>
      <c r="C14">
        <v>500</v>
      </c>
      <c r="D14">
        <v>0</v>
      </c>
      <c r="E14">
        <v>0.117889129674919</v>
      </c>
      <c r="F14">
        <v>3.4927263428364999</v>
      </c>
      <c r="G14">
        <v>-1.6326287652205147</v>
      </c>
      <c r="H14">
        <v>-1.2838836525371338</v>
      </c>
      <c r="I14">
        <v>0.26457164410983602</v>
      </c>
      <c r="J14">
        <v>0.13639970028603801</v>
      </c>
      <c r="K14">
        <v>3.3752753036809503E-2</v>
      </c>
      <c r="L14">
        <v>4.4173664639664532E-5</v>
      </c>
      <c r="M14">
        <v>7.3823052067152321E-7</v>
      </c>
      <c r="N14" s="1">
        <v>5.53327203157296E-10</v>
      </c>
      <c r="O14" s="1">
        <v>5.8248188152826101E-14</v>
      </c>
      <c r="P14" s="1">
        <v>1.78363306001002E-16</v>
      </c>
      <c r="Q14">
        <v>37.215356118305799</v>
      </c>
      <c r="V14">
        <v>26.197880833058999</v>
      </c>
      <c r="W14">
        <v>2.9970404273354099</v>
      </c>
      <c r="X14">
        <v>33.3725205003281</v>
      </c>
      <c r="AA14">
        <v>0.21720212097157601</v>
      </c>
      <c r="AJ14">
        <v>3.4105637019021501E-2</v>
      </c>
      <c r="AK14">
        <v>0.29435402687580903</v>
      </c>
      <c r="AL14">
        <v>0</v>
      </c>
      <c r="AM14">
        <v>0</v>
      </c>
      <c r="AN14">
        <v>6.2531598410702598E-3</v>
      </c>
      <c r="AO14">
        <v>0.66528717626409795</v>
      </c>
    </row>
    <row r="15" spans="1:41" x14ac:dyDescent="0.3">
      <c r="A15">
        <v>48</v>
      </c>
      <c r="B15">
        <v>1040</v>
      </c>
      <c r="C15">
        <v>500</v>
      </c>
      <c r="D15">
        <v>0</v>
      </c>
      <c r="E15">
        <v>0.29236010629965797</v>
      </c>
      <c r="F15">
        <v>3.49538122763142</v>
      </c>
      <c r="G15">
        <v>-4.0414574763226598</v>
      </c>
      <c r="H15">
        <v>-3.1817250979616518</v>
      </c>
      <c r="I15">
        <v>0.65470995572555102</v>
      </c>
      <c r="J15">
        <v>0.33790206790643801</v>
      </c>
      <c r="K15">
        <v>8.3641836829847105E-2</v>
      </c>
      <c r="L15">
        <v>4.4092463578695461E-5</v>
      </c>
      <c r="M15">
        <v>7.3833642081311697E-7</v>
      </c>
      <c r="N15" s="1">
        <v>1.3711593362950901E-9</v>
      </c>
      <c r="O15" s="1">
        <v>1.4398939418935799E-13</v>
      </c>
      <c r="P15" s="1">
        <v>4.2528142773706998E-16</v>
      </c>
      <c r="Q15">
        <v>37.191893798532597</v>
      </c>
      <c r="V15">
        <v>26.287441005791401</v>
      </c>
      <c r="W15">
        <v>3.0359669489655601</v>
      </c>
      <c r="X15">
        <v>33.271723474299499</v>
      </c>
      <c r="AA15">
        <v>0.21297477241079699</v>
      </c>
      <c r="AJ15">
        <v>3.4570406782254898E-2</v>
      </c>
      <c r="AK15">
        <v>0.29554663321442698</v>
      </c>
      <c r="AL15">
        <v>0</v>
      </c>
      <c r="AM15">
        <v>0</v>
      </c>
      <c r="AN15">
        <v>6.13532421092116E-3</v>
      </c>
      <c r="AO15">
        <v>0.66374763579239604</v>
      </c>
    </row>
    <row r="16" spans="1:41" x14ac:dyDescent="0.3">
      <c r="A16">
        <v>49</v>
      </c>
      <c r="B16">
        <v>1035</v>
      </c>
      <c r="C16">
        <v>500</v>
      </c>
      <c r="D16">
        <v>0</v>
      </c>
      <c r="E16">
        <v>0.458659236180126</v>
      </c>
      <c r="F16">
        <v>3.4981054095886099</v>
      </c>
      <c r="G16">
        <v>-6.3284753894499168</v>
      </c>
      <c r="H16">
        <v>-4.9877704673174286</v>
      </c>
      <c r="I16">
        <v>1.0248862302736499</v>
      </c>
      <c r="J16">
        <v>0.52952250587242</v>
      </c>
      <c r="K16">
        <v>0.131116470911053</v>
      </c>
      <c r="L16">
        <v>4.4010713948818753E-5</v>
      </c>
      <c r="M16">
        <v>7.3844180067210265E-7</v>
      </c>
      <c r="N16" s="1">
        <v>2.1493425443725E-9</v>
      </c>
      <c r="O16" s="1">
        <v>2.2513759580943399E-13</v>
      </c>
      <c r="P16" s="1">
        <v>6.4104643288906599E-16</v>
      </c>
      <c r="Q16">
        <v>37.167462626346399</v>
      </c>
      <c r="V16">
        <v>26.378326172936099</v>
      </c>
      <c r="W16">
        <v>3.0787495243551399</v>
      </c>
      <c r="X16">
        <v>33.166636769348699</v>
      </c>
      <c r="AA16">
        <v>0.20882490701353201</v>
      </c>
      <c r="AJ16">
        <v>3.50806141533824E-2</v>
      </c>
      <c r="AK16">
        <v>0.29676338695820698</v>
      </c>
      <c r="AL16">
        <v>0</v>
      </c>
      <c r="AM16">
        <v>0</v>
      </c>
      <c r="AN16">
        <v>6.0197302531195297E-3</v>
      </c>
      <c r="AO16">
        <v>0.66213626863528996</v>
      </c>
    </row>
    <row r="17" spans="1:41" x14ac:dyDescent="0.3">
      <c r="A17">
        <v>50</v>
      </c>
      <c r="B17">
        <v>1030</v>
      </c>
      <c r="C17">
        <v>500</v>
      </c>
      <c r="D17">
        <v>0</v>
      </c>
      <c r="E17">
        <v>0.60306769420693895</v>
      </c>
      <c r="F17">
        <v>3.5008610712128698</v>
      </c>
      <c r="G17">
        <v>-8.305311105888979</v>
      </c>
      <c r="H17">
        <v>-6.5530645237067002</v>
      </c>
      <c r="I17">
        <v>1.34462385925049</v>
      </c>
      <c r="J17">
        <v>0.69546628614136996</v>
      </c>
      <c r="K17">
        <v>0.17226267536460799</v>
      </c>
      <c r="L17">
        <v>4.3928727214093451E-5</v>
      </c>
      <c r="M17">
        <v>7.3854653160171359E-7</v>
      </c>
      <c r="N17" s="1">
        <v>2.8237124337294499E-9</v>
      </c>
      <c r="O17" s="1">
        <v>2.9501335668010599E-13</v>
      </c>
      <c r="P17" s="1">
        <v>8.0935574318357901E-16</v>
      </c>
      <c r="Q17">
        <v>37.142608988988997</v>
      </c>
      <c r="V17">
        <v>26.470184781215998</v>
      </c>
      <c r="W17">
        <v>3.1227916380808698</v>
      </c>
      <c r="X17">
        <v>33.059675653147998</v>
      </c>
      <c r="AA17">
        <v>0.20473893856603001</v>
      </c>
      <c r="AJ17">
        <v>3.5606258866478301E-2</v>
      </c>
      <c r="AK17">
        <v>0.29799608945676098</v>
      </c>
      <c r="AL17">
        <v>0</v>
      </c>
      <c r="AM17">
        <v>0</v>
      </c>
      <c r="AN17">
        <v>5.9058945519560903E-3</v>
      </c>
      <c r="AO17">
        <v>0.66049175712480301</v>
      </c>
    </row>
    <row r="18" spans="1:41" x14ac:dyDescent="0.3">
      <c r="A18">
        <v>51</v>
      </c>
      <c r="B18">
        <v>1025</v>
      </c>
      <c r="C18">
        <v>500</v>
      </c>
      <c r="D18">
        <v>0</v>
      </c>
      <c r="E18">
        <v>0.73078497152284305</v>
      </c>
      <c r="F18">
        <v>3.5036586630947402</v>
      </c>
      <c r="G18">
        <v>-10.044993076289799</v>
      </c>
      <c r="H18">
        <v>-7.9344578991022372</v>
      </c>
      <c r="I18">
        <v>1.62580223948508</v>
      </c>
      <c r="J18">
        <v>0.84179834724852798</v>
      </c>
      <c r="K18">
        <v>0.20857767316789599</v>
      </c>
      <c r="L18">
        <v>4.3846431984056497E-5</v>
      </c>
      <c r="M18">
        <v>7.3865052680186895E-7</v>
      </c>
      <c r="N18" s="1">
        <v>3.41880132708404E-9</v>
      </c>
      <c r="O18" s="1">
        <v>3.5624338586175102E-13</v>
      </c>
      <c r="P18" s="1">
        <v>9.4116117603615606E-16</v>
      </c>
      <c r="Q18">
        <v>37.117189930384598</v>
      </c>
      <c r="V18">
        <v>26.563274462412199</v>
      </c>
      <c r="W18">
        <v>3.1686044075745801</v>
      </c>
      <c r="X18">
        <v>32.950211050697597</v>
      </c>
      <c r="AA18">
        <v>0.200720148930883</v>
      </c>
      <c r="AJ18">
        <v>3.61533608841966E-2</v>
      </c>
      <c r="AK18">
        <v>0.29924886972807002</v>
      </c>
      <c r="AL18">
        <v>0</v>
      </c>
      <c r="AM18">
        <v>0</v>
      </c>
      <c r="AN18">
        <v>5.7939338005298597E-3</v>
      </c>
      <c r="AO18">
        <v>0.65880383558720301</v>
      </c>
    </row>
    <row r="19" spans="1:41" x14ac:dyDescent="0.3">
      <c r="A19">
        <v>52</v>
      </c>
      <c r="B19">
        <v>1020</v>
      </c>
      <c r="C19">
        <v>500</v>
      </c>
      <c r="D19">
        <v>0</v>
      </c>
      <c r="E19">
        <v>0.85819025428802498</v>
      </c>
      <c r="F19">
        <v>3.5067690645855198</v>
      </c>
      <c r="G19">
        <v>-11.771596069309217</v>
      </c>
      <c r="H19">
        <v>-9.3082134963534262</v>
      </c>
      <c r="I19">
        <v>1.90494727831712</v>
      </c>
      <c r="J19">
        <v>0.98735487130143396</v>
      </c>
      <c r="K19">
        <v>0.24472391494347101</v>
      </c>
      <c r="L19">
        <v>4.3763175766637621E-5</v>
      </c>
      <c r="M19">
        <v>7.3873958542706124E-7</v>
      </c>
      <c r="N19" s="1">
        <v>4.0109895223465302E-9</v>
      </c>
      <c r="O19" s="1">
        <v>4.1668585883035902E-13</v>
      </c>
      <c r="P19" s="1">
        <v>1.06368140067933E-15</v>
      </c>
      <c r="Q19">
        <v>37.088007330640302</v>
      </c>
      <c r="V19">
        <v>26.6818773875383</v>
      </c>
      <c r="W19">
        <v>3.2087495341074499</v>
      </c>
      <c r="X19">
        <v>32.82445345963</v>
      </c>
      <c r="AA19">
        <v>0.19691228808384501</v>
      </c>
      <c r="AJ19">
        <v>3.66402191064795E-2</v>
      </c>
      <c r="AK19">
        <v>0.30082150682651398</v>
      </c>
      <c r="AL19">
        <v>0</v>
      </c>
      <c r="AM19">
        <v>0</v>
      </c>
      <c r="AN19">
        <v>5.6884895678248502E-3</v>
      </c>
      <c r="AO19">
        <v>0.65684978449918097</v>
      </c>
    </row>
    <row r="20" spans="1:41" x14ac:dyDescent="0.3">
      <c r="A20">
        <v>53</v>
      </c>
      <c r="B20">
        <v>1015</v>
      </c>
      <c r="C20">
        <v>500</v>
      </c>
      <c r="D20">
        <v>0</v>
      </c>
      <c r="E20">
        <v>0.98774918079380303</v>
      </c>
      <c r="F20">
        <v>3.5102005749965302</v>
      </c>
      <c r="G20">
        <v>-13.517907300769282</v>
      </c>
      <c r="H20">
        <v>-10.700102364613423</v>
      </c>
      <c r="I20">
        <v>2.1874819983354801</v>
      </c>
      <c r="J20">
        <v>1.13493242805721</v>
      </c>
      <c r="K20">
        <v>0.281393943078246</v>
      </c>
      <c r="L20">
        <v>4.3679004901804067E-5</v>
      </c>
      <c r="M20">
        <v>7.3881266007992613E-7</v>
      </c>
      <c r="N20" s="1">
        <v>4.6116063790421397E-9</v>
      </c>
      <c r="O20" s="1">
        <v>4.7744243825777401E-13</v>
      </c>
      <c r="P20" s="1">
        <v>1.18211496241869E-15</v>
      </c>
      <c r="Q20">
        <v>37.055009021401503</v>
      </c>
      <c r="V20">
        <v>26.827497093474101</v>
      </c>
      <c r="W20">
        <v>3.2419802713496901</v>
      </c>
      <c r="X20">
        <v>32.682196626714102</v>
      </c>
      <c r="AA20">
        <v>0.19331698706042799</v>
      </c>
      <c r="AJ20">
        <v>3.7052642645803401E-2</v>
      </c>
      <c r="AK20">
        <v>0.30273262835563902</v>
      </c>
      <c r="AL20">
        <v>0</v>
      </c>
      <c r="AM20">
        <v>0</v>
      </c>
      <c r="AN20">
        <v>5.5896001506770803E-3</v>
      </c>
      <c r="AO20">
        <v>0.65462512884788004</v>
      </c>
    </row>
    <row r="21" spans="1:41" x14ac:dyDescent="0.3">
      <c r="A21">
        <v>54</v>
      </c>
      <c r="B21">
        <v>1010</v>
      </c>
      <c r="C21">
        <v>500</v>
      </c>
      <c r="D21">
        <v>0</v>
      </c>
      <c r="E21">
        <v>1.1038289481653101</v>
      </c>
      <c r="F21">
        <v>3.5136399789402399</v>
      </c>
      <c r="G21">
        <v>-15.072077770753713</v>
      </c>
      <c r="H21">
        <v>-11.942604596306653</v>
      </c>
      <c r="I21">
        <v>2.4388989396773999</v>
      </c>
      <c r="J21">
        <v>1.26664776037569</v>
      </c>
      <c r="K21">
        <v>0.31415539292054601</v>
      </c>
      <c r="L21">
        <v>4.3594691983525971E-5</v>
      </c>
      <c r="M21">
        <v>7.3888602954660292E-7</v>
      </c>
      <c r="N21" s="1">
        <v>5.1480415242059997E-9</v>
      </c>
      <c r="O21" s="1">
        <v>5.3114258677624299E-13</v>
      </c>
      <c r="P21" s="1">
        <v>1.2746345211451201E-15</v>
      </c>
      <c r="Q21">
        <v>37.021908184693601</v>
      </c>
      <c r="V21">
        <v>26.972200634373699</v>
      </c>
      <c r="W21">
        <v>3.2766696708618102</v>
      </c>
      <c r="X21">
        <v>32.539455755865298</v>
      </c>
      <c r="AA21">
        <v>0.18976575420553601</v>
      </c>
      <c r="AJ21">
        <v>3.7482591120311798E-2</v>
      </c>
      <c r="AK21">
        <v>0.30463765276209898</v>
      </c>
      <c r="AL21">
        <v>0</v>
      </c>
      <c r="AM21">
        <v>0</v>
      </c>
      <c r="AN21">
        <v>5.4918249891743902E-3</v>
      </c>
      <c r="AO21">
        <v>0.65238793112841398</v>
      </c>
    </row>
    <row r="22" spans="1:41" x14ac:dyDescent="0.3">
      <c r="A22">
        <v>55</v>
      </c>
      <c r="B22">
        <v>1005</v>
      </c>
      <c r="C22">
        <v>500</v>
      </c>
      <c r="D22">
        <v>0</v>
      </c>
      <c r="E22">
        <v>1.2075544821314601</v>
      </c>
      <c r="F22">
        <v>3.5170884902175401</v>
      </c>
      <c r="G22">
        <v>-16.450681450928656</v>
      </c>
      <c r="H22">
        <v>-13.048397889315741</v>
      </c>
      <c r="I22">
        <v>2.6618812828016298</v>
      </c>
      <c r="J22">
        <v>1.38384837211592</v>
      </c>
      <c r="K22">
        <v>0.34333923797770999</v>
      </c>
      <c r="L22">
        <v>4.3510229298367439E-5</v>
      </c>
      <c r="M22">
        <v>7.3895968659336725E-7</v>
      </c>
      <c r="N22" s="1">
        <v>5.6257254892378703E-9</v>
      </c>
      <c r="O22" s="1">
        <v>5.7841003798967999E-13</v>
      </c>
      <c r="P22" s="1">
        <v>1.3444262257995801E-15</v>
      </c>
      <c r="Q22">
        <v>36.9886883976977</v>
      </c>
      <c r="V22">
        <v>27.116013526184801</v>
      </c>
      <c r="W22">
        <v>3.3128807416636699</v>
      </c>
      <c r="X22">
        <v>32.396158587429902</v>
      </c>
      <c r="AA22">
        <v>0.18625874702380199</v>
      </c>
      <c r="AJ22">
        <v>3.7930853417025803E-2</v>
      </c>
      <c r="AK22">
        <v>0.30653700406824702</v>
      </c>
      <c r="AL22">
        <v>0</v>
      </c>
      <c r="AM22">
        <v>0</v>
      </c>
      <c r="AN22">
        <v>5.3951732193818196E-3</v>
      </c>
      <c r="AO22">
        <v>0.65013696929534504</v>
      </c>
    </row>
    <row r="23" spans="1:41" x14ac:dyDescent="0.3">
      <c r="A23">
        <v>56</v>
      </c>
      <c r="B23">
        <v>1000</v>
      </c>
      <c r="C23">
        <v>500</v>
      </c>
      <c r="D23">
        <v>0</v>
      </c>
      <c r="E23">
        <v>1.29992963912349</v>
      </c>
      <c r="F23">
        <v>3.5205473300478398</v>
      </c>
      <c r="G23">
        <v>-17.668503444430641</v>
      </c>
      <c r="H23">
        <v>-14.028792331724263</v>
      </c>
      <c r="I23">
        <v>2.8588234793279401</v>
      </c>
      <c r="J23">
        <v>1.4877366782285699</v>
      </c>
      <c r="K23">
        <v>0.369240779133576</v>
      </c>
      <c r="L23">
        <v>4.3425609250012682E-5</v>
      </c>
      <c r="M23">
        <v>7.3903362293810723E-7</v>
      </c>
      <c r="N23" s="1">
        <v>6.0495037140529898E-9</v>
      </c>
      <c r="O23" s="1">
        <v>6.19801021514973E-13</v>
      </c>
      <c r="P23" s="1">
        <v>1.39431525706186E-15</v>
      </c>
      <c r="Q23">
        <v>36.955333284638897</v>
      </c>
      <c r="V23">
        <v>27.258962324173201</v>
      </c>
      <c r="W23">
        <v>3.35067519681354</v>
      </c>
      <c r="X23">
        <v>32.252233095532503</v>
      </c>
      <c r="AA23">
        <v>0.18279609884172199</v>
      </c>
      <c r="AJ23">
        <v>3.8398207489005402E-2</v>
      </c>
      <c r="AK23">
        <v>0.30843112245756699</v>
      </c>
      <c r="AL23">
        <v>0</v>
      </c>
      <c r="AM23">
        <v>0</v>
      </c>
      <c r="AN23">
        <v>5.2996531513314904E-3</v>
      </c>
      <c r="AO23">
        <v>0.64787101690209503</v>
      </c>
    </row>
    <row r="24" spans="1:41" x14ac:dyDescent="0.3">
      <c r="A24">
        <v>57</v>
      </c>
      <c r="B24">
        <v>995</v>
      </c>
      <c r="C24">
        <v>500</v>
      </c>
      <c r="D24">
        <v>0</v>
      </c>
      <c r="E24">
        <v>1.3818542779043801</v>
      </c>
      <c r="F24">
        <v>3.5240177415965701</v>
      </c>
      <c r="G24">
        <v>-18.738791109817409</v>
      </c>
      <c r="H24">
        <v>-14.893922958468332</v>
      </c>
      <c r="I24">
        <v>3.0318717433655902</v>
      </c>
      <c r="J24">
        <v>1.5793904163272501</v>
      </c>
      <c r="K24">
        <v>0.39212466543324698</v>
      </c>
      <c r="L24">
        <v>4.3340824271384751E-5</v>
      </c>
      <c r="M24">
        <v>7.3910782901327403E-7</v>
      </c>
      <c r="N24" s="1">
        <v>6.4237189498077003E-9</v>
      </c>
      <c r="O24" s="1">
        <v>6.5581372451054095E-13</v>
      </c>
      <c r="P24" s="1">
        <v>1.4268136673232799E-15</v>
      </c>
      <c r="Q24">
        <v>36.921826324388498</v>
      </c>
      <c r="V24">
        <v>27.4010751529005</v>
      </c>
      <c r="W24">
        <v>3.3901139544468499</v>
      </c>
      <c r="X24">
        <v>32.107606644191002</v>
      </c>
      <c r="AA24">
        <v>0.17937792407293901</v>
      </c>
      <c r="AJ24">
        <v>3.88854263626804E-2</v>
      </c>
      <c r="AK24">
        <v>0.31032047194541001</v>
      </c>
      <c r="AL24">
        <v>0</v>
      </c>
      <c r="AM24">
        <v>0</v>
      </c>
      <c r="AN24">
        <v>5.2052724511223699E-3</v>
      </c>
      <c r="AO24">
        <v>0.64558882924078598</v>
      </c>
    </row>
    <row r="25" spans="1:41" x14ac:dyDescent="0.3">
      <c r="A25">
        <v>58</v>
      </c>
      <c r="B25">
        <v>990</v>
      </c>
      <c r="C25">
        <v>500</v>
      </c>
      <c r="D25">
        <v>0</v>
      </c>
      <c r="E25">
        <v>1.4541385330869201</v>
      </c>
      <c r="F25">
        <v>3.5275010019481901</v>
      </c>
      <c r="G25">
        <v>-19.673463976847042</v>
      </c>
      <c r="H25">
        <v>-15.652910702830786</v>
      </c>
      <c r="I25">
        <v>3.1829579020830798</v>
      </c>
      <c r="J25">
        <v>1.6597797095607301</v>
      </c>
      <c r="K25">
        <v>0.412229091440036</v>
      </c>
      <c r="L25">
        <v>4.3255866754152939E-5</v>
      </c>
      <c r="M25">
        <v>7.3918229376060466E-7</v>
      </c>
      <c r="N25" s="1">
        <v>6.7522801393546502E-9</v>
      </c>
      <c r="O25" s="1">
        <v>6.86896196811613E-13</v>
      </c>
      <c r="P25" s="1">
        <v>1.4441604902544701E-15</v>
      </c>
      <c r="Q25">
        <v>36.888150694493</v>
      </c>
      <c r="V25">
        <v>27.542382146624</v>
      </c>
      <c r="W25">
        <v>3.4312575332048101</v>
      </c>
      <c r="X25">
        <v>31.962205303482499</v>
      </c>
      <c r="AA25">
        <v>0.17600432219557</v>
      </c>
      <c r="AJ25">
        <v>3.9393282948482503E-2</v>
      </c>
      <c r="AK25">
        <v>0.31220554683198498</v>
      </c>
      <c r="AL25">
        <v>0</v>
      </c>
      <c r="AM25">
        <v>0</v>
      </c>
      <c r="AN25">
        <v>5.1120382786461298E-3</v>
      </c>
      <c r="AO25">
        <v>0.643289131940885</v>
      </c>
    </row>
    <row r="26" spans="1:41" x14ac:dyDescent="0.3">
      <c r="A26">
        <v>59</v>
      </c>
      <c r="B26">
        <v>985</v>
      </c>
      <c r="C26">
        <v>500</v>
      </c>
      <c r="D26">
        <v>0</v>
      </c>
      <c r="E26">
        <v>1.51751480657413</v>
      </c>
      <c r="F26">
        <v>3.5309984319147301</v>
      </c>
      <c r="G26">
        <v>-20.483290078605982</v>
      </c>
      <c r="H26">
        <v>-16.313997592214918</v>
      </c>
      <c r="I26">
        <v>3.3138278316504901</v>
      </c>
      <c r="J26">
        <v>1.72978139951382</v>
      </c>
      <c r="K26">
        <v>0.42976932327643103</v>
      </c>
      <c r="L26">
        <v>4.3170728992749584E-5</v>
      </c>
      <c r="M26">
        <v>7.3925700445455722E-7</v>
      </c>
      <c r="N26" s="1">
        <v>7.0387202754770896E-9</v>
      </c>
      <c r="O26" s="1">
        <v>7.1345298919446097E-13</v>
      </c>
      <c r="P26" s="1">
        <v>1.4483555441243799E-15</v>
      </c>
      <c r="Q26">
        <v>36.854289145935802</v>
      </c>
      <c r="V26">
        <v>27.682915811698699</v>
      </c>
      <c r="W26">
        <v>3.4741663610222799</v>
      </c>
      <c r="X26">
        <v>31.815953300709602</v>
      </c>
      <c r="AA26">
        <v>0.17267538063341201</v>
      </c>
      <c r="AJ26">
        <v>3.9922553870341798E-2</v>
      </c>
      <c r="AK26">
        <v>0.31408687709731697</v>
      </c>
      <c r="AL26">
        <v>0</v>
      </c>
      <c r="AM26">
        <v>0</v>
      </c>
      <c r="AN26">
        <v>5.0199573877751699E-3</v>
      </c>
      <c r="AO26">
        <v>0.64097061164456504</v>
      </c>
    </row>
    <row r="27" spans="1:41" x14ac:dyDescent="0.3">
      <c r="A27">
        <v>60</v>
      </c>
      <c r="B27">
        <v>980</v>
      </c>
      <c r="C27">
        <v>500</v>
      </c>
      <c r="D27">
        <v>0</v>
      </c>
      <c r="E27">
        <v>1.5726478891109901</v>
      </c>
      <c r="F27">
        <v>3.5345114039615502</v>
      </c>
      <c r="G27">
        <v>-21.178034783516576</v>
      </c>
      <c r="H27">
        <v>-16.884660855556692</v>
      </c>
      <c r="I27">
        <v>3.4260654574152198</v>
      </c>
      <c r="J27">
        <v>1.7901911430405499</v>
      </c>
      <c r="K27">
        <v>0.44494067478416999</v>
      </c>
      <c r="L27">
        <v>4.3085403140879761E-5</v>
      </c>
      <c r="M27">
        <v>7.3933194655150602E-7</v>
      </c>
      <c r="N27" s="1">
        <v>7.28624523231102E-9</v>
      </c>
      <c r="O27" s="1">
        <v>7.3585075540963799E-13</v>
      </c>
      <c r="P27" s="1">
        <v>1.44118806802722E-15</v>
      </c>
      <c r="Q27">
        <v>36.820223904510897</v>
      </c>
      <c r="V27">
        <v>27.8227113210685</v>
      </c>
      <c r="W27">
        <v>3.5189010092089599</v>
      </c>
      <c r="X27">
        <v>31.668772588417699</v>
      </c>
      <c r="AA27">
        <v>0.16939117679374199</v>
      </c>
      <c r="AJ27">
        <v>4.0474022448825503E-2</v>
      </c>
      <c r="AK27">
        <v>0.31596503287113897</v>
      </c>
      <c r="AL27">
        <v>0</v>
      </c>
      <c r="AM27">
        <v>0</v>
      </c>
      <c r="AN27">
        <v>4.9290361973170702E-3</v>
      </c>
      <c r="AO27">
        <v>0.638631908482718</v>
      </c>
    </row>
    <row r="28" spans="1:41" x14ac:dyDescent="0.3">
      <c r="A28">
        <v>61</v>
      </c>
      <c r="B28">
        <v>975</v>
      </c>
      <c r="C28">
        <v>500</v>
      </c>
      <c r="D28">
        <v>0</v>
      </c>
      <c r="E28">
        <v>1.6201435355925899</v>
      </c>
      <c r="F28">
        <v>3.53804134851578</v>
      </c>
      <c r="G28">
        <v>-21.766586907619995</v>
      </c>
      <c r="H28">
        <v>-17.371709606921719</v>
      </c>
      <c r="I28">
        <v>3.5211130879287502</v>
      </c>
      <c r="J28">
        <v>1.8417336609971799</v>
      </c>
      <c r="K28">
        <v>0.45792102917967498</v>
      </c>
      <c r="L28">
        <v>4.2999881178539383E-5</v>
      </c>
      <c r="M28">
        <v>7.3940710356282333E-7</v>
      </c>
      <c r="N28" s="1">
        <v>7.4977751368007706E-9</v>
      </c>
      <c r="O28" s="1">
        <v>7.54422999180683E-13</v>
      </c>
      <c r="P28" s="1">
        <v>1.4242610954913199E-15</v>
      </c>
      <c r="Q28">
        <v>36.785936594928103</v>
      </c>
      <c r="V28">
        <v>27.9618067482897</v>
      </c>
      <c r="W28">
        <v>3.5655223652271899</v>
      </c>
      <c r="X28">
        <v>31.520582512201901</v>
      </c>
      <c r="AA28">
        <v>0.16615177935290501</v>
      </c>
      <c r="AJ28">
        <v>4.1048480990470003E-2</v>
      </c>
      <c r="AK28">
        <v>0.317840628081484</v>
      </c>
      <c r="AL28">
        <v>0</v>
      </c>
      <c r="AM28">
        <v>0</v>
      </c>
      <c r="AN28">
        <v>4.83928083625424E-3</v>
      </c>
      <c r="AO28">
        <v>0.63627161009179101</v>
      </c>
    </row>
    <row r="29" spans="1:41" x14ac:dyDescent="0.3">
      <c r="A29">
        <v>62</v>
      </c>
      <c r="B29">
        <v>970</v>
      </c>
      <c r="C29">
        <v>500</v>
      </c>
      <c r="D29">
        <v>0</v>
      </c>
      <c r="E29">
        <v>1.6605557575274299</v>
      </c>
      <c r="F29">
        <v>3.5415897588346499</v>
      </c>
      <c r="G29">
        <v>-22.257065992186128</v>
      </c>
      <c r="H29">
        <v>-17.781367084031636</v>
      </c>
      <c r="I29">
        <v>3.6002887086469699</v>
      </c>
      <c r="J29">
        <v>1.88507145437284</v>
      </c>
      <c r="K29">
        <v>0.46887298377377101</v>
      </c>
      <c r="L29">
        <v>4.2914154888273983E-5</v>
      </c>
      <c r="M29">
        <v>7.3948245694986684E-7</v>
      </c>
      <c r="N29" s="1">
        <v>7.6759795542420201E-9</v>
      </c>
      <c r="O29" s="1">
        <v>7.6947411316548599E-13</v>
      </c>
      <c r="P29" s="1">
        <v>1.3990123007039E-15</v>
      </c>
      <c r="Q29">
        <v>36.751408185043999</v>
      </c>
      <c r="V29">
        <v>28.100243247763999</v>
      </c>
      <c r="W29">
        <v>3.61409175141072</v>
      </c>
      <c r="X29">
        <v>31.371299566825499</v>
      </c>
      <c r="AA29">
        <v>0.16295724895552099</v>
      </c>
      <c r="AJ29">
        <v>4.1646732464717E-2</v>
      </c>
      <c r="AK29">
        <v>0.31971432336842398</v>
      </c>
      <c r="AL29">
        <v>0</v>
      </c>
      <c r="AM29">
        <v>0</v>
      </c>
      <c r="AN29">
        <v>4.7506971687271702E-3</v>
      </c>
      <c r="AO29">
        <v>0.63388824699813096</v>
      </c>
    </row>
    <row r="30" spans="1:41" x14ac:dyDescent="0.3">
      <c r="A30">
        <v>63</v>
      </c>
      <c r="B30">
        <v>965</v>
      </c>
      <c r="C30">
        <v>500</v>
      </c>
      <c r="D30">
        <v>0</v>
      </c>
      <c r="E30">
        <v>1.69439304242608</v>
      </c>
      <c r="F30">
        <v>3.54515819459691</v>
      </c>
      <c r="G30">
        <v>-22.656913843131441</v>
      </c>
      <c r="H30">
        <v>-18.119340813824504</v>
      </c>
      <c r="I30">
        <v>3.6648007344077298</v>
      </c>
      <c r="J30">
        <v>1.9208122391907601</v>
      </c>
      <c r="K30">
        <v>0.47794567954921302</v>
      </c>
      <c r="L30">
        <v>4.2828215839424808E-5</v>
      </c>
      <c r="M30">
        <v>7.3955798603992367E-7</v>
      </c>
      <c r="N30" s="1">
        <v>7.8233075026240803E-9</v>
      </c>
      <c r="O30" s="1">
        <v>7.8128282701572101E-13</v>
      </c>
      <c r="P30" s="1">
        <v>1.3667319092423901E-15</v>
      </c>
      <c r="Q30">
        <v>36.7166189477975</v>
      </c>
      <c r="V30">
        <v>28.238065185727699</v>
      </c>
      <c r="W30">
        <v>3.6646709980691399</v>
      </c>
      <c r="X30">
        <v>31.220837229992199</v>
      </c>
      <c r="AA30">
        <v>0.15980763841321499</v>
      </c>
      <c r="AJ30">
        <v>4.2269591664114203E-2</v>
      </c>
      <c r="AK30">
        <v>0.32158682832538699</v>
      </c>
      <c r="AL30">
        <v>0</v>
      </c>
      <c r="AM30">
        <v>0</v>
      </c>
      <c r="AN30">
        <v>4.6632908018307004E-3</v>
      </c>
      <c r="AO30">
        <v>0.63148028920866695</v>
      </c>
    </row>
    <row r="31" spans="1:41" x14ac:dyDescent="0.3">
      <c r="A31">
        <v>64</v>
      </c>
      <c r="B31">
        <v>960</v>
      </c>
      <c r="C31">
        <v>500</v>
      </c>
      <c r="D31">
        <v>0</v>
      </c>
      <c r="E31">
        <v>1.7221236714733601</v>
      </c>
      <c r="F31">
        <v>3.5487482843410501</v>
      </c>
      <c r="G31">
        <v>-22.972972860024086</v>
      </c>
      <c r="H31">
        <v>-18.390882641140259</v>
      </c>
      <c r="I31">
        <v>3.7157606283775899</v>
      </c>
      <c r="J31">
        <v>1.94951530545177</v>
      </c>
      <c r="K31">
        <v>0.48527636605624402</v>
      </c>
      <c r="L31">
        <v>4.2742055379446937E-5</v>
      </c>
      <c r="M31">
        <v>7.3963366796195459E-7</v>
      </c>
      <c r="N31" s="1">
        <v>7.9420131242278407E-9</v>
      </c>
      <c r="O31" s="1">
        <v>7.9010516003872105E-13</v>
      </c>
      <c r="P31" s="1">
        <v>1.3285781578213499E-15</v>
      </c>
      <c r="Q31">
        <v>36.681548439012097</v>
      </c>
      <c r="V31">
        <v>28.375320226307501</v>
      </c>
      <c r="W31">
        <v>3.7173224764984498</v>
      </c>
      <c r="X31">
        <v>31.069105865680498</v>
      </c>
      <c r="AA31">
        <v>0.15670299250125899</v>
      </c>
      <c r="AJ31">
        <v>4.2917885909722002E-2</v>
      </c>
      <c r="AK31">
        <v>0.32345890312419501</v>
      </c>
      <c r="AL31">
        <v>0</v>
      </c>
      <c r="AM31">
        <v>0</v>
      </c>
      <c r="AN31">
        <v>4.5770670795433404E-3</v>
      </c>
      <c r="AO31">
        <v>0.62904614388653901</v>
      </c>
    </row>
    <row r="32" spans="1:41" x14ac:dyDescent="0.3">
      <c r="A32">
        <v>65</v>
      </c>
      <c r="B32">
        <v>955</v>
      </c>
      <c r="C32">
        <v>500</v>
      </c>
      <c r="D32">
        <v>0</v>
      </c>
      <c r="E32">
        <v>1.74418027555994</v>
      </c>
      <c r="F32">
        <v>3.55236172685348</v>
      </c>
      <c r="G32">
        <v>-23.211553220379031</v>
      </c>
      <c r="H32">
        <v>-18.600840202106632</v>
      </c>
      <c r="I32">
        <v>3.7541937208585199</v>
      </c>
      <c r="J32">
        <v>1.97169696789675</v>
      </c>
      <c r="K32">
        <v>0.49099174286647201</v>
      </c>
      <c r="L32">
        <v>4.2655664631532872E-5</v>
      </c>
      <c r="M32">
        <v>7.3970947760116931E-7</v>
      </c>
      <c r="N32" s="1">
        <v>8.0341776914307908E-9</v>
      </c>
      <c r="O32" s="1">
        <v>7.9617695642936602E-13</v>
      </c>
      <c r="P32" s="1">
        <v>1.28559069993957E-15</v>
      </c>
      <c r="Q32">
        <v>36.646175489529298</v>
      </c>
      <c r="V32">
        <v>28.512059376233701</v>
      </c>
      <c r="W32">
        <v>3.7721090965291602</v>
      </c>
      <c r="X32">
        <v>30.916012690284798</v>
      </c>
      <c r="AA32">
        <v>0.15364334742278299</v>
      </c>
      <c r="AJ32">
        <v>4.3592455353443998E-2</v>
      </c>
      <c r="AK32">
        <v>0.32533135957029702</v>
      </c>
      <c r="AL32">
        <v>0</v>
      </c>
      <c r="AM32">
        <v>0</v>
      </c>
      <c r="AN32">
        <v>4.4920310652034699E-3</v>
      </c>
      <c r="AO32">
        <v>0.62658415401105405</v>
      </c>
    </row>
    <row r="33" spans="1:41" x14ac:dyDescent="0.3">
      <c r="A33">
        <v>66</v>
      </c>
      <c r="B33">
        <v>950</v>
      </c>
      <c r="C33">
        <v>500</v>
      </c>
      <c r="D33">
        <v>0</v>
      </c>
      <c r="E33">
        <v>1.76096374313555</v>
      </c>
      <c r="F33">
        <v>3.55600029159327</v>
      </c>
      <c r="G33">
        <v>-23.378490594460647</v>
      </c>
      <c r="H33">
        <v>-18.753701123505408</v>
      </c>
      <c r="I33">
        <v>3.7810484985122201</v>
      </c>
      <c r="J33">
        <v>1.98783524458754</v>
      </c>
      <c r="K33">
        <v>0.495209111005599</v>
      </c>
      <c r="L33">
        <v>4.2569034497824524E-5</v>
      </c>
      <c r="M33">
        <v>7.3978538757230028E-7</v>
      </c>
      <c r="N33" s="1">
        <v>8.1017284952117904E-9</v>
      </c>
      <c r="O33" s="1">
        <v>7.9971606631267901E-13</v>
      </c>
      <c r="P33" s="1">
        <v>1.2387022828955299E-15</v>
      </c>
      <c r="Q33">
        <v>36.610478210340801</v>
      </c>
      <c r="V33">
        <v>28.648336990305602</v>
      </c>
      <c r="W33">
        <v>3.8290942736649698</v>
      </c>
      <c r="X33">
        <v>30.761461795684699</v>
      </c>
      <c r="AA33">
        <v>0.15062873000371399</v>
      </c>
      <c r="AJ33">
        <v>4.4294152933927897E-2</v>
      </c>
      <c r="AK33">
        <v>0.32720506161680102</v>
      </c>
      <c r="AL33">
        <v>0</v>
      </c>
      <c r="AM33">
        <v>0</v>
      </c>
      <c r="AN33">
        <v>4.4081875147060703E-3</v>
      </c>
      <c r="AO33">
        <v>0.62409259793456395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1CED-9030-4B47-90A9-7BD59163945F}">
  <dimension ref="A1:AU67"/>
  <sheetViews>
    <sheetView workbookViewId="0"/>
  </sheetViews>
  <sheetFormatPr defaultRowHeight="14.4" x14ac:dyDescent="0.3"/>
  <sheetData>
    <row r="1" spans="1:47" x14ac:dyDescent="0.3">
      <c r="A1" t="s">
        <v>34</v>
      </c>
      <c r="B1" t="s">
        <v>35</v>
      </c>
      <c r="C1" t="s">
        <v>36</v>
      </c>
      <c r="D1" t="s">
        <v>37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</row>
    <row r="2" spans="1:47" x14ac:dyDescent="0.3">
      <c r="A2">
        <v>1</v>
      </c>
      <c r="B2">
        <v>1275</v>
      </c>
      <c r="C2">
        <v>500</v>
      </c>
      <c r="D2">
        <v>0</v>
      </c>
      <c r="E2">
        <v>364.56521875354264</v>
      </c>
      <c r="F2">
        <v>125.64856883728038</v>
      </c>
      <c r="G2">
        <v>77.954098712657583</v>
      </c>
      <c r="H2">
        <v>75.916366909651089</v>
      </c>
      <c r="J2">
        <v>71.832089113357185</v>
      </c>
      <c r="K2">
        <v>85.096289341207296</v>
      </c>
      <c r="L2">
        <v>0.85555052862778391</v>
      </c>
      <c r="M2">
        <v>13.827225398661335</v>
      </c>
      <c r="N2">
        <v>11.587833862937405</v>
      </c>
      <c r="O2">
        <v>109.5904542958676</v>
      </c>
      <c r="P2">
        <v>35.770458712789932</v>
      </c>
      <c r="Q2">
        <v>5.1208327248012999</v>
      </c>
      <c r="R2">
        <v>13.855887463262128</v>
      </c>
      <c r="S2">
        <v>62.329228957486691</v>
      </c>
      <c r="V2">
        <v>31.153486064878866</v>
      </c>
      <c r="W2">
        <v>138.10435961458401</v>
      </c>
      <c r="Y2">
        <v>2.1906493320049313E-2</v>
      </c>
      <c r="Z2">
        <v>69.254648660896336</v>
      </c>
      <c r="AA2">
        <v>0.51105484406188773</v>
      </c>
      <c r="AB2">
        <v>39.43348871415737</v>
      </c>
      <c r="AC2">
        <v>9.2271673989983967</v>
      </c>
      <c r="AD2">
        <v>15.265091684658604</v>
      </c>
      <c r="AE2">
        <v>34.373616250546647</v>
      </c>
      <c r="AF2">
        <v>23.336493416081883</v>
      </c>
      <c r="AG2">
        <v>42.146026055376275</v>
      </c>
      <c r="AH2">
        <v>2.8222408104318824</v>
      </c>
      <c r="AI2">
        <v>11.648857080795919</v>
      </c>
      <c r="AK2">
        <v>31.865393876846881</v>
      </c>
      <c r="AL2">
        <v>50.450942633871165</v>
      </c>
    </row>
    <row r="3" spans="1:47" x14ac:dyDescent="0.3">
      <c r="A3">
        <v>2</v>
      </c>
      <c r="B3">
        <v>1270</v>
      </c>
      <c r="C3">
        <v>500</v>
      </c>
      <c r="D3">
        <v>0</v>
      </c>
      <c r="E3">
        <v>364.01353832343602</v>
      </c>
      <c r="F3">
        <v>124.07018955254927</v>
      </c>
      <c r="G3">
        <v>77.754295557159935</v>
      </c>
      <c r="H3">
        <v>75.681975662601175</v>
      </c>
      <c r="J3">
        <v>70.631365286296614</v>
      </c>
      <c r="K3">
        <v>84.343033633239273</v>
      </c>
      <c r="L3">
        <v>0.7695312203802932</v>
      </c>
      <c r="M3">
        <v>13.544075804973719</v>
      </c>
      <c r="N3">
        <v>11.525866728836903</v>
      </c>
      <c r="O3">
        <v>108.66616979477908</v>
      </c>
      <c r="P3">
        <v>35.304417345162015</v>
      </c>
      <c r="Q3">
        <v>4.6823817022000958</v>
      </c>
      <c r="R3">
        <v>13.358184148539845</v>
      </c>
      <c r="S3">
        <v>60.940524348841649</v>
      </c>
      <c r="V3">
        <v>30.751768365510674</v>
      </c>
      <c r="W3">
        <v>136.9054021297263</v>
      </c>
      <c r="Z3">
        <v>68.511085656797988</v>
      </c>
      <c r="AA3">
        <v>0.44585287256283485</v>
      </c>
      <c r="AB3">
        <v>38.891552684631435</v>
      </c>
      <c r="AC3">
        <v>9.1548157935492931</v>
      </c>
      <c r="AD3">
        <v>15.000500951768972</v>
      </c>
      <c r="AE3">
        <v>34.003827568755952</v>
      </c>
      <c r="AF3">
        <v>22.978074357261416</v>
      </c>
      <c r="AG3">
        <v>41.444323527402943</v>
      </c>
      <c r="AH3">
        <v>2.6259406070561848</v>
      </c>
      <c r="AI3">
        <v>11.586469650537008</v>
      </c>
      <c r="AK3">
        <v>31.438263514610007</v>
      </c>
      <c r="AL3">
        <v>50.183932725075927</v>
      </c>
    </row>
    <row r="4" spans="1:47" x14ac:dyDescent="0.3">
      <c r="A4">
        <v>3</v>
      </c>
      <c r="B4">
        <v>1265</v>
      </c>
      <c r="C4">
        <v>500</v>
      </c>
      <c r="D4">
        <v>0</v>
      </c>
      <c r="E4">
        <v>363.46411279654922</v>
      </c>
      <c r="F4">
        <v>122.50176787121198</v>
      </c>
      <c r="G4">
        <v>77.55566679374455</v>
      </c>
      <c r="H4">
        <v>75.448905641732736</v>
      </c>
      <c r="J4">
        <v>69.437152228692199</v>
      </c>
      <c r="K4">
        <v>83.597753683034711</v>
      </c>
      <c r="L4">
        <v>0.6849299197893306</v>
      </c>
      <c r="M4">
        <v>13.26164681446366</v>
      </c>
      <c r="N4">
        <v>11.464621867516776</v>
      </c>
      <c r="O4">
        <v>107.756742622457</v>
      </c>
      <c r="P4">
        <v>34.841479301236106</v>
      </c>
      <c r="Q4">
        <v>4.2453832630837622</v>
      </c>
      <c r="R4">
        <v>12.862302648069551</v>
      </c>
      <c r="S4">
        <v>59.562773266515798</v>
      </c>
      <c r="V4">
        <v>30.352325684180659</v>
      </c>
      <c r="W4">
        <v>135.70970625580497</v>
      </c>
      <c r="Z4">
        <v>67.768798939736541</v>
      </c>
      <c r="AA4">
        <v>0.38389351911000996</v>
      </c>
      <c r="AB4">
        <v>38.350237179724964</v>
      </c>
      <c r="AC4">
        <v>9.0831942272722959</v>
      </c>
      <c r="AD4">
        <v>14.736721407513878</v>
      </c>
      <c r="AE4">
        <v>33.634548861017919</v>
      </c>
      <c r="AF4">
        <v>22.621061648487345</v>
      </c>
      <c r="AG4">
        <v>40.743986869674643</v>
      </c>
      <c r="AH4">
        <v>2.4316023850032167</v>
      </c>
      <c r="AI4">
        <v>11.524802676391438</v>
      </c>
      <c r="AK4">
        <v>31.015738621398807</v>
      </c>
      <c r="AL4">
        <v>49.917225188458978</v>
      </c>
    </row>
    <row r="5" spans="1:47" x14ac:dyDescent="0.3">
      <c r="A5">
        <v>4</v>
      </c>
      <c r="B5">
        <v>1260</v>
      </c>
      <c r="C5">
        <v>500</v>
      </c>
      <c r="D5">
        <v>0</v>
      </c>
      <c r="E5">
        <v>362.91720642446177</v>
      </c>
      <c r="F5">
        <v>120.94600884302845</v>
      </c>
      <c r="G5">
        <v>77.358591753230897</v>
      </c>
      <c r="H5">
        <v>75.217537339053578</v>
      </c>
      <c r="J5">
        <v>68.255203449807709</v>
      </c>
      <c r="K5">
        <v>82.855281780922496</v>
      </c>
      <c r="L5">
        <v>0.59930993627365392</v>
      </c>
      <c r="M5">
        <v>12.980506772460183</v>
      </c>
      <c r="N5">
        <v>11.404177379317</v>
      </c>
      <c r="O5">
        <v>106.85245259585265</v>
      </c>
      <c r="P5">
        <v>34.382482157223627</v>
      </c>
      <c r="Q5">
        <v>3.8113441588513912</v>
      </c>
      <c r="R5">
        <v>12.365903957481143</v>
      </c>
      <c r="S5">
        <v>58.193872071333573</v>
      </c>
      <c r="V5">
        <v>29.956210947410685</v>
      </c>
      <c r="W5">
        <v>134.51833470062095</v>
      </c>
      <c r="Z5">
        <v>67.029302496977451</v>
      </c>
      <c r="AA5">
        <v>0.32241046148042368</v>
      </c>
      <c r="AB5">
        <v>37.811633074169279</v>
      </c>
      <c r="AC5">
        <v>9.0123807747965916</v>
      </c>
      <c r="AD5">
        <v>14.474023723593854</v>
      </c>
      <c r="AE5">
        <v>33.266661638064775</v>
      </c>
      <c r="AF5">
        <v>22.266101956710919</v>
      </c>
      <c r="AG5">
        <v>40.047185248301595</v>
      </c>
      <c r="AH5">
        <v>2.2383297474924695</v>
      </c>
      <c r="AI5">
        <v>11.463934127354296</v>
      </c>
      <c r="AK5">
        <v>30.600898202623242</v>
      </c>
      <c r="AL5">
        <v>49.651881129222808</v>
      </c>
    </row>
    <row r="6" spans="1:47" x14ac:dyDescent="0.3">
      <c r="A6">
        <v>5</v>
      </c>
      <c r="B6">
        <v>1255</v>
      </c>
      <c r="C6">
        <v>500</v>
      </c>
      <c r="D6">
        <v>0</v>
      </c>
      <c r="E6">
        <v>362.37280552384016</v>
      </c>
      <c r="F6">
        <v>119.40287155377865</v>
      </c>
      <c r="G6">
        <v>77.163082287913184</v>
      </c>
      <c r="H6">
        <v>74.9878837756184</v>
      </c>
      <c r="J6">
        <v>67.085447819174703</v>
      </c>
      <c r="K6">
        <v>82.115568510969055</v>
      </c>
      <c r="L6">
        <v>0.51244492699636612</v>
      </c>
      <c r="M6">
        <v>12.700636223112234</v>
      </c>
      <c r="N6">
        <v>11.344521224926924</v>
      </c>
      <c r="O6">
        <v>105.95321455772873</v>
      </c>
      <c r="P6">
        <v>33.927438401679971</v>
      </c>
      <c r="Q6">
        <v>3.3802273473865778</v>
      </c>
      <c r="R6">
        <v>11.868899090310046</v>
      </c>
      <c r="S6">
        <v>56.833679460841971</v>
      </c>
      <c r="V6">
        <v>29.56338101388388</v>
      </c>
      <c r="W6">
        <v>133.33120426205122</v>
      </c>
      <c r="Z6">
        <v>66.292591199022979</v>
      </c>
      <c r="AA6">
        <v>0.26138441511888233</v>
      </c>
      <c r="AB6">
        <v>37.272917698976819</v>
      </c>
      <c r="AC6">
        <v>8.9423633708475396</v>
      </c>
      <c r="AD6">
        <v>14.212395526777478</v>
      </c>
      <c r="AE6">
        <v>32.900140019737186</v>
      </c>
      <c r="AF6">
        <v>21.913164010542445</v>
      </c>
      <c r="AG6">
        <v>39.353866644891447</v>
      </c>
      <c r="AH6">
        <v>2.0461180030639934</v>
      </c>
      <c r="AI6">
        <v>11.403851831824053</v>
      </c>
      <c r="AK6">
        <v>30.19371263770573</v>
      </c>
      <c r="AL6">
        <v>49.387861888166867</v>
      </c>
    </row>
    <row r="7" spans="1:47" x14ac:dyDescent="0.3">
      <c r="A7">
        <v>6</v>
      </c>
      <c r="B7">
        <v>1250</v>
      </c>
      <c r="C7">
        <v>500</v>
      </c>
      <c r="D7">
        <v>0</v>
      </c>
      <c r="E7">
        <v>361.83089798383901</v>
      </c>
      <c r="F7">
        <v>117.87232197550452</v>
      </c>
      <c r="G7">
        <v>76.969151093451302</v>
      </c>
      <c r="H7">
        <v>74.759958823498337</v>
      </c>
      <c r="J7">
        <v>65.927815741915694</v>
      </c>
      <c r="K7">
        <v>81.37856507694174</v>
      </c>
      <c r="L7">
        <v>0.4242341840254521</v>
      </c>
      <c r="M7">
        <v>12.422016075793188</v>
      </c>
      <c r="N7">
        <v>11.285641839435673</v>
      </c>
      <c r="O7">
        <v>105.05894634931732</v>
      </c>
      <c r="P7">
        <v>33.476362693460658</v>
      </c>
      <c r="Q7">
        <v>2.9519969078246944</v>
      </c>
      <c r="R7">
        <v>11.371200800289566</v>
      </c>
      <c r="S7">
        <v>55.482057015929797</v>
      </c>
      <c r="V7">
        <v>29.173793438868145</v>
      </c>
      <c r="W7">
        <v>132.14823422386678</v>
      </c>
      <c r="Z7">
        <v>65.55866105894178</v>
      </c>
      <c r="AA7">
        <v>0.20079606448237611</v>
      </c>
      <c r="AB7">
        <v>36.732095876981738</v>
      </c>
      <c r="AC7">
        <v>8.8731304242942723</v>
      </c>
      <c r="AD7">
        <v>13.951825460246317</v>
      </c>
      <c r="AE7">
        <v>32.534958376436492</v>
      </c>
      <c r="AF7">
        <v>21.562217380729503</v>
      </c>
      <c r="AG7">
        <v>38.66397978067701</v>
      </c>
      <c r="AH7">
        <v>1.8549629049979821</v>
      </c>
      <c r="AI7">
        <v>11.344544091645744</v>
      </c>
      <c r="AK7">
        <v>29.794153084103019</v>
      </c>
      <c r="AL7">
        <v>49.125129511329057</v>
      </c>
    </row>
    <row r="8" spans="1:47" x14ac:dyDescent="0.3">
      <c r="A8">
        <v>7</v>
      </c>
      <c r="B8">
        <v>1245</v>
      </c>
      <c r="C8">
        <v>500</v>
      </c>
      <c r="D8">
        <v>0</v>
      </c>
      <c r="E8">
        <v>361.29147327261433</v>
      </c>
      <c r="F8">
        <v>116.35433304085839</v>
      </c>
      <c r="G8">
        <v>76.776811740581408</v>
      </c>
      <c r="H8">
        <v>74.533777237563854</v>
      </c>
      <c r="J8">
        <v>64.782239154753398</v>
      </c>
      <c r="K8">
        <v>80.644223200998951</v>
      </c>
      <c r="L8">
        <v>0.33427203201019801</v>
      </c>
      <c r="M8">
        <v>12.144627599287546</v>
      </c>
      <c r="N8">
        <v>11.227528119112947</v>
      </c>
      <c r="O8">
        <v>104.1695687179611</v>
      </c>
      <c r="P8">
        <v>33.029271912031575</v>
      </c>
      <c r="Q8">
        <v>2.5266180101517746</v>
      </c>
      <c r="R8">
        <v>10.872723754841484</v>
      </c>
      <c r="S8">
        <v>54.138869129062194</v>
      </c>
      <c r="V8">
        <v>28.787406468464045</v>
      </c>
      <c r="W8">
        <v>130.9693462974939</v>
      </c>
      <c r="Z8">
        <v>64.827509242011629</v>
      </c>
      <c r="AA8">
        <v>0.1406260137893405</v>
      </c>
      <c r="AB8">
        <v>36.193865730865859</v>
      </c>
      <c r="AC8">
        <v>8.8046708049282891</v>
      </c>
      <c r="AD8">
        <v>13.692303212658537</v>
      </c>
      <c r="AE8">
        <v>32.171091321607122</v>
      </c>
      <c r="AF8">
        <v>21.213232461153297</v>
      </c>
      <c r="AG8">
        <v>37.977474107440095</v>
      </c>
      <c r="AH8">
        <v>1.6648606634957921</v>
      </c>
      <c r="AI8">
        <v>11.285999668888632</v>
      </c>
      <c r="AK8">
        <v>29.402191474022345</v>
      </c>
      <c r="AL8">
        <v>48.863646739942837</v>
      </c>
    </row>
    <row r="9" spans="1:47" x14ac:dyDescent="0.3">
      <c r="A9">
        <v>8</v>
      </c>
      <c r="B9">
        <v>1240</v>
      </c>
      <c r="C9">
        <v>500</v>
      </c>
      <c r="D9">
        <v>0</v>
      </c>
      <c r="E9">
        <v>360.75452244452805</v>
      </c>
      <c r="F9">
        <v>114.84888472035597</v>
      </c>
      <c r="G9">
        <v>76.586078706908978</v>
      </c>
      <c r="H9">
        <v>74.309354687352666</v>
      </c>
      <c r="J9">
        <v>63.648651525198105</v>
      </c>
      <c r="K9">
        <v>79.912495019408837</v>
      </c>
      <c r="L9">
        <v>0.24236514068000906</v>
      </c>
      <c r="M9">
        <v>11.868452417405555</v>
      </c>
      <c r="N9">
        <v>11.17016940787097</v>
      </c>
      <c r="O9">
        <v>103.28500522251655</v>
      </c>
      <c r="P9">
        <v>32.586185207626549</v>
      </c>
      <c r="Q9">
        <v>2.1040568877905321</v>
      </c>
      <c r="R9">
        <v>10.373384721310455</v>
      </c>
      <c r="S9">
        <v>52.803982938529515</v>
      </c>
      <c r="V9">
        <v>28.40417903727262</v>
      </c>
      <c r="W9">
        <v>129.79446456569403</v>
      </c>
      <c r="Z9">
        <v>64.099134078902921</v>
      </c>
      <c r="AA9">
        <v>8.0854736768706068E-2</v>
      </c>
      <c r="AB9">
        <v>35.658187893723834</v>
      </c>
      <c r="AC9">
        <v>8.7369738299258746</v>
      </c>
      <c r="AD9">
        <v>13.43381954983299</v>
      </c>
      <c r="AE9">
        <v>31.808513706104829</v>
      </c>
      <c r="AF9">
        <v>20.866180450937247</v>
      </c>
      <c r="AG9">
        <v>37.294299801948711</v>
      </c>
      <c r="AH9">
        <v>1.4758079590628985</v>
      </c>
      <c r="AI9">
        <v>11.228207772301742</v>
      </c>
      <c r="AK9">
        <v>29.017800511936656</v>
      </c>
      <c r="AL9">
        <v>48.603377002356396</v>
      </c>
    </row>
    <row r="10" spans="1:47" x14ac:dyDescent="0.3">
      <c r="A10">
        <v>9</v>
      </c>
      <c r="B10">
        <v>1235</v>
      </c>
      <c r="C10">
        <v>500</v>
      </c>
      <c r="D10">
        <v>0</v>
      </c>
      <c r="E10">
        <v>360.21910946027293</v>
      </c>
      <c r="F10">
        <v>113.3673122486712</v>
      </c>
      <c r="G10">
        <v>76.393575146086974</v>
      </c>
      <c r="H10">
        <v>74.083315526329443</v>
      </c>
      <c r="J10">
        <v>62.506012590961035</v>
      </c>
      <c r="K10">
        <v>79.146577958537151</v>
      </c>
      <c r="L10">
        <v>0.15469750059898796</v>
      </c>
      <c r="M10">
        <v>11.585320972960908</v>
      </c>
      <c r="N10">
        <v>11.123776427951992</v>
      </c>
      <c r="O10">
        <v>102.4353076733311</v>
      </c>
      <c r="P10">
        <v>32.150560470420167</v>
      </c>
      <c r="Q10">
        <v>1.6841654537363329</v>
      </c>
      <c r="R10">
        <v>9.8758914640346287</v>
      </c>
      <c r="S10">
        <v>51.442162395480928</v>
      </c>
      <c r="V10">
        <v>28.009369225790099</v>
      </c>
      <c r="W10">
        <v>128.5948936304319</v>
      </c>
      <c r="Z10">
        <v>63.374287996279435</v>
      </c>
      <c r="AB10">
        <v>35.112973760175052</v>
      </c>
      <c r="AC10">
        <v>8.6802501945300019</v>
      </c>
      <c r="AD10">
        <v>13.171836000182219</v>
      </c>
      <c r="AE10">
        <v>31.450141035121401</v>
      </c>
      <c r="AF10">
        <v>20.523102749136974</v>
      </c>
      <c r="AG10">
        <v>36.61257918308489</v>
      </c>
      <c r="AH10">
        <v>1.2748240628784575</v>
      </c>
      <c r="AI10">
        <v>11.181378987994744</v>
      </c>
      <c r="AK10">
        <v>28.637114905497061</v>
      </c>
      <c r="AL10">
        <v>48.328840130296129</v>
      </c>
    </row>
    <row r="11" spans="1:47" x14ac:dyDescent="0.3">
      <c r="A11">
        <v>10</v>
      </c>
      <c r="B11">
        <v>1230</v>
      </c>
      <c r="C11">
        <v>500</v>
      </c>
      <c r="D11">
        <v>0</v>
      </c>
      <c r="E11">
        <v>359.68029303080777</v>
      </c>
      <c r="F11">
        <v>111.97077302084607</v>
      </c>
      <c r="G11">
        <v>76.181134968927594</v>
      </c>
      <c r="H11">
        <v>73.837494873074817</v>
      </c>
      <c r="J11">
        <v>61.241804134095467</v>
      </c>
      <c r="K11">
        <v>78.149302234902919</v>
      </c>
      <c r="L11">
        <v>0.1049012946451221</v>
      </c>
      <c r="M11">
        <v>11.251898923936301</v>
      </c>
      <c r="N11">
        <v>11.143175093539176</v>
      </c>
      <c r="O11">
        <v>101.78209973910272</v>
      </c>
      <c r="P11">
        <v>31.740892306475203</v>
      </c>
      <c r="Q11">
        <v>1.266681086608854</v>
      </c>
      <c r="R11">
        <v>9.3946562672983696</v>
      </c>
      <c r="S11">
        <v>49.866759664033616</v>
      </c>
      <c r="V11">
        <v>27.524790760200315</v>
      </c>
      <c r="W11">
        <v>127.21764427404879</v>
      </c>
      <c r="Z11">
        <v>62.657287748048056</v>
      </c>
      <c r="AB11">
        <v>34.494211603845471</v>
      </c>
      <c r="AC11">
        <v>8.6893257856637938</v>
      </c>
      <c r="AD11">
        <v>12.8823466260557</v>
      </c>
      <c r="AE11">
        <v>31.111858805817086</v>
      </c>
      <c r="AF11">
        <v>20.195491164549253</v>
      </c>
      <c r="AG11">
        <v>35.923126642972228</v>
      </c>
      <c r="AH11">
        <v>0.99266153666736934</v>
      </c>
      <c r="AI11">
        <v>11.200339093045796</v>
      </c>
      <c r="AK11">
        <v>28.239329812882467</v>
      </c>
      <c r="AL11">
        <v>47.957311784953113</v>
      </c>
    </row>
    <row r="12" spans="1:47" x14ac:dyDescent="0.3">
      <c r="A12">
        <v>11</v>
      </c>
      <c r="B12">
        <v>1225</v>
      </c>
      <c r="C12">
        <v>500</v>
      </c>
      <c r="D12">
        <v>0</v>
      </c>
      <c r="E12">
        <v>359.14403127340637</v>
      </c>
      <c r="F12">
        <v>110.58718036351888</v>
      </c>
      <c r="G12">
        <v>75.970361660906107</v>
      </c>
      <c r="H12">
        <v>73.593497428865177</v>
      </c>
      <c r="J12">
        <v>59.989422407682753</v>
      </c>
      <c r="K12">
        <v>77.154534233167666</v>
      </c>
      <c r="L12">
        <v>4.7719108862180289E-2</v>
      </c>
      <c r="M12">
        <v>10.92030097676674</v>
      </c>
      <c r="N12">
        <v>11.163322434425238</v>
      </c>
      <c r="O12">
        <v>101.13363847197056</v>
      </c>
      <c r="P12">
        <v>31.3353455965335</v>
      </c>
      <c r="Q12">
        <v>0.85262909056078839</v>
      </c>
      <c r="R12">
        <v>8.9114429808602633</v>
      </c>
      <c r="S12">
        <v>48.302426243461568</v>
      </c>
      <c r="V12">
        <v>27.04459393968963</v>
      </c>
      <c r="W12">
        <v>125.84519400618825</v>
      </c>
      <c r="Z12">
        <v>61.943370841362082</v>
      </c>
      <c r="AB12">
        <v>33.879000997808298</v>
      </c>
      <c r="AC12">
        <v>8.6991576055935589</v>
      </c>
      <c r="AD12">
        <v>12.594328071135363</v>
      </c>
      <c r="AE12">
        <v>30.774938666399802</v>
      </c>
      <c r="AF12">
        <v>19.870417672692099</v>
      </c>
      <c r="AG12">
        <v>35.23799899111269</v>
      </c>
      <c r="AH12">
        <v>0.71213342736625385</v>
      </c>
      <c r="AI12">
        <v>11.220044979161583</v>
      </c>
      <c r="AK12">
        <v>27.848659099043346</v>
      </c>
      <c r="AL12">
        <v>47.587115279933613</v>
      </c>
    </row>
    <row r="13" spans="1:47" x14ac:dyDescent="0.3">
      <c r="A13">
        <v>12</v>
      </c>
      <c r="B13">
        <v>1220</v>
      </c>
      <c r="C13">
        <v>500</v>
      </c>
      <c r="D13">
        <v>0</v>
      </c>
      <c r="E13">
        <v>358.64807656749383</v>
      </c>
      <c r="F13">
        <v>109.07553063240624</v>
      </c>
      <c r="G13">
        <v>75.745027315550956</v>
      </c>
      <c r="H13">
        <v>73.335096511146986</v>
      </c>
      <c r="J13">
        <v>58.217810589893226</v>
      </c>
      <c r="K13">
        <v>75.680988520179795</v>
      </c>
      <c r="M13">
        <v>10.398939469528152</v>
      </c>
      <c r="N13">
        <v>11.230898473474314</v>
      </c>
      <c r="O13">
        <v>100.30484907681766</v>
      </c>
      <c r="P13">
        <v>30.948145440384511</v>
      </c>
      <c r="Q13">
        <v>0.48342770580141542</v>
      </c>
      <c r="R13">
        <v>8.398203711446488</v>
      </c>
      <c r="S13">
        <v>46.517999123582321</v>
      </c>
      <c r="V13">
        <v>26.828092619641843</v>
      </c>
      <c r="W13">
        <v>123.88342303476703</v>
      </c>
      <c r="Z13">
        <v>60.742869535377125</v>
      </c>
      <c r="AA13">
        <v>6.2643467946625606E-2</v>
      </c>
      <c r="AB13">
        <v>33.15595440654387</v>
      </c>
      <c r="AC13">
        <v>8.7564256493907884</v>
      </c>
      <c r="AD13">
        <v>12.078819199038668</v>
      </c>
      <c r="AE13">
        <v>30.178194946651114</v>
      </c>
      <c r="AF13">
        <v>19.402974876483203</v>
      </c>
      <c r="AG13">
        <v>34.492488923852797</v>
      </c>
      <c r="AH13">
        <v>0.2293255775002023</v>
      </c>
      <c r="AI13">
        <v>11.287176530135445</v>
      </c>
      <c r="AK13">
        <v>27.189123639137485</v>
      </c>
      <c r="AL13">
        <v>46.834276517287478</v>
      </c>
    </row>
    <row r="14" spans="1:47" x14ac:dyDescent="0.3">
      <c r="A14">
        <v>13</v>
      </c>
      <c r="B14">
        <v>1215</v>
      </c>
      <c r="C14">
        <v>500</v>
      </c>
      <c r="D14">
        <v>0</v>
      </c>
      <c r="E14">
        <v>357.91440129207706</v>
      </c>
      <c r="F14">
        <v>106.54739263169701</v>
      </c>
      <c r="G14">
        <v>75.475621030676649</v>
      </c>
      <c r="H14">
        <v>73.032782449849876</v>
      </c>
      <c r="J14">
        <v>55.76619748858645</v>
      </c>
      <c r="K14">
        <v>73.493696192300249</v>
      </c>
      <c r="M14">
        <v>10.166402186486172</v>
      </c>
      <c r="N14">
        <v>11.252759209322045</v>
      </c>
      <c r="O14">
        <v>98.770035608507357</v>
      </c>
      <c r="P14">
        <v>30.427126932163723</v>
      </c>
      <c r="Q14">
        <v>0.33287261673622742</v>
      </c>
      <c r="R14">
        <v>8.1304740289559234</v>
      </c>
      <c r="S14">
        <v>44.597080147409436</v>
      </c>
      <c r="V14">
        <v>26.701385394633036</v>
      </c>
      <c r="W14">
        <v>121.38472310890117</v>
      </c>
      <c r="Z14">
        <v>58.933954674215755</v>
      </c>
      <c r="AA14">
        <v>8.3937659823975996E-2</v>
      </c>
      <c r="AB14">
        <v>32.225829011903613</v>
      </c>
      <c r="AC14">
        <v>8.7679858876301449</v>
      </c>
      <c r="AD14">
        <v>11.481573723233234</v>
      </c>
      <c r="AE14">
        <v>29.264071448166856</v>
      </c>
      <c r="AF14">
        <v>19.178606803522445</v>
      </c>
      <c r="AG14">
        <v>33.494209833070634</v>
      </c>
      <c r="AI14">
        <v>11.308589604542124</v>
      </c>
      <c r="AK14">
        <v>26.214233888070098</v>
      </c>
      <c r="AL14">
        <v>45.55840865205333</v>
      </c>
    </row>
    <row r="15" spans="1:47" x14ac:dyDescent="0.3">
      <c r="A15">
        <v>14</v>
      </c>
      <c r="B15">
        <v>1210</v>
      </c>
      <c r="C15">
        <v>500</v>
      </c>
      <c r="D15">
        <v>0</v>
      </c>
      <c r="E15">
        <v>357.09468461839066</v>
      </c>
      <c r="F15">
        <v>103.46485803629412</v>
      </c>
      <c r="G15">
        <v>75.205066813274286</v>
      </c>
      <c r="H15">
        <v>72.729480492359954</v>
      </c>
      <c r="J15">
        <v>53.084595907365667</v>
      </c>
      <c r="K15">
        <v>71.405218100021514</v>
      </c>
      <c r="M15">
        <v>10.087279925658834</v>
      </c>
      <c r="N15">
        <v>11.171731513917562</v>
      </c>
      <c r="O15">
        <v>96.87055513578818</v>
      </c>
      <c r="P15">
        <v>29.800965867785738</v>
      </c>
      <c r="Q15">
        <v>0.26567723155031536</v>
      </c>
      <c r="R15">
        <v>7.981738620314383</v>
      </c>
      <c r="S15">
        <v>43.012033615311296</v>
      </c>
      <c r="V15">
        <v>26.785791350280487</v>
      </c>
      <c r="W15">
        <v>118.84456646401942</v>
      </c>
      <c r="Y15">
        <v>8.2999897626148553E-2</v>
      </c>
      <c r="Z15">
        <v>56.827463098798958</v>
      </c>
      <c r="AA15">
        <v>8.6541747735311217E-2</v>
      </c>
      <c r="AB15">
        <v>31.316771347862204</v>
      </c>
      <c r="AC15">
        <v>8.6766651639291084</v>
      </c>
      <c r="AD15">
        <v>10.857702177494296</v>
      </c>
      <c r="AE15">
        <v>28.176874771356584</v>
      </c>
      <c r="AF15">
        <v>19.004731371226022</v>
      </c>
      <c r="AG15">
        <v>32.414135338512715</v>
      </c>
      <c r="AI15">
        <v>11.227110933273797</v>
      </c>
      <c r="AK15">
        <v>25.064153197917157</v>
      </c>
      <c r="AL15">
        <v>44.155207564005572</v>
      </c>
    </row>
    <row r="16" spans="1:47" x14ac:dyDescent="0.3">
      <c r="A16">
        <v>15</v>
      </c>
      <c r="B16">
        <v>1205</v>
      </c>
      <c r="C16">
        <v>500</v>
      </c>
      <c r="D16">
        <v>0</v>
      </c>
      <c r="E16">
        <v>356.39265058240375</v>
      </c>
      <c r="F16">
        <v>100.707054577037</v>
      </c>
      <c r="G16">
        <v>74.96029508200661</v>
      </c>
      <c r="H16">
        <v>72.452122306097294</v>
      </c>
      <c r="J16">
        <v>50.860601119442549</v>
      </c>
      <c r="K16">
        <v>70.240866140538273</v>
      </c>
      <c r="M16">
        <v>9.9149843022478752</v>
      </c>
      <c r="N16">
        <v>11.016450488669797</v>
      </c>
      <c r="O16">
        <v>95.39790031967803</v>
      </c>
      <c r="P16">
        <v>29.152159106220818</v>
      </c>
      <c r="Q16">
        <v>6.2776930283485854E-2</v>
      </c>
      <c r="R16">
        <v>7.7427740588133496</v>
      </c>
      <c r="S16">
        <v>42.002954030150143</v>
      </c>
      <c r="V16">
        <v>26.977210390434269</v>
      </c>
      <c r="W16">
        <v>116.84090202132175</v>
      </c>
      <c r="Y16">
        <v>0.23165197699638929</v>
      </c>
      <c r="Z16">
        <v>55.050298159187641</v>
      </c>
      <c r="AA16">
        <v>0.10170948095188942</v>
      </c>
      <c r="AB16">
        <v>30.645468739880947</v>
      </c>
      <c r="AC16">
        <v>8.5110985510927861</v>
      </c>
      <c r="AD16">
        <v>10.321085720789545</v>
      </c>
      <c r="AE16">
        <v>27.25022213567933</v>
      </c>
      <c r="AF16">
        <v>18.663395546433517</v>
      </c>
      <c r="AG16">
        <v>31.497588083332872</v>
      </c>
      <c r="AI16">
        <v>11.071375475680572</v>
      </c>
      <c r="AK16">
        <v>24.055778009339235</v>
      </c>
      <c r="AL16">
        <v>43.166104611687537</v>
      </c>
    </row>
    <row r="17" spans="1:38" x14ac:dyDescent="0.3">
      <c r="A17">
        <v>16</v>
      </c>
      <c r="B17">
        <v>1200</v>
      </c>
      <c r="C17">
        <v>500</v>
      </c>
      <c r="D17">
        <v>0</v>
      </c>
      <c r="E17">
        <v>355.63574975370187</v>
      </c>
      <c r="F17">
        <v>97.727689705052413</v>
      </c>
      <c r="G17">
        <v>74.667968455838505</v>
      </c>
      <c r="H17">
        <v>72.127371767234052</v>
      </c>
      <c r="J17">
        <v>48.42385256722482</v>
      </c>
      <c r="K17">
        <v>68.32900035690723</v>
      </c>
      <c r="M17">
        <v>9.8387775681735956</v>
      </c>
      <c r="N17">
        <v>10.930788303216803</v>
      </c>
      <c r="O17">
        <v>93.613587149687788</v>
      </c>
      <c r="P17">
        <v>28.477904985652071</v>
      </c>
      <c r="R17">
        <v>7.5833446032806506</v>
      </c>
      <c r="S17">
        <v>40.623559086302677</v>
      </c>
      <c r="V17">
        <v>27.095847497255235</v>
      </c>
      <c r="W17">
        <v>114.42998016044457</v>
      </c>
      <c r="Y17">
        <v>0.29310965902126285</v>
      </c>
      <c r="Z17">
        <v>53.008986742048258</v>
      </c>
      <c r="AA17">
        <v>0.10765966466675309</v>
      </c>
      <c r="AB17">
        <v>29.790518014047294</v>
      </c>
      <c r="AC17">
        <v>8.4151581898821757</v>
      </c>
      <c r="AD17">
        <v>9.6975645397747741</v>
      </c>
      <c r="AE17">
        <v>26.215186662590362</v>
      </c>
      <c r="AF17">
        <v>18.487734003745949</v>
      </c>
      <c r="AG17">
        <v>30.467037282045698</v>
      </c>
      <c r="AI17">
        <v>10.985255258335849</v>
      </c>
      <c r="AK17">
        <v>23.037649724829944</v>
      </c>
      <c r="AL17">
        <v>41.857230985306551</v>
      </c>
    </row>
    <row r="18" spans="1:38" x14ac:dyDescent="0.3">
      <c r="A18">
        <v>17</v>
      </c>
      <c r="B18">
        <v>1195</v>
      </c>
      <c r="C18">
        <v>500</v>
      </c>
      <c r="D18">
        <v>0</v>
      </c>
      <c r="E18">
        <v>354.87526287736614</v>
      </c>
      <c r="F18">
        <v>94.760285812557669</v>
      </c>
      <c r="G18">
        <v>74.366146033355506</v>
      </c>
      <c r="H18">
        <v>71.793289240097167</v>
      </c>
      <c r="J18">
        <v>45.967359328495249</v>
      </c>
      <c r="K18">
        <v>66.189092199370435</v>
      </c>
      <c r="M18">
        <v>9.8003933782710231</v>
      </c>
      <c r="N18">
        <v>10.872100536193932</v>
      </c>
      <c r="O18">
        <v>91.746385316268487</v>
      </c>
      <c r="P18">
        <v>27.811678223010851</v>
      </c>
      <c r="R18">
        <v>7.4560620139277374</v>
      </c>
      <c r="S18">
        <v>39.151288677346606</v>
      </c>
      <c r="V18">
        <v>27.189565006088181</v>
      </c>
      <c r="W18">
        <v>111.92696591287549</v>
      </c>
      <c r="Y18">
        <v>0.3194630022569051</v>
      </c>
      <c r="Z18">
        <v>50.93560750773409</v>
      </c>
      <c r="AA18">
        <v>0.10952320276475802</v>
      </c>
      <c r="AB18">
        <v>28.900905093686191</v>
      </c>
      <c r="AC18">
        <v>8.3461996297787415</v>
      </c>
      <c r="AD18">
        <v>9.0531214957737003</v>
      </c>
      <c r="AE18">
        <v>25.173839792883488</v>
      </c>
      <c r="AF18">
        <v>18.376836232520407</v>
      </c>
      <c r="AG18">
        <v>29.428824657935881</v>
      </c>
      <c r="AI18">
        <v>10.9261057157974</v>
      </c>
      <c r="AK18">
        <v>22.043551254081539</v>
      </c>
      <c r="AL18">
        <v>40.466341823386031</v>
      </c>
    </row>
    <row r="19" spans="1:38" x14ac:dyDescent="0.3">
      <c r="A19">
        <v>18</v>
      </c>
      <c r="B19">
        <v>1190</v>
      </c>
      <c r="C19">
        <v>500</v>
      </c>
      <c r="D19">
        <v>0</v>
      </c>
      <c r="E19">
        <v>354.14135935620675</v>
      </c>
      <c r="F19">
        <v>91.944909269776431</v>
      </c>
      <c r="G19">
        <v>74.079329377586021</v>
      </c>
      <c r="H19">
        <v>71.474377562077251</v>
      </c>
      <c r="J19">
        <v>43.604842350041174</v>
      </c>
      <c r="K19">
        <v>64.138580930359538</v>
      </c>
      <c r="M19">
        <v>9.7615737196262931</v>
      </c>
      <c r="N19">
        <v>10.813291138183441</v>
      </c>
      <c r="O19">
        <v>89.93538217217224</v>
      </c>
      <c r="P19">
        <v>27.175386846704175</v>
      </c>
      <c r="R19">
        <v>7.3300648509381068</v>
      </c>
      <c r="S19">
        <v>37.750819229095733</v>
      </c>
      <c r="V19">
        <v>27.287450093708888</v>
      </c>
      <c r="W19">
        <v>109.51758059597411</v>
      </c>
      <c r="Y19">
        <v>0.34422859291981583</v>
      </c>
      <c r="Z19">
        <v>48.970652890251287</v>
      </c>
      <c r="AA19">
        <v>0.11070713836518553</v>
      </c>
      <c r="AB19">
        <v>28.066795583291213</v>
      </c>
      <c r="AC19">
        <v>8.2771267919339007</v>
      </c>
      <c r="AD19">
        <v>8.4320681909339879</v>
      </c>
      <c r="AE19">
        <v>24.186595478564037</v>
      </c>
      <c r="AF19">
        <v>18.265348429187899</v>
      </c>
      <c r="AG19">
        <v>28.446019989978989</v>
      </c>
      <c r="AI19">
        <v>10.86683065355313</v>
      </c>
      <c r="AK19">
        <v>21.091608940885401</v>
      </c>
      <c r="AL19">
        <v>39.13674850693846</v>
      </c>
    </row>
    <row r="20" spans="1:38" x14ac:dyDescent="0.3">
      <c r="A20">
        <v>19</v>
      </c>
      <c r="B20">
        <v>1185</v>
      </c>
      <c r="C20">
        <v>500</v>
      </c>
      <c r="D20">
        <v>0</v>
      </c>
      <c r="E20">
        <v>353.43259355742998</v>
      </c>
      <c r="F20">
        <v>89.275417489393618</v>
      </c>
      <c r="G20">
        <v>73.806903096473775</v>
      </c>
      <c r="H20">
        <v>71.170022624191361</v>
      </c>
      <c r="J20">
        <v>41.327386518092446</v>
      </c>
      <c r="K20">
        <v>62.166643197291094</v>
      </c>
      <c r="M20">
        <v>9.7223208571602591</v>
      </c>
      <c r="N20">
        <v>10.754462489533472</v>
      </c>
      <c r="O20">
        <v>88.173958273309452</v>
      </c>
      <c r="P20">
        <v>26.567903415522537</v>
      </c>
      <c r="R20">
        <v>7.2054873479799912</v>
      </c>
      <c r="S20">
        <v>36.414364478076074</v>
      </c>
      <c r="V20">
        <v>27.389211054666276</v>
      </c>
      <c r="W20">
        <v>107.19156256291188</v>
      </c>
      <c r="Y20">
        <v>0.36730782979374188</v>
      </c>
      <c r="Z20">
        <v>47.111258186026902</v>
      </c>
      <c r="AA20">
        <v>0.11126292160223238</v>
      </c>
      <c r="AB20">
        <v>27.28646657701675</v>
      </c>
      <c r="AC20">
        <v>8.2080420269856695</v>
      </c>
      <c r="AD20">
        <v>7.8354440038405562</v>
      </c>
      <c r="AE20">
        <v>23.251842776714824</v>
      </c>
      <c r="AF20">
        <v>18.153375500692519</v>
      </c>
      <c r="AG20">
        <v>27.517002979194512</v>
      </c>
      <c r="AI20">
        <v>10.807532305834465</v>
      </c>
      <c r="AK20">
        <v>20.178146333820187</v>
      </c>
      <c r="AL20">
        <v>37.861762273327038</v>
      </c>
    </row>
    <row r="21" spans="1:38" x14ac:dyDescent="0.3">
      <c r="A21">
        <v>20</v>
      </c>
      <c r="B21">
        <v>1180</v>
      </c>
      <c r="C21">
        <v>500</v>
      </c>
      <c r="D21">
        <v>0</v>
      </c>
      <c r="E21">
        <v>352.7477997059205</v>
      </c>
      <c r="F21">
        <v>86.747304149110803</v>
      </c>
      <c r="G21">
        <v>73.548391983740501</v>
      </c>
      <c r="H21">
        <v>70.879750512032302</v>
      </c>
      <c r="J21">
        <v>39.127320423340045</v>
      </c>
      <c r="K21">
        <v>60.263613965066661</v>
      </c>
      <c r="M21">
        <v>9.6826182057498951</v>
      </c>
      <c r="N21">
        <v>10.695737544655801</v>
      </c>
      <c r="O21">
        <v>86.45635738441284</v>
      </c>
      <c r="P21">
        <v>25.988401444786227</v>
      </c>
      <c r="R21">
        <v>7.0824608468001493</v>
      </c>
      <c r="S21">
        <v>35.134995572960264</v>
      </c>
      <c r="V21">
        <v>27.494524454549151</v>
      </c>
      <c r="W21">
        <v>104.9399538440766</v>
      </c>
      <c r="Y21">
        <v>0.38857475116247592</v>
      </c>
      <c r="Z21">
        <v>45.355741733358641</v>
      </c>
      <c r="AA21">
        <v>0.11123305496322428</v>
      </c>
      <c r="AB21">
        <v>26.558751601907424</v>
      </c>
      <c r="AC21">
        <v>8.1390682593532837</v>
      </c>
      <c r="AD21">
        <v>7.2644841455410383</v>
      </c>
      <c r="AE21">
        <v>22.368585574062074</v>
      </c>
      <c r="AF21">
        <v>18.041024080937031</v>
      </c>
      <c r="AG21">
        <v>26.640730336204403</v>
      </c>
      <c r="AI21">
        <v>10.748333479908062</v>
      </c>
      <c r="AK21">
        <v>19.300032059164717</v>
      </c>
      <c r="AL21">
        <v>36.63560490850336</v>
      </c>
    </row>
    <row r="22" spans="1:38" x14ac:dyDescent="0.3">
      <c r="A22">
        <v>21</v>
      </c>
      <c r="B22">
        <v>1175</v>
      </c>
      <c r="C22">
        <v>500</v>
      </c>
      <c r="D22">
        <v>0</v>
      </c>
      <c r="E22">
        <v>352.08604769969975</v>
      </c>
      <c r="F22">
        <v>84.357442471139834</v>
      </c>
      <c r="G22">
        <v>73.303437723758165</v>
      </c>
      <c r="H22">
        <v>70.60320421073493</v>
      </c>
      <c r="J22">
        <v>36.998090001406815</v>
      </c>
      <c r="K22">
        <v>58.420793460791657</v>
      </c>
      <c r="M22">
        <v>9.642427840308752</v>
      </c>
      <c r="N22">
        <v>10.637263560938299</v>
      </c>
      <c r="O22">
        <v>84.777572718748758</v>
      </c>
      <c r="P22">
        <v>25.436312545161694</v>
      </c>
      <c r="R22">
        <v>6.9611095999071404</v>
      </c>
      <c r="S22">
        <v>33.906478794681433</v>
      </c>
      <c r="V22">
        <v>27.603021065123496</v>
      </c>
      <c r="W22">
        <v>102.75491203732497</v>
      </c>
      <c r="Y22">
        <v>0.40787568536136398</v>
      </c>
      <c r="Z22">
        <v>43.703404758147776</v>
      </c>
      <c r="AA22">
        <v>0.11057348800610635</v>
      </c>
      <c r="AB22">
        <v>25.882925740462493</v>
      </c>
      <c r="AC22">
        <v>8.0703527161510422</v>
      </c>
      <c r="AD22">
        <v>6.7205867792960818</v>
      </c>
      <c r="AE22">
        <v>21.536336662906919</v>
      </c>
      <c r="AF22">
        <v>17.928403769815109</v>
      </c>
      <c r="AG22">
        <v>25.816624632757158</v>
      </c>
      <c r="AI22">
        <v>10.689381284985108</v>
      </c>
      <c r="AK22">
        <v>18.454639905362392</v>
      </c>
      <c r="AL22">
        <v>35.453284727651855</v>
      </c>
    </row>
    <row r="23" spans="1:38" x14ac:dyDescent="0.3">
      <c r="A23">
        <v>22</v>
      </c>
      <c r="B23">
        <v>1170</v>
      </c>
      <c r="C23">
        <v>500</v>
      </c>
      <c r="D23">
        <v>0</v>
      </c>
      <c r="E23">
        <v>351.44660354523126</v>
      </c>
      <c r="F23">
        <v>82.103827046221127</v>
      </c>
      <c r="G23">
        <v>73.071775730049239</v>
      </c>
      <c r="H23">
        <v>70.340120443567628</v>
      </c>
      <c r="J23">
        <v>34.934185777296513</v>
      </c>
      <c r="K23">
        <v>56.630321231561041</v>
      </c>
      <c r="M23">
        <v>9.6016874976840327</v>
      </c>
      <c r="N23">
        <v>10.579214802554576</v>
      </c>
      <c r="O23">
        <v>83.133272213481021</v>
      </c>
      <c r="P23">
        <v>24.911282803594133</v>
      </c>
      <c r="R23">
        <v>6.8415452853018204</v>
      </c>
      <c r="S23">
        <v>32.723160365916073</v>
      </c>
      <c r="V23">
        <v>27.714275331693567</v>
      </c>
      <c r="W23">
        <v>100.62958167667675</v>
      </c>
      <c r="Y23">
        <v>0.42503037737522043</v>
      </c>
      <c r="Z23">
        <v>42.154310111945058</v>
      </c>
      <c r="AA23">
        <v>0.10946144812078273</v>
      </c>
      <c r="AB23">
        <v>25.258583678362424</v>
      </c>
      <c r="AC23">
        <v>8.0020696309922492</v>
      </c>
      <c r="AD23">
        <v>6.2052634746248119</v>
      </c>
      <c r="AE23">
        <v>20.755002771169181</v>
      </c>
      <c r="AF23">
        <v>17.815626838945782</v>
      </c>
      <c r="AG23">
        <v>25.044455053298968</v>
      </c>
      <c r="AI23">
        <v>10.630849836023058</v>
      </c>
      <c r="AK23">
        <v>17.639831398559735</v>
      </c>
      <c r="AL23">
        <v>34.310510319405353</v>
      </c>
    </row>
    <row r="24" spans="1:38" x14ac:dyDescent="0.3">
      <c r="A24">
        <v>23</v>
      </c>
      <c r="B24">
        <v>1165</v>
      </c>
      <c r="C24">
        <v>500</v>
      </c>
      <c r="D24">
        <v>0</v>
      </c>
      <c r="E24">
        <v>350.82889126332793</v>
      </c>
      <c r="F24">
        <v>79.98529044597899</v>
      </c>
      <c r="G24">
        <v>72.853210236708165</v>
      </c>
      <c r="H24">
        <v>70.09030476344563</v>
      </c>
      <c r="J24">
        <v>32.931110328818122</v>
      </c>
      <c r="K24">
        <v>54.885111107136986</v>
      </c>
      <c r="M24">
        <v>9.5603074624440634</v>
      </c>
      <c r="N24">
        <v>10.52179334518523</v>
      </c>
      <c r="O24">
        <v>81.519755219592753</v>
      </c>
      <c r="P24">
        <v>24.413123771036975</v>
      </c>
      <c r="R24">
        <v>6.7238601785446415</v>
      </c>
      <c r="S24">
        <v>31.579894588478531</v>
      </c>
      <c r="V24">
        <v>27.827800439025342</v>
      </c>
      <c r="W24">
        <v>98.558014020797557</v>
      </c>
      <c r="Y24">
        <v>0.43983552809606341</v>
      </c>
      <c r="Z24">
        <v>40.709020388912691</v>
      </c>
      <c r="AA24">
        <v>0.10784124179412174</v>
      </c>
      <c r="AB24">
        <v>24.685502643921179</v>
      </c>
      <c r="AC24">
        <v>7.9344210487117524</v>
      </c>
      <c r="AD24">
        <v>5.7173908147760697</v>
      </c>
      <c r="AE24">
        <v>20.024750478996431</v>
      </c>
      <c r="AF24">
        <v>17.702805922224421</v>
      </c>
      <c r="AG24">
        <v>24.324201139191398</v>
      </c>
      <c r="AI24">
        <v>10.572941058444673</v>
      </c>
      <c r="AK24">
        <v>16.85395400077477</v>
      </c>
      <c r="AL24">
        <v>33.203633855031747</v>
      </c>
    </row>
    <row r="25" spans="1:38" x14ac:dyDescent="0.3">
      <c r="A25">
        <v>24</v>
      </c>
      <c r="B25">
        <v>1160</v>
      </c>
      <c r="C25">
        <v>500</v>
      </c>
      <c r="D25">
        <v>0</v>
      </c>
      <c r="E25">
        <v>350.23245357228325</v>
      </c>
      <c r="F25">
        <v>78.001175694731529</v>
      </c>
      <c r="G25">
        <v>72.647586004248822</v>
      </c>
      <c r="H25">
        <v>69.853603258873335</v>
      </c>
      <c r="J25">
        <v>30.985368794649055</v>
      </c>
      <c r="K25">
        <v>53.178840127567604</v>
      </c>
      <c r="M25">
        <v>9.5181683534518822</v>
      </c>
      <c r="N25">
        <v>10.465227153913117</v>
      </c>
      <c r="O25">
        <v>79.93393094209749</v>
      </c>
      <c r="P25">
        <v>23.941753952172817</v>
      </c>
      <c r="R25">
        <v>6.6081194649022024</v>
      </c>
      <c r="S25">
        <v>30.47201115494914</v>
      </c>
      <c r="V25">
        <v>27.94305131470546</v>
      </c>
      <c r="W25">
        <v>96.535124357819328</v>
      </c>
      <c r="Y25">
        <v>0.45207134386749559</v>
      </c>
      <c r="Z25">
        <v>39.368281534651537</v>
      </c>
      <c r="AA25">
        <v>0.10572230071028026</v>
      </c>
      <c r="AB25">
        <v>24.163485488067614</v>
      </c>
      <c r="AC25">
        <v>7.8676349032582946</v>
      </c>
      <c r="AD25">
        <v>5.2552459671252594</v>
      </c>
      <c r="AE25">
        <v>19.345846050757217</v>
      </c>
      <c r="AF25">
        <v>17.590049880319974</v>
      </c>
      <c r="AG25">
        <v>23.655893946632975</v>
      </c>
      <c r="AI25">
        <v>10.515882766027353</v>
      </c>
      <c r="AK25">
        <v>16.095846026884391</v>
      </c>
      <c r="AL25">
        <v>32.12961410526291</v>
      </c>
    </row>
    <row r="26" spans="1:38" x14ac:dyDescent="0.3">
      <c r="A26">
        <v>25</v>
      </c>
      <c r="B26">
        <v>1155</v>
      </c>
      <c r="C26">
        <v>500</v>
      </c>
      <c r="D26">
        <v>0</v>
      </c>
      <c r="E26">
        <v>349.65691036387602</v>
      </c>
      <c r="F26">
        <v>76.150961923065367</v>
      </c>
      <c r="G26">
        <v>72.454756918102035</v>
      </c>
      <c r="H26">
        <v>69.629871152541597</v>
      </c>
      <c r="J26">
        <v>29.094468609597332</v>
      </c>
      <c r="K26">
        <v>51.50598765001579</v>
      </c>
      <c r="M26">
        <v>9.4751193157627718</v>
      </c>
      <c r="N26">
        <v>10.40976350782835</v>
      </c>
      <c r="O26">
        <v>78.373316006151569</v>
      </c>
      <c r="P26">
        <v>23.497129427173874</v>
      </c>
      <c r="R26">
        <v>6.4943521553644734</v>
      </c>
      <c r="S26">
        <v>29.395325171405304</v>
      </c>
      <c r="V26">
        <v>28.059438657488862</v>
      </c>
      <c r="W26">
        <v>94.556674251715194</v>
      </c>
      <c r="Y26">
        <v>0.46151303805362498</v>
      </c>
      <c r="Z26">
        <v>38.132657161120356</v>
      </c>
      <c r="AA26">
        <v>0.10310647742584843</v>
      </c>
      <c r="AB26">
        <v>23.692189620933963</v>
      </c>
      <c r="AC26">
        <v>7.8019584422974146</v>
      </c>
      <c r="AD26">
        <v>4.8217470567426695</v>
      </c>
      <c r="AE26">
        <v>18.718471491634148</v>
      </c>
      <c r="AF26">
        <v>17.477455417214426</v>
      </c>
      <c r="AG26">
        <v>23.039438407884447</v>
      </c>
      <c r="AI26">
        <v>10.459922085501953</v>
      </c>
      <c r="AK26">
        <v>15.36483874513954</v>
      </c>
      <c r="AL26">
        <v>31.085996728929924</v>
      </c>
    </row>
    <row r="27" spans="1:38" x14ac:dyDescent="0.3">
      <c r="A27">
        <v>26</v>
      </c>
      <c r="B27">
        <v>1150</v>
      </c>
      <c r="C27">
        <v>500</v>
      </c>
      <c r="D27">
        <v>0</v>
      </c>
      <c r="E27">
        <v>349.10191373725479</v>
      </c>
      <c r="F27">
        <v>74.43384766576952</v>
      </c>
      <c r="G27">
        <v>72.274551179315893</v>
      </c>
      <c r="H27">
        <v>69.418937992119226</v>
      </c>
      <c r="J27">
        <v>27.256899206506816</v>
      </c>
      <c r="K27">
        <v>49.861902887978822</v>
      </c>
      <c r="M27">
        <v>9.4309793363981882</v>
      </c>
      <c r="N27">
        <v>10.3556581408435</v>
      </c>
      <c r="O27">
        <v>76.836032203008713</v>
      </c>
      <c r="P27">
        <v>23.0791633740603</v>
      </c>
      <c r="R27">
        <v>6.3825428915383826</v>
      </c>
      <c r="S27">
        <v>28.346175273432845</v>
      </c>
      <c r="V27">
        <v>28.176354317659118</v>
      </c>
      <c r="W27">
        <v>92.619261072766506</v>
      </c>
      <c r="Y27">
        <v>0.46794600120254037</v>
      </c>
      <c r="Z27">
        <v>37.002126670607304</v>
      </c>
      <c r="AA27">
        <v>9.9989004135975848E-2</v>
      </c>
      <c r="AB27">
        <v>23.27094937517424</v>
      </c>
      <c r="AC27">
        <v>7.7376473680251507</v>
      </c>
      <c r="AD27">
        <v>4.419173962980655</v>
      </c>
      <c r="AE27">
        <v>18.142523923849687</v>
      </c>
      <c r="AF27">
        <v>17.365097536828134</v>
      </c>
      <c r="AG27">
        <v>22.474424835458166</v>
      </c>
      <c r="AI27">
        <v>10.405314597365679</v>
      </c>
      <c r="AK27">
        <v>14.66074195091147</v>
      </c>
      <c r="AL27">
        <v>30.070893968122022</v>
      </c>
    </row>
    <row r="28" spans="1:38" x14ac:dyDescent="0.3">
      <c r="A28">
        <v>27</v>
      </c>
      <c r="B28">
        <v>1145</v>
      </c>
      <c r="C28">
        <v>500</v>
      </c>
      <c r="D28">
        <v>0</v>
      </c>
      <c r="E28">
        <v>348.56710125449473</v>
      </c>
      <c r="F28">
        <v>72.848323538874979</v>
      </c>
      <c r="G28">
        <v>72.106735452949067</v>
      </c>
      <c r="H28">
        <v>69.220571798749731</v>
      </c>
      <c r="J28">
        <v>25.472067174603172</v>
      </c>
      <c r="K28">
        <v>48.242879940875675</v>
      </c>
      <c r="M28">
        <v>9.3855427585095175</v>
      </c>
      <c r="N28">
        <v>10.303160237777163</v>
      </c>
      <c r="O28">
        <v>75.320790611341366</v>
      </c>
      <c r="P28">
        <v>22.687639361736366</v>
      </c>
      <c r="R28">
        <v>6.2726260617645062</v>
      </c>
      <c r="S28">
        <v>27.321476895182386</v>
      </c>
      <c r="V28">
        <v>28.293207140919716</v>
      </c>
      <c r="W28">
        <v>90.720297803752416</v>
      </c>
      <c r="Y28">
        <v>0.47118376344576868</v>
      </c>
      <c r="Z28">
        <v>35.975688903548161</v>
      </c>
      <c r="AA28">
        <v>9.6360067221750792E-2</v>
      </c>
      <c r="AB28">
        <v>22.898612567077855</v>
      </c>
      <c r="AC28">
        <v>7.6749508332504188</v>
      </c>
      <c r="AD28">
        <v>4.0490470569764003</v>
      </c>
      <c r="AE28">
        <v>17.61741931495699</v>
      </c>
      <c r="AF28">
        <v>17.253020053301938</v>
      </c>
      <c r="AG28">
        <v>21.959950479353779</v>
      </c>
      <c r="AI28">
        <v>10.352309331958997</v>
      </c>
      <c r="AK28">
        <v>13.983800751321949</v>
      </c>
      <c r="AL28">
        <v>29.082951777802432</v>
      </c>
    </row>
    <row r="29" spans="1:38" x14ac:dyDescent="0.3">
      <c r="A29">
        <v>28</v>
      </c>
      <c r="B29">
        <v>1140</v>
      </c>
      <c r="C29">
        <v>500</v>
      </c>
      <c r="D29">
        <v>0</v>
      </c>
      <c r="E29">
        <v>348.05205132054982</v>
      </c>
      <c r="F29">
        <v>71.391789852048035</v>
      </c>
      <c r="G29">
        <v>71.950982791048943</v>
      </c>
      <c r="H29">
        <v>69.034446990127208</v>
      </c>
      <c r="J29">
        <v>23.740174763346442</v>
      </c>
      <c r="K29">
        <v>46.646215348587987</v>
      </c>
      <c r="M29">
        <v>9.33858824851783</v>
      </c>
      <c r="N29">
        <v>10.25249385657173</v>
      </c>
      <c r="O29">
        <v>73.826856802216511</v>
      </c>
      <c r="P29">
        <v>22.32212861830974</v>
      </c>
      <c r="R29">
        <v>6.1644827720442299</v>
      </c>
      <c r="S29">
        <v>26.318779085065664</v>
      </c>
      <c r="V29">
        <v>28.409465659193874</v>
      </c>
      <c r="W29">
        <v>88.857964418406254</v>
      </c>
      <c r="Y29">
        <v>0.4710877193195801</v>
      </c>
      <c r="Z29">
        <v>35.05103623115879</v>
      </c>
      <c r="AA29">
        <v>9.2207249678489464E-2</v>
      </c>
      <c r="AB29">
        <v>22.573421235919465</v>
      </c>
      <c r="AC29">
        <v>7.6140928636109457</v>
      </c>
      <c r="AD29">
        <v>3.7120667846020199</v>
      </c>
      <c r="AE29">
        <v>17.141932716744719</v>
      </c>
      <c r="AF29">
        <v>17.14122598039382</v>
      </c>
      <c r="AG29">
        <v>21.494481688671744</v>
      </c>
      <c r="AI29">
        <v>10.301130191679578</v>
      </c>
      <c r="AK29">
        <v>13.334617281684652</v>
      </c>
      <c r="AL29">
        <v>28.121301183458417</v>
      </c>
    </row>
    <row r="30" spans="1:38" x14ac:dyDescent="0.3">
      <c r="A30">
        <v>29</v>
      </c>
      <c r="B30">
        <v>1135</v>
      </c>
      <c r="C30">
        <v>500</v>
      </c>
      <c r="D30">
        <v>0</v>
      </c>
      <c r="E30">
        <v>347.55624510280717</v>
      </c>
      <c r="F30">
        <v>70.060278056229933</v>
      </c>
      <c r="G30">
        <v>71.806848637063524</v>
      </c>
      <c r="H30">
        <v>68.860120385011186</v>
      </c>
      <c r="J30">
        <v>22.062032520545152</v>
      </c>
      <c r="K30">
        <v>45.070216027258809</v>
      </c>
      <c r="M30">
        <v>9.2898920197011901</v>
      </c>
      <c r="N30">
        <v>10.203839087755769</v>
      </c>
      <c r="O30">
        <v>72.353984193774551</v>
      </c>
      <c r="P30">
        <v>21.981923199544195</v>
      </c>
      <c r="R30">
        <v>6.0579428127692028</v>
      </c>
      <c r="S30">
        <v>25.336298417740522</v>
      </c>
      <c r="V30">
        <v>28.524699944652454</v>
      </c>
      <c r="W30">
        <v>87.031118574025399</v>
      </c>
      <c r="Y30">
        <v>0.46758459094758631</v>
      </c>
      <c r="Z30">
        <v>34.224360216061669</v>
      </c>
      <c r="AA30">
        <v>8.7518597227979625E-2</v>
      </c>
      <c r="AB30">
        <v>22.292960489402525</v>
      </c>
      <c r="AC30">
        <v>7.5552535170330666</v>
      </c>
      <c r="AD30">
        <v>3.4080824856068173</v>
      </c>
      <c r="AE30">
        <v>16.714105541319817</v>
      </c>
      <c r="AF30">
        <v>17.029671914560719</v>
      </c>
      <c r="AG30">
        <v>21.075783916562795</v>
      </c>
      <c r="AI30">
        <v>10.25195711044001</v>
      </c>
      <c r="AK30">
        <v>12.71403693121206</v>
      </c>
      <c r="AL30">
        <v>27.185483310452312</v>
      </c>
    </row>
    <row r="31" spans="1:38" x14ac:dyDescent="0.3">
      <c r="A31">
        <v>30</v>
      </c>
      <c r="B31">
        <v>1130</v>
      </c>
      <c r="C31">
        <v>500</v>
      </c>
      <c r="D31">
        <v>0</v>
      </c>
      <c r="E31">
        <v>347.07904029315421</v>
      </c>
      <c r="F31">
        <v>68.848330899479805</v>
      </c>
      <c r="G31">
        <v>71.673759594683077</v>
      </c>
      <c r="H31">
        <v>68.697019972170708</v>
      </c>
      <c r="J31">
        <v>20.438820205628026</v>
      </c>
      <c r="K31">
        <v>43.514138442423068</v>
      </c>
      <c r="M31">
        <v>9.2392437432717998</v>
      </c>
      <c r="N31">
        <v>10.157316219985253</v>
      </c>
      <c r="O31">
        <v>70.90231641012447</v>
      </c>
      <c r="P31">
        <v>21.665997692248318</v>
      </c>
      <c r="R31">
        <v>5.9527919973452201</v>
      </c>
      <c r="S31">
        <v>24.372912448837813</v>
      </c>
      <c r="V31">
        <v>28.638614244524089</v>
      </c>
      <c r="W31">
        <v>85.239164412546032</v>
      </c>
      <c r="Y31">
        <v>0.46067838323686688</v>
      </c>
      <c r="Z31">
        <v>33.490337725223362</v>
      </c>
      <c r="AA31">
        <v>8.2285986832757771E-2</v>
      </c>
      <c r="AB31">
        <v>22.054191786693643</v>
      </c>
      <c r="AC31">
        <v>7.4985530492723917</v>
      </c>
      <c r="AD31">
        <v>3.1361194243151655</v>
      </c>
      <c r="AE31">
        <v>16.331243554954884</v>
      </c>
      <c r="AF31">
        <v>16.918268111618936</v>
      </c>
      <c r="AG31">
        <v>20.700939168853687</v>
      </c>
      <c r="AI31">
        <v>10.204910219205077</v>
      </c>
      <c r="AK31">
        <v>12.123010127252899</v>
      </c>
      <c r="AL31">
        <v>26.275350568375433</v>
      </c>
    </row>
    <row r="32" spans="1:38" x14ac:dyDescent="0.3">
      <c r="A32">
        <v>31</v>
      </c>
      <c r="B32">
        <v>1125</v>
      </c>
      <c r="C32">
        <v>500</v>
      </c>
      <c r="D32">
        <v>0</v>
      </c>
      <c r="E32">
        <v>346.61966062488176</v>
      </c>
      <c r="F32">
        <v>67.749067775090921</v>
      </c>
      <c r="G32">
        <v>71.55101755221142</v>
      </c>
      <c r="H32">
        <v>68.544449034858957</v>
      </c>
      <c r="J32">
        <v>18.871826113816233</v>
      </c>
      <c r="K32">
        <v>41.9780554844017</v>
      </c>
      <c r="M32">
        <v>9.1864628203969918</v>
      </c>
      <c r="N32">
        <v>10.112976055249804</v>
      </c>
      <c r="O32">
        <v>69.472267174248572</v>
      </c>
      <c r="P32">
        <v>21.373007778380998</v>
      </c>
      <c r="R32">
        <v>5.8487842799992267</v>
      </c>
      <c r="S32">
        <v>23.428103208008203</v>
      </c>
      <c r="V32">
        <v>28.751063325594266</v>
      </c>
      <c r="W32">
        <v>83.481890924008681</v>
      </c>
      <c r="Y32">
        <v>0.45045424228343767</v>
      </c>
      <c r="Z32">
        <v>32.842308816079814</v>
      </c>
      <c r="AA32">
        <v>7.6508274653482658E-2</v>
      </c>
      <c r="AB32">
        <v>21.853568440822652</v>
      </c>
      <c r="AC32">
        <v>7.4440422291166612</v>
      </c>
      <c r="AD32">
        <v>2.8944752560229308</v>
      </c>
      <c r="AE32">
        <v>15.99001018861332</v>
      </c>
      <c r="AF32">
        <v>16.806885074007791</v>
      </c>
      <c r="AG32">
        <v>20.366451821701602</v>
      </c>
      <c r="AI32">
        <v>10.160040161192651</v>
      </c>
      <c r="AK32">
        <v>11.562449047815054</v>
      </c>
      <c r="AL32">
        <v>25.390952969620354</v>
      </c>
    </row>
    <row r="33" spans="1:38" x14ac:dyDescent="0.3">
      <c r="A33">
        <v>32</v>
      </c>
      <c r="B33">
        <v>1120</v>
      </c>
      <c r="C33">
        <v>500</v>
      </c>
      <c r="D33">
        <v>0</v>
      </c>
      <c r="E33">
        <v>346.17720240733064</v>
      </c>
      <c r="F33">
        <v>66.754422526485058</v>
      </c>
      <c r="G33">
        <v>71.437818741801195</v>
      </c>
      <c r="H33">
        <v>68.401605210156646</v>
      </c>
      <c r="J33">
        <v>17.362203300468739</v>
      </c>
      <c r="K33">
        <v>40.462666121808994</v>
      </c>
      <c r="M33">
        <v>9.1314122736044236</v>
      </c>
      <c r="N33">
        <v>10.070798181717866</v>
      </c>
      <c r="O33">
        <v>68.064392789251855</v>
      </c>
      <c r="P33">
        <v>21.101326626538068</v>
      </c>
      <c r="R33">
        <v>5.7456569402683506</v>
      </c>
      <c r="S33">
        <v>22.501854131243739</v>
      </c>
      <c r="V33">
        <v>28.862049457481181</v>
      </c>
      <c r="W33">
        <v>81.759300921006712</v>
      </c>
      <c r="Y33">
        <v>0.43707341327042637</v>
      </c>
      <c r="Z33">
        <v>32.272613448513802</v>
      </c>
      <c r="AA33">
        <v>7.0193671290871867E-2</v>
      </c>
      <c r="AB33">
        <v>21.687211947185453</v>
      </c>
      <c r="AC33">
        <v>7.3917006112330128</v>
      </c>
      <c r="AD33">
        <v>2.6808771586815725</v>
      </c>
      <c r="AE33">
        <v>15.686597549872006</v>
      </c>
      <c r="AF33">
        <v>16.695365715075052</v>
      </c>
      <c r="AG33">
        <v>20.068423222986283</v>
      </c>
      <c r="AI33">
        <v>10.117326364715584</v>
      </c>
      <c r="AK33">
        <v>11.033101478271186</v>
      </c>
      <c r="AL33">
        <v>24.532423691029894</v>
      </c>
    </row>
    <row r="34" spans="1:38" x14ac:dyDescent="0.3">
      <c r="A34">
        <v>33</v>
      </c>
      <c r="B34">
        <v>1115</v>
      </c>
      <c r="C34">
        <v>500</v>
      </c>
      <c r="D34">
        <v>0</v>
      </c>
      <c r="E34">
        <v>345.75065619546035</v>
      </c>
      <c r="F34">
        <v>65.855505061166596</v>
      </c>
      <c r="G34">
        <v>71.333284300980623</v>
      </c>
      <c r="H34">
        <v>68.26761105060298</v>
      </c>
      <c r="J34">
        <v>15.910777176913108</v>
      </c>
      <c r="K34">
        <v>38.969076450060058</v>
      </c>
      <c r="M34">
        <v>9.0740079151189423</v>
      </c>
      <c r="N34">
        <v>10.030697100612452</v>
      </c>
      <c r="O34">
        <v>66.679273959278618</v>
      </c>
      <c r="P34">
        <v>20.849112142052501</v>
      </c>
      <c r="R34">
        <v>5.6431464640817603</v>
      </c>
      <c r="S34">
        <v>21.594515524395767</v>
      </c>
      <c r="V34">
        <v>28.971701965079667</v>
      </c>
      <c r="W34">
        <v>80.071454173989949</v>
      </c>
      <c r="Y34">
        <v>0.42076054457286738</v>
      </c>
      <c r="Z34">
        <v>31.77301994168484</v>
      </c>
      <c r="AA34">
        <v>6.3360939642938319E-2</v>
      </c>
      <c r="AB34">
        <v>21.551115207944065</v>
      </c>
      <c r="AC34">
        <v>7.3414426630366361</v>
      </c>
      <c r="AD34">
        <v>2.4926751249874051</v>
      </c>
      <c r="AE34">
        <v>15.416940759130753</v>
      </c>
      <c r="AF34">
        <v>16.583540654333309</v>
      </c>
      <c r="AG34">
        <v>19.802761043641016</v>
      </c>
      <c r="AI34">
        <v>10.076683170053061</v>
      </c>
      <c r="AK34">
        <v>10.53545975428354</v>
      </c>
      <c r="AL34">
        <v>23.699878548279287</v>
      </c>
    </row>
    <row r="35" spans="1:38" x14ac:dyDescent="0.3">
      <c r="A35">
        <v>34</v>
      </c>
      <c r="B35">
        <v>1110</v>
      </c>
      <c r="C35">
        <v>500</v>
      </c>
      <c r="D35">
        <v>0</v>
      </c>
      <c r="E35">
        <v>345.33893915538351</v>
      </c>
      <c r="F35">
        <v>65.043018621522009</v>
      </c>
      <c r="G35">
        <v>71.236496960379185</v>
      </c>
      <c r="H35">
        <v>68.141550712034103</v>
      </c>
      <c r="J35">
        <v>14.517924803754809</v>
      </c>
      <c r="K35">
        <v>37.498584505298417</v>
      </c>
      <c r="M35">
        <v>9.0142215353234203</v>
      </c>
      <c r="N35">
        <v>9.9925343804375739</v>
      </c>
      <c r="O35">
        <v>65.317420326715748</v>
      </c>
      <c r="P35">
        <v>20.614392496848943</v>
      </c>
      <c r="R35">
        <v>5.5410027830008222</v>
      </c>
      <c r="S35">
        <v>20.706659770334134</v>
      </c>
      <c r="V35">
        <v>29.080245210260603</v>
      </c>
      <c r="W35">
        <v>78.41834323285282</v>
      </c>
      <c r="Y35">
        <v>0.40178610227721284</v>
      </c>
      <c r="Z35">
        <v>31.335166654730131</v>
      </c>
      <c r="AA35">
        <v>5.6039278325421035E-2</v>
      </c>
      <c r="AB35">
        <v>21.441337281571702</v>
      </c>
      <c r="AC35">
        <v>7.2931299189206911</v>
      </c>
      <c r="AD35">
        <v>2.3270406231157654</v>
      </c>
      <c r="AE35">
        <v>15.17693611742626</v>
      </c>
      <c r="AF35">
        <v>16.471243560183328</v>
      </c>
      <c r="AG35">
        <v>19.565386181469076</v>
      </c>
      <c r="AI35">
        <v>10.037971983672469</v>
      </c>
      <c r="AK35">
        <v>10.069713381035253</v>
      </c>
      <c r="AL35">
        <v>22.893340142758856</v>
      </c>
    </row>
    <row r="36" spans="1:38" x14ac:dyDescent="0.3">
      <c r="A36">
        <v>35</v>
      </c>
      <c r="B36">
        <v>1105</v>
      </c>
      <c r="C36">
        <v>500</v>
      </c>
      <c r="D36">
        <v>0</v>
      </c>
      <c r="E36">
        <v>344.92028321765423</v>
      </c>
      <c r="F36">
        <v>64.208516784738521</v>
      </c>
      <c r="G36">
        <v>71.118776362969072</v>
      </c>
      <c r="H36">
        <v>67.994745272933045</v>
      </c>
      <c r="J36">
        <v>13.187864641363587</v>
      </c>
      <c r="K36">
        <v>36.09925530965608</v>
      </c>
      <c r="M36">
        <v>8.9599658894280445</v>
      </c>
      <c r="N36">
        <v>9.9514553474350826</v>
      </c>
      <c r="O36">
        <v>64.006448842618951</v>
      </c>
      <c r="P36">
        <v>20.334953458551318</v>
      </c>
      <c r="R36">
        <v>5.4308972832133415</v>
      </c>
      <c r="S36">
        <v>19.876942638128511</v>
      </c>
      <c r="V36">
        <v>29.188021750280029</v>
      </c>
      <c r="W36">
        <v>76.803121789406575</v>
      </c>
      <c r="Y36">
        <v>0.3865788242144616</v>
      </c>
      <c r="Z36">
        <v>30.989550069793715</v>
      </c>
      <c r="AB36">
        <v>21.38629877698142</v>
      </c>
      <c r="AC36">
        <v>7.2419076707091881</v>
      </c>
      <c r="AD36">
        <v>2.194361552374561</v>
      </c>
      <c r="AE36">
        <v>14.997422460849164</v>
      </c>
      <c r="AF36">
        <v>16.361532827082556</v>
      </c>
      <c r="AG36">
        <v>19.379864845782052</v>
      </c>
      <c r="AI36">
        <v>9.9963379686841503</v>
      </c>
      <c r="AK36">
        <v>9.6374691730197526</v>
      </c>
      <c r="AL36">
        <v>22.118842903136333</v>
      </c>
    </row>
    <row r="37" spans="1:38" x14ac:dyDescent="0.3">
      <c r="A37">
        <v>36</v>
      </c>
      <c r="B37">
        <v>1100</v>
      </c>
      <c r="C37">
        <v>500</v>
      </c>
      <c r="D37">
        <v>0</v>
      </c>
      <c r="E37">
        <v>344.47100911525507</v>
      </c>
      <c r="F37">
        <v>63.233314769087826</v>
      </c>
      <c r="G37">
        <v>70.94441182937706</v>
      </c>
      <c r="H37">
        <v>67.791485499852342</v>
      </c>
      <c r="J37">
        <v>11.918580351728131</v>
      </c>
      <c r="K37">
        <v>34.833360929046606</v>
      </c>
      <c r="M37">
        <v>8.9225316621803206</v>
      </c>
      <c r="N37">
        <v>9.8999289878574199</v>
      </c>
      <c r="O37">
        <v>62.775763294636604</v>
      </c>
      <c r="P37">
        <v>19.931843823560513</v>
      </c>
      <c r="R37">
        <v>5.301862528295934</v>
      </c>
      <c r="S37">
        <v>19.153144620813453</v>
      </c>
      <c r="V37">
        <v>29.29690989517934</v>
      </c>
      <c r="W37">
        <v>75.224192553582711</v>
      </c>
      <c r="Y37">
        <v>0.38454850310815208</v>
      </c>
      <c r="Z37">
        <v>30.796792363342487</v>
      </c>
      <c r="AB37">
        <v>21.433336434428814</v>
      </c>
      <c r="AC37">
        <v>7.1802448699272938</v>
      </c>
      <c r="AD37">
        <v>2.117229162700748</v>
      </c>
      <c r="AE37">
        <v>14.929266290085856</v>
      </c>
      <c r="AF37">
        <v>16.258168442562454</v>
      </c>
      <c r="AG37">
        <v>19.286003040632931</v>
      </c>
      <c r="AI37">
        <v>9.9442499471077461</v>
      </c>
      <c r="AK37">
        <v>9.2385933763356878</v>
      </c>
      <c r="AL37">
        <v>21.376284870530128</v>
      </c>
    </row>
    <row r="38" spans="1:38" x14ac:dyDescent="0.3">
      <c r="A38">
        <v>37</v>
      </c>
      <c r="B38">
        <v>1095</v>
      </c>
      <c r="C38">
        <v>500</v>
      </c>
      <c r="D38">
        <v>0</v>
      </c>
      <c r="E38">
        <v>344.04933965452341</v>
      </c>
      <c r="F38">
        <v>62.420936809241539</v>
      </c>
      <c r="G38">
        <v>70.778023487750445</v>
      </c>
      <c r="H38">
        <v>67.59639297739696</v>
      </c>
      <c r="J38">
        <v>10.67872820925666</v>
      </c>
      <c r="K38">
        <v>33.572592982240636</v>
      </c>
      <c r="M38">
        <v>8.8815172168526324</v>
      </c>
      <c r="N38">
        <v>9.8489495666996802</v>
      </c>
      <c r="O38">
        <v>61.548157575754516</v>
      </c>
      <c r="P38">
        <v>19.545299295708073</v>
      </c>
      <c r="R38">
        <v>5.1691740541392948</v>
      </c>
      <c r="S38">
        <v>18.427935726607089</v>
      </c>
      <c r="V38">
        <v>29.406976996659363</v>
      </c>
      <c r="W38">
        <v>73.649534123565417</v>
      </c>
      <c r="Y38">
        <v>0.3819483963540044</v>
      </c>
      <c r="Z38">
        <v>30.763266799715815</v>
      </c>
      <c r="AB38">
        <v>21.554798558482435</v>
      </c>
      <c r="AC38">
        <v>7.1191357465342149</v>
      </c>
      <c r="AD38">
        <v>2.1033744906297476</v>
      </c>
      <c r="AE38">
        <v>14.943695976505987</v>
      </c>
      <c r="AF38">
        <v>16.151743354995968</v>
      </c>
      <c r="AG38">
        <v>19.267143616562244</v>
      </c>
      <c r="AI38">
        <v>9.8927020186031012</v>
      </c>
      <c r="AK38">
        <v>8.8121913283662874</v>
      </c>
      <c r="AL38">
        <v>20.632598951215332</v>
      </c>
    </row>
    <row r="39" spans="1:38" x14ac:dyDescent="0.3">
      <c r="A39">
        <v>38</v>
      </c>
      <c r="B39">
        <v>1090</v>
      </c>
      <c r="C39">
        <v>500</v>
      </c>
      <c r="D39">
        <v>0</v>
      </c>
      <c r="E39">
        <v>343.71686070244294</v>
      </c>
      <c r="F39">
        <v>62.209967786657856</v>
      </c>
      <c r="G39">
        <v>70.66671764534712</v>
      </c>
      <c r="H39">
        <v>67.456575479928404</v>
      </c>
      <c r="J39">
        <v>9.3922596171193575</v>
      </c>
      <c r="K39">
        <v>32.143634295445139</v>
      </c>
      <c r="M39">
        <v>8.8080922055500555</v>
      </c>
      <c r="N39">
        <v>9.818452014870708</v>
      </c>
      <c r="O39">
        <v>60.276074011106047</v>
      </c>
      <c r="P39">
        <v>19.289468616774307</v>
      </c>
      <c r="R39">
        <v>5.0406238341733181</v>
      </c>
      <c r="S39">
        <v>17.550848188374154</v>
      </c>
      <c r="V39">
        <v>29.500306577048519</v>
      </c>
      <c r="W39">
        <v>71.993863880488504</v>
      </c>
      <c r="Y39">
        <v>0.36753408314102975</v>
      </c>
      <c r="Z39">
        <v>31.180236608403984</v>
      </c>
      <c r="AB39">
        <v>21.859103499264222</v>
      </c>
      <c r="AC39">
        <v>7.0785151960914954</v>
      </c>
      <c r="AD39">
        <v>2.2685791433834335</v>
      </c>
      <c r="AE39">
        <v>15.174934528564801</v>
      </c>
      <c r="AF39">
        <v>16.033362471112749</v>
      </c>
      <c r="AG39">
        <v>19.451640139072669</v>
      </c>
      <c r="AI39">
        <v>9.8616289476363459</v>
      </c>
      <c r="AK39">
        <v>8.3824494213936855</v>
      </c>
      <c r="AL39">
        <v>19.830013231708726</v>
      </c>
    </row>
    <row r="40" spans="1:38" x14ac:dyDescent="0.3">
      <c r="A40">
        <v>39</v>
      </c>
      <c r="B40">
        <v>1085</v>
      </c>
      <c r="C40">
        <v>500</v>
      </c>
      <c r="D40">
        <v>0</v>
      </c>
      <c r="E40">
        <v>343.40315436641197</v>
      </c>
      <c r="F40">
        <v>61.994515656101747</v>
      </c>
      <c r="G40">
        <v>70.620469004219402</v>
      </c>
      <c r="H40">
        <v>67.382009187363082</v>
      </c>
      <c r="J40">
        <v>8.212658261487638</v>
      </c>
      <c r="K40">
        <v>30.716170259213929</v>
      </c>
      <c r="M40">
        <v>8.7207168735314617</v>
      </c>
      <c r="N40">
        <v>9.804050131821306</v>
      </c>
      <c r="O40">
        <v>59.072422658658361</v>
      </c>
      <c r="P40">
        <v>19.17991620069137</v>
      </c>
      <c r="R40">
        <v>4.9553112907391448</v>
      </c>
      <c r="S40">
        <v>16.674468482414895</v>
      </c>
      <c r="V40">
        <v>29.581097399252673</v>
      </c>
      <c r="W40">
        <v>70.444960052364209</v>
      </c>
      <c r="Y40">
        <v>0.34714270476720449</v>
      </c>
      <c r="Z40">
        <v>31.161515886897256</v>
      </c>
      <c r="AB40">
        <v>21.901924547421746</v>
      </c>
      <c r="AC40">
        <v>7.0539969823892461</v>
      </c>
      <c r="AD40">
        <v>2.2668166872553535</v>
      </c>
      <c r="AE40">
        <v>15.136772606145824</v>
      </c>
      <c r="AF40">
        <v>15.917100162990858</v>
      </c>
      <c r="AG40">
        <v>19.390779986280716</v>
      </c>
      <c r="AI40">
        <v>9.8466443661050871</v>
      </c>
      <c r="AK40">
        <v>7.996131463903934</v>
      </c>
      <c r="AL40">
        <v>19.097967274666239</v>
      </c>
    </row>
    <row r="41" spans="1:38" x14ac:dyDescent="0.3">
      <c r="A41">
        <v>40</v>
      </c>
      <c r="B41">
        <v>1080</v>
      </c>
      <c r="C41">
        <v>500</v>
      </c>
      <c r="D41">
        <v>0</v>
      </c>
      <c r="E41">
        <v>343.09478613642636</v>
      </c>
      <c r="F41">
        <v>61.787511991210984</v>
      </c>
      <c r="G41">
        <v>70.575309066156862</v>
      </c>
      <c r="H41">
        <v>67.308727090239529</v>
      </c>
      <c r="J41">
        <v>7.0989060816690328</v>
      </c>
      <c r="K41">
        <v>29.334191570544341</v>
      </c>
      <c r="M41">
        <v>8.6324865508174984</v>
      </c>
      <c r="N41">
        <v>9.7892192799247564</v>
      </c>
      <c r="O41">
        <v>57.901144278660844</v>
      </c>
      <c r="P41">
        <v>19.072181637986098</v>
      </c>
      <c r="R41">
        <v>4.8696475608601713</v>
      </c>
      <c r="S41">
        <v>15.834720179072042</v>
      </c>
      <c r="V41">
        <v>29.664392348078565</v>
      </c>
      <c r="W41">
        <v>68.938982100359979</v>
      </c>
      <c r="Y41">
        <v>0.32706783443013043</v>
      </c>
      <c r="Z41">
        <v>31.135236666675489</v>
      </c>
      <c r="AB41">
        <v>21.940623069716619</v>
      </c>
      <c r="AC41">
        <v>7.0290564318265529</v>
      </c>
      <c r="AD41">
        <v>2.2620407107317422</v>
      </c>
      <c r="AE41">
        <v>15.093964177876245</v>
      </c>
      <c r="AF41">
        <v>15.79952745409077</v>
      </c>
      <c r="AG41">
        <v>19.325400178939571</v>
      </c>
      <c r="AI41">
        <v>9.8312234677170629</v>
      </c>
      <c r="AK41">
        <v>7.6411482440521938</v>
      </c>
      <c r="AL41">
        <v>18.398126278216719</v>
      </c>
    </row>
    <row r="42" spans="1:38" x14ac:dyDescent="0.3">
      <c r="A42">
        <v>41</v>
      </c>
      <c r="B42">
        <v>1075</v>
      </c>
      <c r="C42">
        <v>500</v>
      </c>
      <c r="D42">
        <v>0</v>
      </c>
      <c r="E42">
        <v>342.79153127626518</v>
      </c>
      <c r="F42">
        <v>61.588686954124363</v>
      </c>
      <c r="G42">
        <v>70.531118002853816</v>
      </c>
      <c r="H42">
        <v>67.236610860002699</v>
      </c>
      <c r="J42">
        <v>6.0464435850439768</v>
      </c>
      <c r="K42">
        <v>27.994480801986352</v>
      </c>
      <c r="M42">
        <v>8.5434327703029851</v>
      </c>
      <c r="N42">
        <v>9.7739440151078156</v>
      </c>
      <c r="O42">
        <v>56.759826675795118</v>
      </c>
      <c r="P42">
        <v>18.96601106695179</v>
      </c>
      <c r="R42">
        <v>4.7836098746098967</v>
      </c>
      <c r="S42">
        <v>15.029160197647119</v>
      </c>
      <c r="V42">
        <v>29.750192740313906</v>
      </c>
      <c r="W42">
        <v>67.472546525406017</v>
      </c>
      <c r="Y42">
        <v>0.30733413392148873</v>
      </c>
      <c r="Z42">
        <v>31.10234447520607</v>
      </c>
      <c r="AB42">
        <v>21.97578620544239</v>
      </c>
      <c r="AC42">
        <v>7.0036780640400247</v>
      </c>
      <c r="AD42">
        <v>2.2546258411284357</v>
      </c>
      <c r="AE42">
        <v>15.047077836279991</v>
      </c>
      <c r="AF42">
        <v>15.680660768037429</v>
      </c>
      <c r="AG42">
        <v>19.256072707551297</v>
      </c>
      <c r="AI42">
        <v>9.815350638616481</v>
      </c>
      <c r="AK42">
        <v>7.3152974327523257</v>
      </c>
      <c r="AL42">
        <v>17.728000609997775</v>
      </c>
    </row>
    <row r="43" spans="1:38" x14ac:dyDescent="0.3">
      <c r="A43">
        <v>42</v>
      </c>
      <c r="B43">
        <v>1070</v>
      </c>
      <c r="C43">
        <v>500</v>
      </c>
      <c r="D43">
        <v>0</v>
      </c>
      <c r="E43">
        <v>342.49317199189215</v>
      </c>
      <c r="F43">
        <v>61.397790417859561</v>
      </c>
      <c r="G43">
        <v>70.487791428541769</v>
      </c>
      <c r="H43">
        <v>67.1655576217575</v>
      </c>
      <c r="J43">
        <v>5.0512807446967054</v>
      </c>
      <c r="K43">
        <v>26.694198468576047</v>
      </c>
      <c r="M43">
        <v>8.4535866627646605</v>
      </c>
      <c r="N43">
        <v>9.7582137793927686</v>
      </c>
      <c r="O43">
        <v>55.646357347142349</v>
      </c>
      <c r="P43">
        <v>18.861186411636648</v>
      </c>
      <c r="R43">
        <v>4.697180715611089</v>
      </c>
      <c r="S43">
        <v>14.255619218617353</v>
      </c>
      <c r="V43">
        <v>29.838482985212323</v>
      </c>
      <c r="W43">
        <v>66.042683466531628</v>
      </c>
      <c r="Y43">
        <v>0.28796188352903651</v>
      </c>
      <c r="Z43">
        <v>31.063703434771799</v>
      </c>
      <c r="AB43">
        <v>22.007942864312792</v>
      </c>
      <c r="AC43">
        <v>6.9778512844450304</v>
      </c>
      <c r="AD43">
        <v>2.2449202319149593</v>
      </c>
      <c r="AE43">
        <v>14.996631880047964</v>
      </c>
      <c r="AF43">
        <v>15.560521016215672</v>
      </c>
      <c r="AG43">
        <v>19.18331622285163</v>
      </c>
      <c r="AI43">
        <v>9.7990151499236227</v>
      </c>
      <c r="AK43">
        <v>7.0166564563261344</v>
      </c>
      <c r="AL43">
        <v>17.085408068542659</v>
      </c>
    </row>
    <row r="44" spans="1:38" x14ac:dyDescent="0.3">
      <c r="A44">
        <v>43</v>
      </c>
      <c r="B44">
        <v>1065</v>
      </c>
      <c r="C44">
        <v>500</v>
      </c>
      <c r="D44">
        <v>0</v>
      </c>
      <c r="E44">
        <v>342.19949909914334</v>
      </c>
      <c r="F44">
        <v>61.21459385585203</v>
      </c>
      <c r="G44">
        <v>70.445238578658547</v>
      </c>
      <c r="H44">
        <v>67.095478133066564</v>
      </c>
      <c r="J44">
        <v>4.1099068432658967</v>
      </c>
      <c r="K44">
        <v>25.43082238239257</v>
      </c>
      <c r="M44">
        <v>8.3629786067451342</v>
      </c>
      <c r="N44">
        <v>9.7420220371643076</v>
      </c>
      <c r="O44">
        <v>54.558875544785231</v>
      </c>
      <c r="P44">
        <v>18.757520875667222</v>
      </c>
      <c r="R44">
        <v>4.6103470876113439</v>
      </c>
      <c r="S44">
        <v>13.512159649173414</v>
      </c>
      <c r="V44">
        <v>29.929234428900635</v>
      </c>
      <c r="W44">
        <v>64.646770022895822</v>
      </c>
      <c r="Y44">
        <v>0.26896801073344251</v>
      </c>
      <c r="Z44">
        <v>31.020105791785788</v>
      </c>
      <c r="AB44">
        <v>22.0375709067001</v>
      </c>
      <c r="AC44">
        <v>6.9515695205013035</v>
      </c>
      <c r="AD44">
        <v>2.2332486395061681</v>
      </c>
      <c r="AE44">
        <v>14.943100059322548</v>
      </c>
      <c r="AF44">
        <v>15.439132383960532</v>
      </c>
      <c r="AG44">
        <v>19.10760235237656</v>
      </c>
      <c r="AI44">
        <v>9.7822102939997571</v>
      </c>
      <c r="AK44">
        <v>6.7435383667582647</v>
      </c>
      <c r="AL44">
        <v>16.46842452505912</v>
      </c>
    </row>
    <row r="45" spans="1:38" x14ac:dyDescent="0.3">
      <c r="A45">
        <v>44</v>
      </c>
      <c r="B45">
        <v>1060</v>
      </c>
      <c r="C45">
        <v>500</v>
      </c>
      <c r="D45">
        <v>0</v>
      </c>
      <c r="E45">
        <v>341.91031301450613</v>
      </c>
      <c r="F45">
        <v>61.038891224785239</v>
      </c>
      <c r="G45">
        <v>70.403380744373891</v>
      </c>
      <c r="H45">
        <v>67.026295218598563</v>
      </c>
      <c r="J45">
        <v>3.2192173973796305</v>
      </c>
      <c r="K45">
        <v>24.202098770381756</v>
      </c>
      <c r="M45">
        <v>8.2716380106725271</v>
      </c>
      <c r="N45">
        <v>9.7253655814402737</v>
      </c>
      <c r="O45">
        <v>53.495733618810675</v>
      </c>
      <c r="P45">
        <v>18.654855117760132</v>
      </c>
      <c r="R45">
        <v>4.5230999419205711</v>
      </c>
      <c r="S45">
        <v>12.797041515101151</v>
      </c>
      <c r="V45">
        <v>30.022408326692929</v>
      </c>
      <c r="W45">
        <v>63.282476483610694</v>
      </c>
      <c r="Y45">
        <v>0.25036690732348349</v>
      </c>
      <c r="Z45">
        <v>30.972280154673772</v>
      </c>
      <c r="AB45">
        <v>22.065103267785162</v>
      </c>
      <c r="AC45">
        <v>6.9248295279815792</v>
      </c>
      <c r="AD45">
        <v>2.2199150431409378</v>
      </c>
      <c r="AE45">
        <v>14.886916560506913</v>
      </c>
      <c r="AF45">
        <v>15.316521419000345</v>
      </c>
      <c r="AG45">
        <v>19.029361130943986</v>
      </c>
      <c r="AI45">
        <v>9.7649326907151845</v>
      </c>
      <c r="AK45">
        <v>6.4944560258258131</v>
      </c>
      <c r="AL45">
        <v>15.875344080253971</v>
      </c>
    </row>
    <row r="46" spans="1:38" x14ac:dyDescent="0.3">
      <c r="A46">
        <v>45</v>
      </c>
      <c r="B46">
        <v>1055</v>
      </c>
      <c r="C46">
        <v>500</v>
      </c>
      <c r="D46">
        <v>0</v>
      </c>
      <c r="E46">
        <v>341.6254242816629</v>
      </c>
      <c r="F46">
        <v>60.87049917046982</v>
      </c>
      <c r="G46">
        <v>70.362149927966769</v>
      </c>
      <c r="H46">
        <v>66.957942425634243</v>
      </c>
      <c r="J46">
        <v>2.3764544677019295</v>
      </c>
      <c r="K46">
        <v>23.006002518727467</v>
      </c>
      <c r="M46">
        <v>8.1795931842860305</v>
      </c>
      <c r="N46">
        <v>9.7082439718348912</v>
      </c>
      <c r="O46">
        <v>52.455465568465428</v>
      </c>
      <c r="P46">
        <v>18.553054000659149</v>
      </c>
      <c r="R46">
        <v>4.4354337281458953</v>
      </c>
      <c r="S46">
        <v>12.108694543345337</v>
      </c>
      <c r="V46">
        <v>30.117958161060063</v>
      </c>
      <c r="W46">
        <v>61.947722582830409</v>
      </c>
      <c r="Y46">
        <v>0.23217108559297703</v>
      </c>
      <c r="Z46">
        <v>30.920898593843901</v>
      </c>
      <c r="AB46">
        <v>22.090933183240004</v>
      </c>
      <c r="AC46">
        <v>6.8976308289353039</v>
      </c>
      <c r="AD46">
        <v>2.2052048684908763</v>
      </c>
      <c r="AE46">
        <v>14.828480316655478</v>
      </c>
      <c r="AF46">
        <v>15.192716340884333</v>
      </c>
      <c r="AG46">
        <v>18.948985664359295</v>
      </c>
      <c r="AI46">
        <v>9.7471817254098134</v>
      </c>
      <c r="AK46">
        <v>6.2680928201526402</v>
      </c>
      <c r="AL46">
        <v>15.304646623735898</v>
      </c>
    </row>
    <row r="47" spans="1:38" x14ac:dyDescent="0.3">
      <c r="A47">
        <v>46</v>
      </c>
      <c r="B47">
        <v>1050</v>
      </c>
      <c r="C47">
        <v>500</v>
      </c>
      <c r="D47">
        <v>0</v>
      </c>
      <c r="E47">
        <v>341.34465378416098</v>
      </c>
      <c r="F47">
        <v>60.709256787298479</v>
      </c>
      <c r="G47">
        <v>70.321487689092748</v>
      </c>
      <c r="H47">
        <v>66.890362870465495</v>
      </c>
      <c r="J47">
        <v>1.5791575509363902</v>
      </c>
      <c r="K47">
        <v>21.840704570026361</v>
      </c>
      <c r="M47">
        <v>8.0868712692768305</v>
      </c>
      <c r="N47">
        <v>9.690659075189382</v>
      </c>
      <c r="O47">
        <v>51.436761247489237</v>
      </c>
      <c r="P47">
        <v>18.452003824500366</v>
      </c>
      <c r="R47">
        <v>4.3473460409144744</v>
      </c>
      <c r="S47">
        <v>11.445695129455094</v>
      </c>
      <c r="V47">
        <v>30.215831466240154</v>
      </c>
      <c r="W47">
        <v>60.640641618085091</v>
      </c>
      <c r="Y47">
        <v>0.21439171200127613</v>
      </c>
      <c r="Z47">
        <v>30.866582740535666</v>
      </c>
      <c r="AB47">
        <v>22.115418647410813</v>
      </c>
      <c r="AC47">
        <v>6.8699752523158679</v>
      </c>
      <c r="AD47">
        <v>2.189386867631927</v>
      </c>
      <c r="AE47">
        <v>14.768158721152693</v>
      </c>
      <c r="AF47">
        <v>15.067746512298472</v>
      </c>
      <c r="AG47">
        <v>18.866836128294469</v>
      </c>
      <c r="AI47">
        <v>9.7289590895225988</v>
      </c>
      <c r="AK47">
        <v>6.0632785496590662</v>
      </c>
      <c r="AL47">
        <v>14.754971207970172</v>
      </c>
    </row>
    <row r="48" spans="1:38" x14ac:dyDescent="0.3">
      <c r="A48">
        <v>47</v>
      </c>
      <c r="B48">
        <v>1045</v>
      </c>
      <c r="C48">
        <v>500</v>
      </c>
      <c r="D48">
        <v>0</v>
      </c>
      <c r="E48">
        <v>341.0856243457842</v>
      </c>
      <c r="F48">
        <v>60.581193616984642</v>
      </c>
      <c r="G48">
        <v>70.283921843729914</v>
      </c>
      <c r="H48">
        <v>66.826085937469728</v>
      </c>
      <c r="J48">
        <v>0.78374012326361842</v>
      </c>
      <c r="K48">
        <v>20.692243107170569</v>
      </c>
      <c r="M48">
        <v>7.9890504225457555</v>
      </c>
      <c r="N48">
        <v>9.6689257623861771</v>
      </c>
      <c r="O48">
        <v>50.407508391913218</v>
      </c>
      <c r="P48">
        <v>18.353076421741861</v>
      </c>
      <c r="R48">
        <v>4.2548696161806427</v>
      </c>
      <c r="S48">
        <v>10.794460213772142</v>
      </c>
      <c r="V48">
        <v>30.33023986566683</v>
      </c>
      <c r="W48">
        <v>59.328656304473988</v>
      </c>
      <c r="Z48">
        <v>30.795170025361202</v>
      </c>
      <c r="AB48">
        <v>22.133096613650444</v>
      </c>
      <c r="AC48">
        <v>6.8381776307956317</v>
      </c>
      <c r="AD48">
        <v>2.1812410376999369</v>
      </c>
      <c r="AE48">
        <v>14.696520934906555</v>
      </c>
      <c r="AF48">
        <v>14.933505319188116</v>
      </c>
      <c r="AG48">
        <v>18.773764665501425</v>
      </c>
      <c r="AI48">
        <v>9.7065794774024976</v>
      </c>
      <c r="AK48">
        <v>5.8604985248381274</v>
      </c>
      <c r="AL48">
        <v>14.193760949919058</v>
      </c>
    </row>
    <row r="49" spans="1:38" x14ac:dyDescent="0.3">
      <c r="A49">
        <v>48</v>
      </c>
      <c r="B49">
        <v>1040</v>
      </c>
      <c r="C49">
        <v>500</v>
      </c>
      <c r="D49">
        <v>0</v>
      </c>
      <c r="E49">
        <v>340.83959476340971</v>
      </c>
      <c r="F49">
        <v>60.473134508617918</v>
      </c>
      <c r="G49">
        <v>70.248123604183078</v>
      </c>
      <c r="H49">
        <v>66.763784419251607</v>
      </c>
      <c r="J49">
        <v>8.122461460414343E-3</v>
      </c>
      <c r="K49">
        <v>19.567120406477454</v>
      </c>
      <c r="M49">
        <v>7.8882275656340646</v>
      </c>
      <c r="N49">
        <v>9.6447054590082253</v>
      </c>
      <c r="O49">
        <v>49.382655408086862</v>
      </c>
      <c r="P49">
        <v>18.255276988042052</v>
      </c>
      <c r="R49">
        <v>4.1597419930949906</v>
      </c>
      <c r="S49">
        <v>10.161020021874172</v>
      </c>
      <c r="V49">
        <v>30.454494332354141</v>
      </c>
      <c r="W49">
        <v>58.026561456392173</v>
      </c>
      <c r="Z49">
        <v>30.714186030383456</v>
      </c>
      <c r="AB49">
        <v>22.147093651105418</v>
      </c>
      <c r="AC49">
        <v>6.8038993514223254</v>
      </c>
      <c r="AD49">
        <v>2.1779540634008492</v>
      </c>
      <c r="AE49">
        <v>14.618536158956354</v>
      </c>
      <c r="AF49">
        <v>14.793751470888033</v>
      </c>
      <c r="AG49">
        <v>18.674559593316864</v>
      </c>
      <c r="AI49">
        <v>9.681704136967193</v>
      </c>
      <c r="AK49">
        <v>5.6673056711861864</v>
      </c>
      <c r="AL49">
        <v>13.636079975631496</v>
      </c>
    </row>
    <row r="50" spans="1:38" x14ac:dyDescent="0.3">
      <c r="A50">
        <v>49</v>
      </c>
      <c r="B50">
        <v>1035</v>
      </c>
      <c r="C50">
        <v>500</v>
      </c>
      <c r="D50">
        <v>0</v>
      </c>
      <c r="E50">
        <v>340.59741154249781</v>
      </c>
      <c r="F50">
        <v>60.370565840486208</v>
      </c>
      <c r="G50">
        <v>70.212482862044595</v>
      </c>
      <c r="H50">
        <v>66.701849799737801</v>
      </c>
      <c r="K50">
        <v>18.444279155745413</v>
      </c>
      <c r="M50">
        <v>7.7867139798270069</v>
      </c>
      <c r="N50">
        <v>9.6199385535304902</v>
      </c>
      <c r="O50">
        <v>48.364683341620207</v>
      </c>
      <c r="P50">
        <v>18.157327056604206</v>
      </c>
      <c r="R50">
        <v>4.063862143128774</v>
      </c>
      <c r="S50">
        <v>9.5386793891332449</v>
      </c>
      <c r="V50">
        <v>30.581552427942817</v>
      </c>
      <c r="W50">
        <v>56.722882303948687</v>
      </c>
      <c r="Z50">
        <v>30.630392557952646</v>
      </c>
      <c r="AB50">
        <v>22.160135721054861</v>
      </c>
      <c r="AC50">
        <v>6.7690807638117114</v>
      </c>
      <c r="AD50">
        <v>2.1727348979748862</v>
      </c>
      <c r="AE50">
        <v>14.538945719688899</v>
      </c>
      <c r="AF50">
        <v>14.652737003474495</v>
      </c>
      <c r="AG50">
        <v>18.573887588269077</v>
      </c>
      <c r="AI50">
        <v>9.6562732778940124</v>
      </c>
      <c r="AK50">
        <v>6.1667130165947599</v>
      </c>
      <c r="AL50">
        <v>13.084682653148542</v>
      </c>
    </row>
    <row r="51" spans="1:38" x14ac:dyDescent="0.3">
      <c r="A51">
        <v>50</v>
      </c>
      <c r="B51">
        <v>1030</v>
      </c>
      <c r="C51">
        <v>500</v>
      </c>
      <c r="D51">
        <v>0</v>
      </c>
      <c r="E51">
        <v>340.35569617790452</v>
      </c>
      <c r="F51">
        <v>60.269966839811531</v>
      </c>
      <c r="G51">
        <v>70.176720309036781</v>
      </c>
      <c r="H51">
        <v>66.64000437515601</v>
      </c>
      <c r="K51">
        <v>17.359223012955489</v>
      </c>
      <c r="M51">
        <v>7.6852909319992175</v>
      </c>
      <c r="N51">
        <v>9.5951915286735172</v>
      </c>
      <c r="O51">
        <v>47.37433446584776</v>
      </c>
      <c r="P51">
        <v>18.059235871431419</v>
      </c>
      <c r="R51">
        <v>3.9679602526923343</v>
      </c>
      <c r="S51">
        <v>8.9443450627393695</v>
      </c>
      <c r="V51">
        <v>30.708485771172576</v>
      </c>
      <c r="W51">
        <v>55.456113167656582</v>
      </c>
      <c r="Z51">
        <v>30.548818059905582</v>
      </c>
      <c r="AB51">
        <v>22.174398504586659</v>
      </c>
      <c r="AC51">
        <v>6.7342883114982399</v>
      </c>
      <c r="AD51">
        <v>2.168093266814489</v>
      </c>
      <c r="AE51">
        <v>14.460689201332396</v>
      </c>
      <c r="AF51">
        <v>14.511810037001501</v>
      </c>
      <c r="AG51">
        <v>18.474491145167267</v>
      </c>
      <c r="AI51">
        <v>9.6308532029710481</v>
      </c>
      <c r="AK51">
        <v>6.4775043353438377</v>
      </c>
      <c r="AL51">
        <v>12.560274675351218</v>
      </c>
    </row>
    <row r="52" spans="1:38" x14ac:dyDescent="0.3">
      <c r="A52">
        <v>51</v>
      </c>
      <c r="B52">
        <v>1025</v>
      </c>
      <c r="C52">
        <v>500</v>
      </c>
      <c r="D52">
        <v>0</v>
      </c>
      <c r="E52">
        <v>340.11516062955468</v>
      </c>
      <c r="F52">
        <v>60.172408064430812</v>
      </c>
      <c r="G52">
        <v>70.140883295633358</v>
      </c>
      <c r="H52">
        <v>66.578297112800641</v>
      </c>
      <c r="K52">
        <v>16.302501062627528</v>
      </c>
      <c r="M52">
        <v>7.5838060977237767</v>
      </c>
      <c r="N52">
        <v>9.5703523637518515</v>
      </c>
      <c r="O52">
        <v>46.405717097284032</v>
      </c>
      <c r="P52">
        <v>17.960987507157029</v>
      </c>
      <c r="R52">
        <v>3.8718901505679746</v>
      </c>
      <c r="S52">
        <v>8.3728869604258058</v>
      </c>
      <c r="V52">
        <v>30.835871946058862</v>
      </c>
      <c r="W52">
        <v>54.216171723113511</v>
      </c>
      <c r="Z52">
        <v>30.469024748006465</v>
      </c>
      <c r="AB52">
        <v>22.189744624564192</v>
      </c>
      <c r="AC52">
        <v>6.699409934282885</v>
      </c>
      <c r="AD52">
        <v>2.1637856129071613</v>
      </c>
      <c r="AE52">
        <v>14.383493595318869</v>
      </c>
      <c r="AF52">
        <v>14.370706601012499</v>
      </c>
      <c r="AG52">
        <v>18.376121201493778</v>
      </c>
      <c r="AI52">
        <v>9.6053317104446467</v>
      </c>
      <c r="AK52">
        <v>6.7792143390038984</v>
      </c>
      <c r="AL52">
        <v>12.0569094377312</v>
      </c>
    </row>
    <row r="53" spans="1:38" x14ac:dyDescent="0.3">
      <c r="A53">
        <v>52</v>
      </c>
      <c r="B53">
        <v>1020</v>
      </c>
      <c r="C53">
        <v>500</v>
      </c>
      <c r="D53">
        <v>0</v>
      </c>
      <c r="E53">
        <v>339.86363026849438</v>
      </c>
      <c r="F53">
        <v>60.07657248887373</v>
      </c>
      <c r="G53">
        <v>70.096559533986266</v>
      </c>
      <c r="H53">
        <v>66.508317354098423</v>
      </c>
      <c r="K53">
        <v>15.273671075478285</v>
      </c>
      <c r="M53">
        <v>7.486620428557508</v>
      </c>
      <c r="N53">
        <v>9.5461823740102112</v>
      </c>
      <c r="O53">
        <v>45.46120355713294</v>
      </c>
      <c r="P53">
        <v>17.846520114456069</v>
      </c>
      <c r="R53">
        <v>3.7729969318471182</v>
      </c>
      <c r="S53">
        <v>7.8188981635155583</v>
      </c>
      <c r="V53">
        <v>30.954932501773474</v>
      </c>
      <c r="W53">
        <v>53.002386161808509</v>
      </c>
      <c r="X53">
        <v>35.844081133663565</v>
      </c>
      <c r="Z53">
        <v>30.468076404602378</v>
      </c>
      <c r="AB53">
        <v>22.247863151904895</v>
      </c>
      <c r="AC53">
        <v>6.665206907569198</v>
      </c>
      <c r="AD53">
        <v>2.1922303653089332</v>
      </c>
      <c r="AE53">
        <v>14.354103706425056</v>
      </c>
      <c r="AF53">
        <v>14.234549341208069</v>
      </c>
      <c r="AG53">
        <v>18.321228483081796</v>
      </c>
      <c r="AI53">
        <v>9.5804699333559249</v>
      </c>
      <c r="AK53">
        <v>7.0736872114669529</v>
      </c>
      <c r="AL53">
        <v>11.574738922180725</v>
      </c>
    </row>
    <row r="54" spans="1:38" x14ac:dyDescent="0.3">
      <c r="A54">
        <v>53</v>
      </c>
      <c r="B54">
        <v>1015</v>
      </c>
      <c r="C54">
        <v>500</v>
      </c>
      <c r="D54">
        <v>0</v>
      </c>
      <c r="E54">
        <v>339.60020370214897</v>
      </c>
      <c r="F54">
        <v>59.985401108637916</v>
      </c>
      <c r="G54">
        <v>70.043386809339751</v>
      </c>
      <c r="H54">
        <v>66.429704526166432</v>
      </c>
      <c r="K54">
        <v>14.270808186659529</v>
      </c>
      <c r="M54">
        <v>7.3940891333248002</v>
      </c>
      <c r="N54">
        <v>9.5229244842285983</v>
      </c>
      <c r="O54">
        <v>44.540069475731642</v>
      </c>
      <c r="P54">
        <v>17.715353616730543</v>
      </c>
      <c r="R54">
        <v>3.6712583969754475</v>
      </c>
      <c r="S54">
        <v>7.279924069284931</v>
      </c>
      <c r="V54">
        <v>31.064498239091712</v>
      </c>
      <c r="W54">
        <v>51.813602877860305</v>
      </c>
      <c r="X54">
        <v>35.732678129450527</v>
      </c>
      <c r="Z54">
        <v>30.555146740678403</v>
      </c>
      <c r="AB54">
        <v>22.353382201830392</v>
      </c>
      <c r="AC54">
        <v>6.6319221159672601</v>
      </c>
      <c r="AD54">
        <v>2.2575488953365861</v>
      </c>
      <c r="AE54">
        <v>14.377862424643711</v>
      </c>
      <c r="AF54">
        <v>14.103936774385627</v>
      </c>
      <c r="AG54">
        <v>18.314684374055126</v>
      </c>
      <c r="AI54">
        <v>9.5565106131450737</v>
      </c>
      <c r="AK54">
        <v>7.3616793648144228</v>
      </c>
      <c r="AL54">
        <v>11.112535792732961</v>
      </c>
    </row>
    <row r="55" spans="1:38" x14ac:dyDescent="0.3">
      <c r="A55">
        <v>54</v>
      </c>
      <c r="B55">
        <v>1010</v>
      </c>
      <c r="C55">
        <v>500</v>
      </c>
      <c r="D55">
        <v>0</v>
      </c>
      <c r="E55">
        <v>339.33895195760192</v>
      </c>
      <c r="F55">
        <v>59.901840938963694</v>
      </c>
      <c r="G55">
        <v>69.991167498860506</v>
      </c>
      <c r="H55">
        <v>66.352262660793954</v>
      </c>
      <c r="K55">
        <v>13.290941458343735</v>
      </c>
      <c r="M55">
        <v>7.301184971451061</v>
      </c>
      <c r="N55">
        <v>9.4997581415310268</v>
      </c>
      <c r="O55">
        <v>43.637199153441109</v>
      </c>
      <c r="P55">
        <v>17.5862736608102</v>
      </c>
      <c r="R55">
        <v>3.5698065602543867</v>
      </c>
      <c r="S55">
        <v>6.7594033878555146</v>
      </c>
      <c r="V55">
        <v>31.174538678458749</v>
      </c>
      <c r="W55">
        <v>50.647323489729317</v>
      </c>
      <c r="X55">
        <v>35.623477161564836</v>
      </c>
      <c r="Z55">
        <v>30.643111573051467</v>
      </c>
      <c r="AB55">
        <v>22.459050926873459</v>
      </c>
      <c r="AC55">
        <v>6.5987349661012411</v>
      </c>
      <c r="AD55">
        <v>2.3232081184313143</v>
      </c>
      <c r="AE55">
        <v>14.401806974904845</v>
      </c>
      <c r="AF55">
        <v>13.973021494632587</v>
      </c>
      <c r="AG55">
        <v>18.308417822705348</v>
      </c>
      <c r="AI55">
        <v>9.5326330124598471</v>
      </c>
      <c r="AK55">
        <v>7.6421153113525362</v>
      </c>
      <c r="AL55">
        <v>10.667558631528403</v>
      </c>
    </row>
    <row r="56" spans="1:38" x14ac:dyDescent="0.3">
      <c r="A56">
        <v>55</v>
      </c>
      <c r="B56">
        <v>1005</v>
      </c>
      <c r="C56">
        <v>500</v>
      </c>
      <c r="D56">
        <v>0</v>
      </c>
      <c r="E56">
        <v>339.07991172722353</v>
      </c>
      <c r="F56">
        <v>59.825972141608595</v>
      </c>
      <c r="G56">
        <v>69.939913474812641</v>
      </c>
      <c r="H56">
        <v>66.276005297760477</v>
      </c>
      <c r="K56">
        <v>12.332815182792373</v>
      </c>
      <c r="M56">
        <v>7.2078933611440004</v>
      </c>
      <c r="N56">
        <v>9.4766704696207302</v>
      </c>
      <c r="O56">
        <v>42.751676488869833</v>
      </c>
      <c r="P56">
        <v>17.459292577789164</v>
      </c>
      <c r="R56">
        <v>3.4686487584083099</v>
      </c>
      <c r="S56">
        <v>6.2564729271682316</v>
      </c>
      <c r="V56">
        <v>31.285103687342676</v>
      </c>
      <c r="W56">
        <v>49.502233827956722</v>
      </c>
      <c r="X56">
        <v>35.516515914107906</v>
      </c>
      <c r="Z56">
        <v>30.731978628928392</v>
      </c>
      <c r="AB56">
        <v>22.564888759557856</v>
      </c>
      <c r="AC56">
        <v>6.5656325408447298</v>
      </c>
      <c r="AD56">
        <v>2.3892169362729732</v>
      </c>
      <c r="AE56">
        <v>14.425932534136344</v>
      </c>
      <c r="AF56">
        <v>13.841776435789187</v>
      </c>
      <c r="AG56">
        <v>18.3024357384888</v>
      </c>
      <c r="AI56">
        <v>9.5088240693924018</v>
      </c>
      <c r="AK56">
        <v>7.9153442674707621</v>
      </c>
      <c r="AL56">
        <v>10.238879913247306</v>
      </c>
    </row>
    <row r="57" spans="1:38" x14ac:dyDescent="0.3">
      <c r="A57">
        <v>56</v>
      </c>
      <c r="B57">
        <v>1000</v>
      </c>
      <c r="C57">
        <v>500</v>
      </c>
      <c r="D57">
        <v>0</v>
      </c>
      <c r="E57">
        <v>338.82311455804205</v>
      </c>
      <c r="F57">
        <v>59.757862638332647</v>
      </c>
      <c r="G57">
        <v>69.889635725934056</v>
      </c>
      <c r="H57">
        <v>66.200945106365722</v>
      </c>
      <c r="K57">
        <v>11.395282136787097</v>
      </c>
      <c r="M57">
        <v>7.1142016492402185</v>
      </c>
      <c r="N57">
        <v>9.4536491105587928</v>
      </c>
      <c r="O57">
        <v>41.882666759771325</v>
      </c>
      <c r="P57">
        <v>17.334421467806447</v>
      </c>
      <c r="R57">
        <v>3.3677934655673338</v>
      </c>
      <c r="S57">
        <v>5.7703460135690792</v>
      </c>
      <c r="V57">
        <v>31.396238388200537</v>
      </c>
      <c r="W57">
        <v>48.377131440989146</v>
      </c>
      <c r="X57">
        <v>35.411825536676879</v>
      </c>
      <c r="Z57">
        <v>30.821753869161281</v>
      </c>
      <c r="AB57">
        <v>22.670913242876995</v>
      </c>
      <c r="AC57">
        <v>6.5326024410978425</v>
      </c>
      <c r="AD57">
        <v>2.4555842870844056</v>
      </c>
      <c r="AE57">
        <v>14.450233917909209</v>
      </c>
      <c r="AF57">
        <v>13.710176983131793</v>
      </c>
      <c r="AG57">
        <v>18.296743664359674</v>
      </c>
      <c r="AI57">
        <v>9.4850712392564169</v>
      </c>
      <c r="AK57">
        <v>8.181685529372654</v>
      </c>
      <c r="AL57">
        <v>9.8256531641476901</v>
      </c>
    </row>
    <row r="58" spans="1:38" x14ac:dyDescent="0.3">
      <c r="A58">
        <v>57</v>
      </c>
      <c r="B58">
        <v>995</v>
      </c>
      <c r="C58">
        <v>500</v>
      </c>
      <c r="D58">
        <v>0</v>
      </c>
      <c r="E58">
        <v>338.56858786041312</v>
      </c>
      <c r="F58">
        <v>59.697570422607704</v>
      </c>
      <c r="G58">
        <v>69.840344541945967</v>
      </c>
      <c r="H58">
        <v>66.127094070096504</v>
      </c>
      <c r="K58">
        <v>10.477291605394177</v>
      </c>
      <c r="M58">
        <v>7.0200988774148279</v>
      </c>
      <c r="N58">
        <v>9.430682089041337</v>
      </c>
      <c r="O58">
        <v>41.029407700026027</v>
      </c>
      <c r="P58">
        <v>17.211670433597174</v>
      </c>
      <c r="R58">
        <v>3.2672502265033079</v>
      </c>
      <c r="S58">
        <v>5.3003044635745846</v>
      </c>
      <c r="V58">
        <v>31.507983917817686</v>
      </c>
      <c r="W58">
        <v>47.27091279690422</v>
      </c>
      <c r="X58">
        <v>35.309432247760604</v>
      </c>
      <c r="Z58">
        <v>30.912441715867025</v>
      </c>
      <c r="AB58">
        <v>22.777140266442672</v>
      </c>
      <c r="AC58">
        <v>6.4996326500646537</v>
      </c>
      <c r="AD58">
        <v>2.5223191703833345</v>
      </c>
      <c r="AE58">
        <v>14.474705592287938</v>
      </c>
      <c r="AF58">
        <v>13.578200603902573</v>
      </c>
      <c r="AG58">
        <v>18.291345877273475</v>
      </c>
      <c r="AI58">
        <v>9.4613623588666087</v>
      </c>
      <c r="AK58">
        <v>8.4414318548841401</v>
      </c>
      <c r="AL58">
        <v>9.4271037870685106</v>
      </c>
    </row>
    <row r="59" spans="1:38" x14ac:dyDescent="0.3">
      <c r="A59">
        <v>58</v>
      </c>
      <c r="B59">
        <v>990</v>
      </c>
      <c r="C59">
        <v>500</v>
      </c>
      <c r="D59">
        <v>0</v>
      </c>
      <c r="E59">
        <v>338.31635574631861</v>
      </c>
      <c r="F59">
        <v>59.645145540872825</v>
      </c>
      <c r="G59">
        <v>69.792049679904707</v>
      </c>
      <c r="H59">
        <v>66.054463653125794</v>
      </c>
      <c r="K59">
        <v>9.5778790366845801</v>
      </c>
      <c r="M59">
        <v>6.9255755847075484</v>
      </c>
      <c r="N59">
        <v>9.4077577056972075</v>
      </c>
      <c r="O59">
        <v>40.191201846332802</v>
      </c>
      <c r="P59">
        <v>17.091048806752777</v>
      </c>
      <c r="R59">
        <v>3.1670296145360459</v>
      </c>
      <c r="S59">
        <v>4.8456916303151534</v>
      </c>
      <c r="V59">
        <v>31.620378043466157</v>
      </c>
      <c r="W59">
        <v>46.18256227433821</v>
      </c>
      <c r="X59">
        <v>35.209358610729609</v>
      </c>
      <c r="Z59">
        <v>31.004045270245324</v>
      </c>
      <c r="AB59">
        <v>22.883584266095191</v>
      </c>
      <c r="AC59">
        <v>6.4667114265500567</v>
      </c>
      <c r="AD59">
        <v>2.5894306874398092</v>
      </c>
      <c r="AE59">
        <v>14.49934169234545</v>
      </c>
      <c r="AF59">
        <v>13.445826543193544</v>
      </c>
      <c r="AG59">
        <v>18.286245481179328</v>
      </c>
      <c r="AI59">
        <v>9.4376855398376946</v>
      </c>
      <c r="AK59">
        <v>8.6948523696847264</v>
      </c>
      <c r="AL59">
        <v>9.0425211747524443</v>
      </c>
    </row>
    <row r="60" spans="1:38" x14ac:dyDescent="0.3">
      <c r="A60">
        <v>59</v>
      </c>
      <c r="B60">
        <v>985</v>
      </c>
      <c r="C60">
        <v>500</v>
      </c>
      <c r="D60">
        <v>0</v>
      </c>
      <c r="E60">
        <v>338.06643972863071</v>
      </c>
      <c r="F60">
        <v>59.600631804317004</v>
      </c>
      <c r="G60">
        <v>69.744760515447709</v>
      </c>
      <c r="H60">
        <v>65.983064951728565</v>
      </c>
      <c r="K60">
        <v>8.6961570590436459</v>
      </c>
      <c r="M60">
        <v>6.8306236395768352</v>
      </c>
      <c r="N60">
        <v>9.3848644544149291</v>
      </c>
      <c r="O60">
        <v>39.367409947521331</v>
      </c>
      <c r="P60">
        <v>16.972565367809729</v>
      </c>
      <c r="R60">
        <v>3.0671432098392506</v>
      </c>
      <c r="S60">
        <v>4.4059063528378593</v>
      </c>
      <c r="V60">
        <v>31.733455660503772</v>
      </c>
      <c r="W60">
        <v>45.11114264724543</v>
      </c>
      <c r="X60">
        <v>35.11162453983755</v>
      </c>
      <c r="Z60">
        <v>31.096566523196774</v>
      </c>
      <c r="AB60">
        <v>22.990258393932834</v>
      </c>
      <c r="AC60">
        <v>6.4338272222863742</v>
      </c>
      <c r="AD60">
        <v>2.656928094331422</v>
      </c>
      <c r="AE60">
        <v>14.524136046610773</v>
      </c>
      <c r="AF60">
        <v>13.313035573377274</v>
      </c>
      <c r="AG60">
        <v>18.281444494452096</v>
      </c>
      <c r="AI60">
        <v>9.4140290859125084</v>
      </c>
      <c r="AK60">
        <v>8.9421950759822497</v>
      </c>
      <c r="AL60">
        <v>8.6712519018839238</v>
      </c>
    </row>
    <row r="61" spans="1:38" x14ac:dyDescent="0.3">
      <c r="A61">
        <v>60</v>
      </c>
      <c r="B61">
        <v>980</v>
      </c>
      <c r="C61">
        <v>500</v>
      </c>
      <c r="D61">
        <v>0</v>
      </c>
      <c r="E61">
        <v>337.81885930669438</v>
      </c>
      <c r="F61">
        <v>59.564068280429346</v>
      </c>
      <c r="G61">
        <v>69.698486181666141</v>
      </c>
      <c r="H61">
        <v>65.912908833305352</v>
      </c>
      <c r="K61">
        <v>7.8313076418527103</v>
      </c>
      <c r="M61">
        <v>6.7352360961155497</v>
      </c>
      <c r="N61">
        <v>9.3619909597380317</v>
      </c>
      <c r="O61">
        <v>38.557445266901112</v>
      </c>
      <c r="P61">
        <v>16.856228561650262</v>
      </c>
      <c r="R61">
        <v>2.9676035949514707</v>
      </c>
      <c r="S61">
        <v>3.9803976670461516</v>
      </c>
      <c r="V61">
        <v>31.8472491908487</v>
      </c>
      <c r="W61">
        <v>44.055786823237433</v>
      </c>
      <c r="X61">
        <v>35.016248082656652</v>
      </c>
      <c r="Z61">
        <v>31.190006558654236</v>
      </c>
      <c r="AB61">
        <v>23.097174662810517</v>
      </c>
      <c r="AC61">
        <v>6.4009686193288067</v>
      </c>
      <c r="AD61">
        <v>2.72482086471901</v>
      </c>
      <c r="AE61">
        <v>14.549082205532118</v>
      </c>
      <c r="AF61">
        <v>13.179809787771198</v>
      </c>
      <c r="AG61">
        <v>18.276943931872257</v>
      </c>
      <c r="AI61">
        <v>9.3903814303597901</v>
      </c>
      <c r="AK61">
        <v>9.1836890268903222</v>
      </c>
      <c r="AL61">
        <v>8.3126938244082851</v>
      </c>
    </row>
    <row r="62" spans="1:38" x14ac:dyDescent="0.3">
      <c r="A62">
        <v>61</v>
      </c>
      <c r="B62">
        <v>975</v>
      </c>
      <c r="C62">
        <v>500</v>
      </c>
      <c r="D62">
        <v>0</v>
      </c>
      <c r="E62">
        <v>337.57363245899239</v>
      </c>
      <c r="F62">
        <v>59.535490608434195</v>
      </c>
      <c r="G62">
        <v>69.653235698651528</v>
      </c>
      <c r="H62">
        <v>65.844006066100206</v>
      </c>
      <c r="K62">
        <v>6.9825752217163073</v>
      </c>
      <c r="M62">
        <v>6.6394070700774899</v>
      </c>
      <c r="N62">
        <v>9.3391259308907895</v>
      </c>
      <c r="O62">
        <v>37.760768641314158</v>
      </c>
      <c r="P62">
        <v>16.742046710906084</v>
      </c>
      <c r="R62">
        <v>2.8684243661776874</v>
      </c>
      <c r="S62">
        <v>3.5686601641960185</v>
      </c>
      <c r="V62">
        <v>31.961788898126066</v>
      </c>
      <c r="W62">
        <v>43.015690639051961</v>
      </c>
      <c r="X62">
        <v>34.923246014983619</v>
      </c>
      <c r="Z62">
        <v>31.284365754247698</v>
      </c>
      <c r="AB62">
        <v>23.204344071242726</v>
      </c>
      <c r="AC62">
        <v>6.3681242840805785</v>
      </c>
      <c r="AD62">
        <v>2.7931187616734339</v>
      </c>
      <c r="AE62">
        <v>14.574173474428244</v>
      </c>
      <c r="AF62">
        <v>13.046132430745521</v>
      </c>
      <c r="AG62">
        <v>18.27274388363934</v>
      </c>
      <c r="AI62">
        <v>9.3667310900018776</v>
      </c>
      <c r="AK62">
        <v>9.419546219783836</v>
      </c>
      <c r="AL62">
        <v>7.9662909460156808</v>
      </c>
    </row>
    <row r="63" spans="1:38" x14ac:dyDescent="0.3">
      <c r="A63">
        <v>62</v>
      </c>
      <c r="B63">
        <v>970</v>
      </c>
      <c r="C63">
        <v>500</v>
      </c>
      <c r="D63">
        <v>0</v>
      </c>
      <c r="E63">
        <v>337.33077605770285</v>
      </c>
      <c r="F63">
        <v>59.514932160894851</v>
      </c>
      <c r="G63">
        <v>69.609018093436021</v>
      </c>
      <c r="H63">
        <v>65.776367439301225</v>
      </c>
      <c r="K63">
        <v>6.149260644845727</v>
      </c>
      <c r="M63">
        <v>6.5431316313571299</v>
      </c>
      <c r="N63">
        <v>9.3162581302199978</v>
      </c>
      <c r="O63">
        <v>36.976884179101148</v>
      </c>
      <c r="P63">
        <v>16.630028224547161</v>
      </c>
      <c r="R63">
        <v>2.7696201567522802</v>
      </c>
      <c r="S63">
        <v>3.170229898101669</v>
      </c>
      <c r="V63">
        <v>32.077103130900468</v>
      </c>
      <c r="W63">
        <v>41.990106551591772</v>
      </c>
      <c r="X63">
        <v>34.832634278061917</v>
      </c>
      <c r="Z63">
        <v>31.379643975353371</v>
      </c>
      <c r="AB63">
        <v>23.311776709826663</v>
      </c>
      <c r="AC63">
        <v>6.3352829357334413</v>
      </c>
      <c r="AD63">
        <v>2.8618319144693767</v>
      </c>
      <c r="AE63">
        <v>14.599402948799776</v>
      </c>
      <c r="AF63">
        <v>12.911987758697709</v>
      </c>
      <c r="AG63">
        <v>18.268843590327538</v>
      </c>
      <c r="AI63">
        <v>9.3430666336592978</v>
      </c>
      <c r="AK63">
        <v>9.6499632494868717</v>
      </c>
      <c r="AL63">
        <v>7.6315289356668945</v>
      </c>
    </row>
    <row r="64" spans="1:38" x14ac:dyDescent="0.3">
      <c r="A64">
        <v>63</v>
      </c>
      <c r="B64">
        <v>965</v>
      </c>
      <c r="C64">
        <v>500</v>
      </c>
      <c r="D64">
        <v>0</v>
      </c>
      <c r="E64">
        <v>337.09030622051608</v>
      </c>
      <c r="F64">
        <v>59.502425091011915</v>
      </c>
      <c r="G64">
        <v>69.565842514721211</v>
      </c>
      <c r="H64">
        <v>65.710003877944786</v>
      </c>
      <c r="K64">
        <v>5.3307158055703869</v>
      </c>
      <c r="M64">
        <v>6.4464057103085795</v>
      </c>
      <c r="N64">
        <v>9.2933763534737519</v>
      </c>
      <c r="O64">
        <v>36.205335507314921</v>
      </c>
      <c r="P64">
        <v>16.520181807916845</v>
      </c>
      <c r="R64">
        <v>2.6712066739032116</v>
      </c>
      <c r="S64">
        <v>2.7846807655089498</v>
      </c>
      <c r="V64">
        <v>32.193218504410055</v>
      </c>
      <c r="W64">
        <v>40.978338091205863</v>
      </c>
      <c r="X64">
        <v>34.7444282833061</v>
      </c>
      <c r="Z64">
        <v>31.475840768896976</v>
      </c>
      <c r="AB64">
        <v>23.419481854150771</v>
      </c>
      <c r="AC64">
        <v>6.3024333265500605</v>
      </c>
      <c r="AD64">
        <v>2.9309709019569423</v>
      </c>
      <c r="AE64">
        <v>14.624763552686666</v>
      </c>
      <c r="AF64">
        <v>12.777360926708672</v>
      </c>
      <c r="AG64">
        <v>18.265241516154028</v>
      </c>
      <c r="AI64">
        <v>9.3193766624336138</v>
      </c>
      <c r="AK64">
        <v>9.8751227596122764</v>
      </c>
      <c r="AL64">
        <v>7.3079312004236856</v>
      </c>
    </row>
    <row r="65" spans="1:38" x14ac:dyDescent="0.3">
      <c r="A65">
        <v>64</v>
      </c>
      <c r="B65">
        <v>960</v>
      </c>
      <c r="C65">
        <v>500</v>
      </c>
      <c r="D65">
        <v>0</v>
      </c>
      <c r="E65">
        <v>336.85223860858241</v>
      </c>
      <c r="F65">
        <v>59.498001275018559</v>
      </c>
      <c r="G65">
        <v>69.523718341373836</v>
      </c>
      <c r="H65">
        <v>65.644926551576233</v>
      </c>
      <c r="K65">
        <v>4.5263388785599838</v>
      </c>
      <c r="M65">
        <v>6.3492260157619604</v>
      </c>
      <c r="N65">
        <v>9.2704694203243125</v>
      </c>
      <c r="O65">
        <v>35.44570248545886</v>
      </c>
      <c r="P65">
        <v>16.412516670520418</v>
      </c>
      <c r="R65">
        <v>2.5732007459588302</v>
      </c>
      <c r="S65">
        <v>2.4116212899990201</v>
      </c>
      <c r="V65">
        <v>32.310160027012259</v>
      </c>
      <c r="W65">
        <v>39.979734966386516</v>
      </c>
      <c r="Z65">
        <v>31.572955552567045</v>
      </c>
      <c r="AB65">
        <v>23.527468044299631</v>
      </c>
      <c r="AC65">
        <v>6.2695642323828071</v>
      </c>
      <c r="AD65">
        <v>3.000546838692427</v>
      </c>
      <c r="AE65">
        <v>14.650248078198173</v>
      </c>
      <c r="AF65">
        <v>12.642237897135317</v>
      </c>
      <c r="AG65">
        <v>18.261935419106159</v>
      </c>
      <c r="AI65">
        <v>9.2956498002331944</v>
      </c>
      <c r="AK65">
        <v>10.095194718898274</v>
      </c>
      <c r="AL65">
        <v>6.9950554336401405</v>
      </c>
    </row>
    <row r="66" spans="1:38" x14ac:dyDescent="0.3">
      <c r="A66">
        <v>65</v>
      </c>
      <c r="B66">
        <v>955</v>
      </c>
      <c r="C66">
        <v>500</v>
      </c>
      <c r="D66">
        <v>0</v>
      </c>
      <c r="E66">
        <v>336.61658868096117</v>
      </c>
      <c r="F66">
        <v>59.50169317602343</v>
      </c>
      <c r="G66">
        <v>69.482655287341217</v>
      </c>
      <c r="H66">
        <v>65.581146979344084</v>
      </c>
      <c r="K66">
        <v>3.7355700601575235</v>
      </c>
      <c r="M66">
        <v>6.2515899630866478</v>
      </c>
      <c r="N66">
        <v>9.2475261737246761</v>
      </c>
      <c r="O66">
        <v>34.697598322893839</v>
      </c>
      <c r="P66">
        <v>16.307042735518422</v>
      </c>
      <c r="R66">
        <v>2.4756203809878601</v>
      </c>
      <c r="S66">
        <v>2.0506917556343138</v>
      </c>
      <c r="V66">
        <v>32.427951177201003</v>
      </c>
      <c r="W66">
        <v>38.993688727631877</v>
      </c>
      <c r="Z66">
        <v>31.6709878027829</v>
      </c>
      <c r="AB66">
        <v>23.635743153673829</v>
      </c>
      <c r="AC66">
        <v>6.2366644520333505</v>
      </c>
      <c r="AD66">
        <v>3.0705714644950111</v>
      </c>
      <c r="AE66">
        <v>14.675849226402818</v>
      </c>
      <c r="AF66">
        <v>12.506605367087527</v>
      </c>
      <c r="AG66">
        <v>18.258922419200186</v>
      </c>
      <c r="AI66">
        <v>9.2718746931338689</v>
      </c>
      <c r="AK66">
        <v>10.310337548433804</v>
      </c>
      <c r="AL66">
        <v>6.6924905715692438</v>
      </c>
    </row>
    <row r="67" spans="1:38" x14ac:dyDescent="0.3">
      <c r="A67">
        <v>66</v>
      </c>
      <c r="B67">
        <v>950</v>
      </c>
      <c r="C67">
        <v>500</v>
      </c>
      <c r="D67">
        <v>0</v>
      </c>
      <c r="E67">
        <v>336.38337191187475</v>
      </c>
      <c r="F67">
        <v>59.513534638041634</v>
      </c>
      <c r="G67">
        <v>69.44266350297211</v>
      </c>
      <c r="H67">
        <v>65.51867713149916</v>
      </c>
      <c r="K67">
        <v>2.9578877490092768</v>
      </c>
      <c r="M67">
        <v>6.1534956108983607</v>
      </c>
      <c r="N67">
        <v>9.2245354866245766</v>
      </c>
      <c r="O67">
        <v>33.960667044161845</v>
      </c>
      <c r="P67">
        <v>16.203770849379712</v>
      </c>
      <c r="R67">
        <v>2.3784848356006392</v>
      </c>
      <c r="S67">
        <v>1.701561644225416</v>
      </c>
      <c r="V67">
        <v>32.546613934841538</v>
      </c>
      <c r="W67">
        <v>38.019628912623446</v>
      </c>
      <c r="X67">
        <v>34.494394262235225</v>
      </c>
      <c r="Z67">
        <v>31.769937240756441</v>
      </c>
      <c r="AB67">
        <v>23.744314448772698</v>
      </c>
      <c r="AC67">
        <v>6.203722813967615</v>
      </c>
      <c r="AD67">
        <v>3.1410572357046336</v>
      </c>
      <c r="AE67">
        <v>14.701559648980155</v>
      </c>
      <c r="AF67">
        <v>12.370450711912941</v>
      </c>
      <c r="AG67">
        <v>18.256199065084104</v>
      </c>
      <c r="AI67">
        <v>9.2480400161008589</v>
      </c>
      <c r="AK67">
        <v>10.520699121447279</v>
      </c>
      <c r="AL67">
        <v>6.3998541022821449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A482-9704-47B3-A286-0A9DECBE28DC}">
  <dimension ref="A1:Q67"/>
  <sheetViews>
    <sheetView workbookViewId="0"/>
  </sheetViews>
  <sheetFormatPr defaultRowHeight="14.4" x14ac:dyDescent="0.3"/>
  <sheetData>
    <row r="1" spans="1:1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x14ac:dyDescent="0.3">
      <c r="A2">
        <v>1</v>
      </c>
      <c r="B2">
        <v>1275</v>
      </c>
      <c r="C2">
        <v>500</v>
      </c>
      <c r="D2">
        <v>0</v>
      </c>
      <c r="E2">
        <v>100.159099490133</v>
      </c>
      <c r="F2">
        <v>2.73866746329016</v>
      </c>
      <c r="G2">
        <v>-1622.7586382940926</v>
      </c>
      <c r="H2">
        <v>-1190.161924443878</v>
      </c>
      <c r="I2">
        <v>279.428165132716</v>
      </c>
      <c r="J2">
        <v>152.90144651966901</v>
      </c>
      <c r="K2">
        <v>36.572201931301599</v>
      </c>
      <c r="L2">
        <v>7.9777308085842244E-5</v>
      </c>
      <c r="M2">
        <v>5.1486640820265861E-6</v>
      </c>
      <c r="N2">
        <v>0</v>
      </c>
      <c r="O2" s="1">
        <v>4.7419569170231899E-9</v>
      </c>
      <c r="P2" s="1">
        <v>1.13770661429259E-8</v>
      </c>
      <c r="Q2" t="s">
        <v>51</v>
      </c>
    </row>
    <row r="3" spans="1:17" x14ac:dyDescent="0.3">
      <c r="A3">
        <v>2</v>
      </c>
      <c r="B3">
        <v>1270</v>
      </c>
      <c r="C3">
        <v>500</v>
      </c>
      <c r="D3">
        <v>0</v>
      </c>
      <c r="E3">
        <v>100.158590309571</v>
      </c>
      <c r="F3">
        <v>2.74052760350133</v>
      </c>
      <c r="G3">
        <v>-1621.354006882658</v>
      </c>
      <c r="H3">
        <v>-1191.1498476339364</v>
      </c>
      <c r="I3">
        <v>278.78311197791601</v>
      </c>
      <c r="J3">
        <v>152.639509774554</v>
      </c>
      <c r="K3">
        <v>36.547192657941999</v>
      </c>
      <c r="L3">
        <v>7.9610801115135348E-5</v>
      </c>
      <c r="M3">
        <v>5.1467041623442213E-6</v>
      </c>
      <c r="N3" s="1">
        <v>2.55729723357134E-9</v>
      </c>
      <c r="O3" s="1">
        <v>4.7236636187066103E-9</v>
      </c>
      <c r="P3" s="1">
        <v>1.1841494860664901E-8</v>
      </c>
      <c r="Q3" t="s">
        <v>51</v>
      </c>
    </row>
    <row r="4" spans="1:17" x14ac:dyDescent="0.3">
      <c r="A4">
        <v>3</v>
      </c>
      <c r="B4">
        <v>1265</v>
      </c>
      <c r="C4">
        <v>500</v>
      </c>
      <c r="D4">
        <v>0</v>
      </c>
      <c r="E4">
        <v>100.158060112291</v>
      </c>
      <c r="F4">
        <v>2.7423848480487498</v>
      </c>
      <c r="G4">
        <v>-1619.9522381421793</v>
      </c>
      <c r="H4">
        <v>-1192.1346270949077</v>
      </c>
      <c r="I4">
        <v>278.13777007916701</v>
      </c>
      <c r="J4">
        <v>152.37796996322001</v>
      </c>
      <c r="K4">
        <v>36.522248211645298</v>
      </c>
      <c r="L4">
        <v>7.9443248746716196E-5</v>
      </c>
      <c r="M4">
        <v>5.144828455537726E-6</v>
      </c>
      <c r="N4" s="1">
        <v>5.1100446973400602E-9</v>
      </c>
      <c r="O4" s="1">
        <v>4.7052502940388197E-9</v>
      </c>
      <c r="P4" s="1">
        <v>1.23058709074837E-8</v>
      </c>
      <c r="Q4" t="s">
        <v>51</v>
      </c>
    </row>
    <row r="5" spans="1:17" x14ac:dyDescent="0.3">
      <c r="A5">
        <v>4</v>
      </c>
      <c r="B5">
        <v>1260</v>
      </c>
      <c r="C5">
        <v>500</v>
      </c>
      <c r="D5">
        <v>0</v>
      </c>
      <c r="E5">
        <v>100.157518871741</v>
      </c>
      <c r="F5">
        <v>2.74422890026946</v>
      </c>
      <c r="G5">
        <v>-1618.5535015554369</v>
      </c>
      <c r="H5">
        <v>-1193.1133859906247</v>
      </c>
      <c r="I5">
        <v>277.49412357878299</v>
      </c>
      <c r="J5">
        <v>152.12033032952601</v>
      </c>
      <c r="K5">
        <v>36.497508958493299</v>
      </c>
      <c r="L5">
        <v>7.9277340577126553E-5</v>
      </c>
      <c r="M5">
        <v>5.1431109491980123E-6</v>
      </c>
      <c r="N5" s="1">
        <v>7.6241773102066093E-9</v>
      </c>
      <c r="O5" s="1">
        <v>4.6869584292596704E-9</v>
      </c>
      <c r="P5" s="1">
        <v>1.2764149785151799E-8</v>
      </c>
      <c r="Q5" t="s">
        <v>51</v>
      </c>
    </row>
    <row r="6" spans="1:17" x14ac:dyDescent="0.3">
      <c r="A6">
        <v>5</v>
      </c>
      <c r="B6">
        <v>1255</v>
      </c>
      <c r="C6">
        <v>500</v>
      </c>
      <c r="D6">
        <v>0</v>
      </c>
      <c r="E6">
        <v>100.156966062219</v>
      </c>
      <c r="F6">
        <v>2.7460601383997201</v>
      </c>
      <c r="G6">
        <v>-1617.1577798169928</v>
      </c>
      <c r="H6">
        <v>-1194.086279418719</v>
      </c>
      <c r="I6">
        <v>276.85207630027998</v>
      </c>
      <c r="J6">
        <v>151.86648951716501</v>
      </c>
      <c r="K6">
        <v>36.472968913414299</v>
      </c>
      <c r="L6">
        <v>7.9113016771973987E-5</v>
      </c>
      <c r="M6">
        <v>5.141547377582774E-6</v>
      </c>
      <c r="N6" s="1">
        <v>1.01007438579606E-8</v>
      </c>
      <c r="O6" s="1">
        <v>4.6687807839283E-9</v>
      </c>
      <c r="P6" s="1">
        <v>1.32165065838249E-8</v>
      </c>
      <c r="Q6" t="s">
        <v>51</v>
      </c>
    </row>
    <row r="7" spans="1:17" x14ac:dyDescent="0.3">
      <c r="A7">
        <v>6</v>
      </c>
      <c r="B7">
        <v>1250</v>
      </c>
      <c r="C7">
        <v>500</v>
      </c>
      <c r="D7">
        <v>0</v>
      </c>
      <c r="E7">
        <v>100.156401139049</v>
      </c>
      <c r="F7">
        <v>2.7478789326580499</v>
      </c>
      <c r="G7">
        <v>-1615.765055784188</v>
      </c>
      <c r="H7">
        <v>-1195.0534579855882</v>
      </c>
      <c r="I7">
        <v>276.21153385982899</v>
      </c>
      <c r="J7">
        <v>151.616348490425</v>
      </c>
      <c r="K7">
        <v>36.448622225931501</v>
      </c>
      <c r="L7">
        <v>7.8950218114714232E-5</v>
      </c>
      <c r="M7">
        <v>5.1401335711419424E-6</v>
      </c>
      <c r="N7" s="1">
        <v>1.2540768648623999E-8</v>
      </c>
      <c r="O7" s="1">
        <v>4.6507102195299403E-9</v>
      </c>
      <c r="P7" s="1">
        <v>1.36631118589085E-8</v>
      </c>
      <c r="Q7" t="s">
        <v>51</v>
      </c>
    </row>
    <row r="8" spans="1:17" x14ac:dyDescent="0.3">
      <c r="A8">
        <v>7</v>
      </c>
      <c r="B8">
        <v>1245</v>
      </c>
      <c r="C8">
        <v>500</v>
      </c>
      <c r="D8">
        <v>0</v>
      </c>
      <c r="E8">
        <v>100.15582353825801</v>
      </c>
      <c r="F8">
        <v>2.74968564539815</v>
      </c>
      <c r="G8">
        <v>-1614.3753124641237</v>
      </c>
      <c r="H8">
        <v>-1196.0150679213443</v>
      </c>
      <c r="I8">
        <v>275.572403611487</v>
      </c>
      <c r="J8">
        <v>151.36981046722801</v>
      </c>
      <c r="K8">
        <v>36.424463176682799</v>
      </c>
      <c r="L8">
        <v>7.8788885991641576E-5</v>
      </c>
      <c r="M8">
        <v>5.1388654538759481E-6</v>
      </c>
      <c r="N8" s="1">
        <v>1.4945252098513601E-8</v>
      </c>
      <c r="O8" s="1">
        <v>4.6327396993433896E-9</v>
      </c>
      <c r="P8" s="1">
        <v>1.41041316892907E-8</v>
      </c>
      <c r="Q8" t="s">
        <v>51</v>
      </c>
    </row>
    <row r="9" spans="1:17" x14ac:dyDescent="0.3">
      <c r="A9">
        <v>8</v>
      </c>
      <c r="B9">
        <v>1240</v>
      </c>
      <c r="C9">
        <v>500</v>
      </c>
      <c r="D9">
        <v>0</v>
      </c>
      <c r="E9">
        <v>100.155232676392</v>
      </c>
      <c r="F9">
        <v>2.7514806312346201</v>
      </c>
      <c r="G9">
        <v>-1612.9885330023922</v>
      </c>
      <c r="H9">
        <v>-1196.9712511856128</v>
      </c>
      <c r="I9">
        <v>274.93459459853898</v>
      </c>
      <c r="J9">
        <v>151.12678085911301</v>
      </c>
      <c r="K9">
        <v>36.400486174402701</v>
      </c>
      <c r="L9">
        <v>7.8628962382939528E-5</v>
      </c>
      <c r="M9">
        <v>5.137739040952088E-6</v>
      </c>
      <c r="N9" s="1">
        <v>1.7315171237514201E-8</v>
      </c>
      <c r="O9" s="1">
        <v>4.6148622892662399E-9</v>
      </c>
      <c r="P9" s="1">
        <v>1.45397277187905E-8</v>
      </c>
      <c r="Q9" t="s">
        <v>51</v>
      </c>
    </row>
    <row r="10" spans="1:17" x14ac:dyDescent="0.3">
      <c r="A10">
        <v>9</v>
      </c>
      <c r="B10">
        <v>1235</v>
      </c>
      <c r="C10">
        <v>500</v>
      </c>
      <c r="D10">
        <v>0</v>
      </c>
      <c r="E10">
        <v>100.15477604716099</v>
      </c>
      <c r="F10">
        <v>2.7535895438582498</v>
      </c>
      <c r="G10">
        <v>-1611.6073257253759</v>
      </c>
      <c r="H10">
        <v>-1197.9355328808135</v>
      </c>
      <c r="I10">
        <v>274.29088144054703</v>
      </c>
      <c r="J10">
        <v>150.881358934698</v>
      </c>
      <c r="K10">
        <v>36.3724420259189</v>
      </c>
      <c r="L10">
        <v>7.8470621829437347E-5</v>
      </c>
      <c r="M10">
        <v>5.1341253356372311E-6</v>
      </c>
      <c r="N10" s="1">
        <v>1.9763243353478199E-8</v>
      </c>
      <c r="O10" s="1">
        <v>4.5945139189895097E-9</v>
      </c>
      <c r="P10" s="1">
        <v>1.48905547355361E-8</v>
      </c>
      <c r="Q10" t="s">
        <v>51</v>
      </c>
    </row>
    <row r="11" spans="1:17" x14ac:dyDescent="0.3">
      <c r="A11">
        <v>10</v>
      </c>
      <c r="B11">
        <v>1230</v>
      </c>
      <c r="C11">
        <v>500</v>
      </c>
      <c r="D11">
        <v>0</v>
      </c>
      <c r="E11">
        <v>100.15525821109</v>
      </c>
      <c r="F11">
        <v>2.7577595859057098</v>
      </c>
      <c r="G11">
        <v>-1610.2460859248665</v>
      </c>
      <c r="H11">
        <v>-1198.9796012688691</v>
      </c>
      <c r="I11">
        <v>273.60308994844002</v>
      </c>
      <c r="J11">
        <v>150.60194208581501</v>
      </c>
      <c r="K11">
        <v>36.317617649834801</v>
      </c>
      <c r="L11">
        <v>7.8314719094295038E-5</v>
      </c>
      <c r="M11">
        <v>5.1138466726953166E-6</v>
      </c>
      <c r="N11" s="1">
        <v>2.2882145528769899E-8</v>
      </c>
      <c r="O11" s="1">
        <v>4.5580041857534698E-9</v>
      </c>
      <c r="P11" s="1">
        <v>1.47316227029157E-8</v>
      </c>
      <c r="Q11" t="s">
        <v>51</v>
      </c>
    </row>
    <row r="12" spans="1:17" x14ac:dyDescent="0.3">
      <c r="A12">
        <v>11</v>
      </c>
      <c r="B12">
        <v>1225</v>
      </c>
      <c r="C12">
        <v>500</v>
      </c>
      <c r="D12">
        <v>0</v>
      </c>
      <c r="E12">
        <v>100.155743138773</v>
      </c>
      <c r="F12">
        <v>2.7619228601119001</v>
      </c>
      <c r="G12">
        <v>-1608.8883221355422</v>
      </c>
      <c r="H12">
        <v>-1200.0182732344358</v>
      </c>
      <c r="I12">
        <v>272.91662977746302</v>
      </c>
      <c r="J12">
        <v>150.32503272554601</v>
      </c>
      <c r="K12">
        <v>36.263048684392203</v>
      </c>
      <c r="L12">
        <v>7.815944736207735E-5</v>
      </c>
      <c r="M12">
        <v>5.0935325067872125E-6</v>
      </c>
      <c r="N12" s="1">
        <v>2.5956738351092799E-8</v>
      </c>
      <c r="O12" s="1">
        <v>4.5216177072386299E-9</v>
      </c>
      <c r="P12" s="1">
        <v>1.4570270044698201E-8</v>
      </c>
      <c r="Q12" t="s">
        <v>51</v>
      </c>
    </row>
    <row r="13" spans="1:17" x14ac:dyDescent="0.3">
      <c r="A13">
        <v>12</v>
      </c>
      <c r="B13">
        <v>1220</v>
      </c>
      <c r="C13">
        <v>500</v>
      </c>
      <c r="D13">
        <v>0</v>
      </c>
      <c r="E13">
        <v>100.156197239536</v>
      </c>
      <c r="F13">
        <v>2.7716212317368498</v>
      </c>
      <c r="G13">
        <v>-1607.5343825578636</v>
      </c>
      <c r="H13">
        <v>-1201.5727975319062</v>
      </c>
      <c r="I13">
        <v>271.88265413786701</v>
      </c>
      <c r="J13">
        <v>149.51706597335999</v>
      </c>
      <c r="K13">
        <v>36.136321981042499</v>
      </c>
      <c r="L13">
        <v>7.7662890017594661E-5</v>
      </c>
      <c r="M13">
        <v>5.0296266207468905E-6</v>
      </c>
      <c r="N13" s="1">
        <v>3.6550013876647701E-8</v>
      </c>
      <c r="O13" s="1">
        <v>4.41576931305501E-9</v>
      </c>
      <c r="P13" s="1">
        <v>1.4678639882492001E-8</v>
      </c>
      <c r="Q13" t="s">
        <v>51</v>
      </c>
    </row>
    <row r="14" spans="1:17" x14ac:dyDescent="0.3">
      <c r="A14">
        <v>13</v>
      </c>
      <c r="B14">
        <v>1215</v>
      </c>
      <c r="C14">
        <v>500</v>
      </c>
      <c r="D14">
        <v>0</v>
      </c>
      <c r="E14">
        <v>100.16526312989799</v>
      </c>
      <c r="F14">
        <v>2.7916217744765501</v>
      </c>
      <c r="G14">
        <v>-1606.3383475241712</v>
      </c>
      <c r="H14">
        <v>-1204.1681292764922</v>
      </c>
      <c r="I14">
        <v>270.24844151979102</v>
      </c>
      <c r="J14">
        <v>147.96839577758399</v>
      </c>
      <c r="K14">
        <v>35.880671244828598</v>
      </c>
      <c r="L14">
        <v>7.6448203478485049E-5</v>
      </c>
      <c r="M14">
        <v>4.8899645289785067E-6</v>
      </c>
      <c r="N14" s="1">
        <v>5.4482573910175401E-8</v>
      </c>
      <c r="O14" s="1">
        <v>4.21527176566699E-9</v>
      </c>
      <c r="P14" s="1">
        <v>1.3861498482462999E-8</v>
      </c>
      <c r="Q14" t="s">
        <v>51</v>
      </c>
    </row>
    <row r="15" spans="1:17" x14ac:dyDescent="0.3">
      <c r="A15">
        <v>14</v>
      </c>
      <c r="B15">
        <v>1210</v>
      </c>
      <c r="C15">
        <v>500</v>
      </c>
      <c r="D15">
        <v>0</v>
      </c>
      <c r="E15">
        <v>100.17659448105201</v>
      </c>
      <c r="F15">
        <v>2.8132780093920502</v>
      </c>
      <c r="G15">
        <v>-1605.1918329384503</v>
      </c>
      <c r="H15">
        <v>-1207.0900405857731</v>
      </c>
      <c r="I15">
        <v>268.41640586095599</v>
      </c>
      <c r="J15">
        <v>146.14939183238599</v>
      </c>
      <c r="K15">
        <v>35.608494484588903</v>
      </c>
      <c r="L15">
        <v>7.4915279584590149E-5</v>
      </c>
      <c r="M15">
        <v>4.7407101980616404E-6</v>
      </c>
      <c r="N15" s="1">
        <v>7.4567564405584405E-8</v>
      </c>
      <c r="O15" s="1">
        <v>3.9963847011459298E-9</v>
      </c>
      <c r="P15" s="1">
        <v>1.3452054771181599E-8</v>
      </c>
      <c r="Q15" t="s">
        <v>51</v>
      </c>
    </row>
    <row r="16" spans="1:17" x14ac:dyDescent="0.3">
      <c r="A16">
        <v>15</v>
      </c>
      <c r="B16">
        <v>1205</v>
      </c>
      <c r="C16">
        <v>500</v>
      </c>
      <c r="D16">
        <v>0</v>
      </c>
      <c r="E16">
        <v>100.18266159247</v>
      </c>
      <c r="F16">
        <v>2.8267995276765601</v>
      </c>
      <c r="G16">
        <v>-1603.9603488159678</v>
      </c>
      <c r="H16">
        <v>-1209.3699767059275</v>
      </c>
      <c r="I16">
        <v>266.94880229343403</v>
      </c>
      <c r="J16">
        <v>142.25239308213699</v>
      </c>
      <c r="K16">
        <v>35.440313545974398</v>
      </c>
      <c r="L16">
        <v>7.377818654662126E-5</v>
      </c>
      <c r="M16">
        <v>4.6577662566610695E-6</v>
      </c>
      <c r="N16" s="1">
        <v>8.8798702760924998E-8</v>
      </c>
      <c r="O16" s="1">
        <v>3.8546471228886E-9</v>
      </c>
      <c r="P16" s="1">
        <v>1.4202121185449399E-8</v>
      </c>
      <c r="Q16" t="s">
        <v>51</v>
      </c>
    </row>
    <row r="17" spans="1:17" x14ac:dyDescent="0.3">
      <c r="A17">
        <v>16</v>
      </c>
      <c r="B17">
        <v>1200</v>
      </c>
      <c r="C17">
        <v>500</v>
      </c>
      <c r="D17">
        <v>0</v>
      </c>
      <c r="E17">
        <v>100.186952072392</v>
      </c>
      <c r="F17">
        <v>2.8393768829641299</v>
      </c>
      <c r="G17">
        <v>-1602.7049549808264</v>
      </c>
      <c r="H17">
        <v>-1211.7615408577271</v>
      </c>
      <c r="I17">
        <v>265.37923098333403</v>
      </c>
      <c r="J17">
        <v>140.84840411344899</v>
      </c>
      <c r="K17">
        <v>35.284837554852302</v>
      </c>
      <c r="L17">
        <v>7.2282976523263765E-5</v>
      </c>
      <c r="M17">
        <v>4.5240140876000908E-6</v>
      </c>
      <c r="N17" s="1">
        <v>1.0476219988295001E-7</v>
      </c>
      <c r="O17" s="1">
        <v>3.67460545688858E-9</v>
      </c>
      <c r="P17" s="1">
        <v>1.3697482264859999E-8</v>
      </c>
      <c r="Q17" t="s">
        <v>51</v>
      </c>
    </row>
    <row r="18" spans="1:17" x14ac:dyDescent="0.3">
      <c r="A18">
        <v>17</v>
      </c>
      <c r="B18">
        <v>1195</v>
      </c>
      <c r="C18">
        <v>500</v>
      </c>
      <c r="D18">
        <v>0</v>
      </c>
      <c r="E18">
        <v>100.190661539223</v>
      </c>
      <c r="F18">
        <v>2.8510080901253301</v>
      </c>
      <c r="G18">
        <v>-1601.4471918605409</v>
      </c>
      <c r="H18">
        <v>-1214.0945816507212</v>
      </c>
      <c r="I18">
        <v>263.83721704854401</v>
      </c>
      <c r="J18">
        <v>139.496613424804</v>
      </c>
      <c r="K18">
        <v>35.142187735713897</v>
      </c>
      <c r="L18">
        <v>7.0731548650861638E-5</v>
      </c>
      <c r="M18">
        <v>4.3792142148245692E-6</v>
      </c>
      <c r="N18" s="1">
        <v>1.2035687153302201E-7</v>
      </c>
      <c r="O18" s="1">
        <v>3.4907220242741299E-9</v>
      </c>
      <c r="P18" s="1">
        <v>1.28114598956948E-8</v>
      </c>
      <c r="Q18" t="s">
        <v>51</v>
      </c>
    </row>
    <row r="19" spans="1:17" x14ac:dyDescent="0.3">
      <c r="A19">
        <v>18</v>
      </c>
      <c r="B19">
        <v>1190</v>
      </c>
      <c r="C19">
        <v>500</v>
      </c>
      <c r="D19">
        <v>0</v>
      </c>
      <c r="E19">
        <v>100.194464537134</v>
      </c>
      <c r="F19">
        <v>2.86181909143902</v>
      </c>
      <c r="G19">
        <v>-1600.1984946710566</v>
      </c>
      <c r="H19">
        <v>-1216.2865211165006</v>
      </c>
      <c r="I19">
        <v>262.38729696514702</v>
      </c>
      <c r="J19">
        <v>138.25841615144199</v>
      </c>
      <c r="K19">
        <v>35.010761105361503</v>
      </c>
      <c r="L19">
        <v>6.9284205225706488E-5</v>
      </c>
      <c r="M19">
        <v>4.2454813868086787E-6</v>
      </c>
      <c r="N19" s="1">
        <v>1.3455379301618999E-7</v>
      </c>
      <c r="O19" s="1">
        <v>3.3210719218719001E-9</v>
      </c>
      <c r="P19" s="1">
        <v>1.2035437713633199E-8</v>
      </c>
      <c r="Q19" t="s">
        <v>51</v>
      </c>
    </row>
    <row r="20" spans="1:17" x14ac:dyDescent="0.3">
      <c r="A20">
        <v>19</v>
      </c>
      <c r="B20">
        <v>1185</v>
      </c>
      <c r="C20">
        <v>500</v>
      </c>
      <c r="D20">
        <v>0</v>
      </c>
      <c r="E20">
        <v>100.198359229301</v>
      </c>
      <c r="F20">
        <v>2.87190932384277</v>
      </c>
      <c r="G20">
        <v>-1598.9584005237944</v>
      </c>
      <c r="H20">
        <v>-1218.3572181370914</v>
      </c>
      <c r="I20">
        <v>261.01648142283199</v>
      </c>
      <c r="J20">
        <v>137.11798354304</v>
      </c>
      <c r="K20">
        <v>34.889109623847901</v>
      </c>
      <c r="L20">
        <v>6.7925798246942068E-5</v>
      </c>
      <c r="M20">
        <v>4.1212832080291217E-6</v>
      </c>
      <c r="N20" s="1">
        <v>1.47546073732175E-7</v>
      </c>
      <c r="O20" s="1">
        <v>3.1636226325195998E-9</v>
      </c>
      <c r="P20" s="1">
        <v>1.1352914715492899E-8</v>
      </c>
      <c r="Q20" t="s">
        <v>51</v>
      </c>
    </row>
    <row r="21" spans="1:17" x14ac:dyDescent="0.3">
      <c r="A21">
        <v>20</v>
      </c>
      <c r="B21">
        <v>1180</v>
      </c>
      <c r="C21">
        <v>500</v>
      </c>
      <c r="D21">
        <v>0</v>
      </c>
      <c r="E21">
        <v>100.202341564519</v>
      </c>
      <c r="F21">
        <v>2.8813594935484002</v>
      </c>
      <c r="G21">
        <v>-1597.7264666067849</v>
      </c>
      <c r="H21">
        <v>-1220.3228423110838</v>
      </c>
      <c r="I21">
        <v>259.71415497071899</v>
      </c>
      <c r="J21">
        <v>136.06243008483901</v>
      </c>
      <c r="K21">
        <v>34.776063795191199</v>
      </c>
      <c r="L21">
        <v>6.6643883862297227E-5</v>
      </c>
      <c r="M21">
        <v>4.005345894044328E-6</v>
      </c>
      <c r="N21" s="1">
        <v>1.5949165913064699E-7</v>
      </c>
      <c r="O21" s="1">
        <v>3.0167150000102599E-9</v>
      </c>
      <c r="P21" s="1">
        <v>1.0749948942029899E-8</v>
      </c>
      <c r="Q21" t="s">
        <v>51</v>
      </c>
    </row>
    <row r="22" spans="1:17" x14ac:dyDescent="0.3">
      <c r="A22">
        <v>21</v>
      </c>
      <c r="B22">
        <v>1175</v>
      </c>
      <c r="C22">
        <v>500</v>
      </c>
      <c r="D22">
        <v>0</v>
      </c>
      <c r="E22">
        <v>100.206404837796</v>
      </c>
      <c r="F22">
        <v>2.89023493040493</v>
      </c>
      <c r="G22">
        <v>-1596.5022519567442</v>
      </c>
      <c r="H22">
        <v>-1222.1965816932259</v>
      </c>
      <c r="I22">
        <v>258.47161569141099</v>
      </c>
      <c r="J22">
        <v>135.081238248223</v>
      </c>
      <c r="K22">
        <v>34.670678076594101</v>
      </c>
      <c r="L22">
        <v>6.5428286121335688E-5</v>
      </c>
      <c r="M22">
        <v>3.8966071188566221E-6</v>
      </c>
      <c r="N22" s="1">
        <v>1.70520375527501E-7</v>
      </c>
      <c r="O22" s="1">
        <v>2.8789923923418098E-9</v>
      </c>
      <c r="P22" s="1">
        <v>1.02145728676814E-8</v>
      </c>
      <c r="Q22" t="s">
        <v>51</v>
      </c>
    </row>
    <row r="23" spans="1:17" x14ac:dyDescent="0.3">
      <c r="A23">
        <v>22</v>
      </c>
      <c r="B23">
        <v>1170</v>
      </c>
      <c r="C23">
        <v>500</v>
      </c>
      <c r="D23">
        <v>0</v>
      </c>
      <c r="E23">
        <v>100.21053922818299</v>
      </c>
      <c r="F23">
        <v>2.89858820547617</v>
      </c>
      <c r="G23">
        <v>-1595.285300860015</v>
      </c>
      <c r="H23">
        <v>-1223.9891691790758</v>
      </c>
      <c r="I23">
        <v>257.28173210057099</v>
      </c>
      <c r="J23">
        <v>134.16582717823599</v>
      </c>
      <c r="K23">
        <v>34.572188984575398</v>
      </c>
      <c r="L23">
        <v>6.4270784034964101E-5</v>
      </c>
      <c r="M23">
        <v>3.7941811948646942E-6</v>
      </c>
      <c r="N23" s="1">
        <v>1.8073921780690501E-7</v>
      </c>
      <c r="O23" s="1">
        <v>2.74934851494078E-9</v>
      </c>
      <c r="P23" s="1">
        <v>9.7363662414600306E-9</v>
      </c>
      <c r="Q23" t="s">
        <v>51</v>
      </c>
    </row>
    <row r="24" spans="1:17" x14ac:dyDescent="0.3">
      <c r="A24">
        <v>23</v>
      </c>
      <c r="B24">
        <v>1165</v>
      </c>
      <c r="C24">
        <v>500</v>
      </c>
      <c r="D24">
        <v>0</v>
      </c>
      <c r="E24">
        <v>100.214731368934</v>
      </c>
      <c r="F24">
        <v>2.9064612627169901</v>
      </c>
      <c r="G24">
        <v>-1594.075128353029</v>
      </c>
      <c r="H24">
        <v>-1225.7092818577307</v>
      </c>
      <c r="I24">
        <v>256.13868267934299</v>
      </c>
      <c r="J24">
        <v>133.30922182769399</v>
      </c>
      <c r="K24">
        <v>34.4799817752438</v>
      </c>
      <c r="L24">
        <v>6.316488490951816E-5</v>
      </c>
      <c r="M24">
        <v>3.6973333350909938E-6</v>
      </c>
      <c r="N24" s="1">
        <v>1.90236388332506E-7</v>
      </c>
      <c r="O24" s="1">
        <v>2.6268884266669498E-9</v>
      </c>
      <c r="P24" s="1">
        <v>9.3061530551413402E-9</v>
      </c>
      <c r="Q24" t="s">
        <v>51</v>
      </c>
    </row>
    <row r="25" spans="1:17" x14ac:dyDescent="0.3">
      <c r="A25">
        <v>24</v>
      </c>
      <c r="B25">
        <v>1160</v>
      </c>
      <c r="C25">
        <v>500</v>
      </c>
      <c r="D25">
        <v>0</v>
      </c>
      <c r="E25">
        <v>100.21896402922999</v>
      </c>
      <c r="F25">
        <v>2.9138872672735001</v>
      </c>
      <c r="G25">
        <v>-1592.8712088822756</v>
      </c>
      <c r="H25">
        <v>-1227.3638687179634</v>
      </c>
      <c r="I25">
        <v>255.037742151423</v>
      </c>
      <c r="J25">
        <v>132.506462963795</v>
      </c>
      <c r="K25">
        <v>34.393562563250597</v>
      </c>
      <c r="L25">
        <v>6.2106088464533704E-5</v>
      </c>
      <c r="M25">
        <v>3.6054601613243626E-6</v>
      </c>
      <c r="N25" s="1">
        <v>1.9900834379265301E-7</v>
      </c>
      <c r="O25" s="1">
        <v>2.5108983119746999E-9</v>
      </c>
      <c r="P25" s="1">
        <v>8.9157973900904807E-9</v>
      </c>
      <c r="Q25" t="s">
        <v>51</v>
      </c>
    </row>
    <row r="26" spans="1:17" x14ac:dyDescent="0.3">
      <c r="A26">
        <v>25</v>
      </c>
      <c r="B26">
        <v>1155</v>
      </c>
      <c r="C26">
        <v>500</v>
      </c>
      <c r="D26">
        <v>0</v>
      </c>
      <c r="E26">
        <v>100.22321601484801</v>
      </c>
      <c r="F26">
        <v>2.9208923064498902</v>
      </c>
      <c r="G26">
        <v>-1591.6729696846078</v>
      </c>
      <c r="H26">
        <v>-1228.9583675002807</v>
      </c>
      <c r="I26">
        <v>253.97514419656599</v>
      </c>
      <c r="J26">
        <v>131.75180096694601</v>
      </c>
      <c r="K26">
        <v>34.312533808088702</v>
      </c>
      <c r="L26">
        <v>6.1090058075626054E-5</v>
      </c>
      <c r="M26">
        <v>3.5180749608851723E-6</v>
      </c>
      <c r="N26" s="1">
        <v>2.07255654409185E-7</v>
      </c>
      <c r="O26" s="1">
        <v>2.4008211425685101E-9</v>
      </c>
      <c r="P26" s="1">
        <v>8.5580926273960608E-9</v>
      </c>
      <c r="Q26" t="s">
        <v>51</v>
      </c>
    </row>
    <row r="27" spans="1:17" x14ac:dyDescent="0.3">
      <c r="A27">
        <v>26</v>
      </c>
      <c r="B27">
        <v>1150</v>
      </c>
      <c r="C27">
        <v>500</v>
      </c>
      <c r="D27">
        <v>0</v>
      </c>
      <c r="E27">
        <v>100.22746237964201</v>
      </c>
      <c r="F27">
        <v>2.9274970657655799</v>
      </c>
      <c r="G27">
        <v>-1590.4797904179925</v>
      </c>
      <c r="H27">
        <v>-1230.497003443872</v>
      </c>
      <c r="I27">
        <v>252.94788811728901</v>
      </c>
      <c r="J27">
        <v>131.042216891858</v>
      </c>
      <c r="K27">
        <v>34.2365714219533</v>
      </c>
      <c r="L27">
        <v>6.0114879686098922E-5</v>
      </c>
      <c r="M27">
        <v>3.4347946424962461E-6</v>
      </c>
      <c r="N27" s="1">
        <v>2.14961466214371E-7</v>
      </c>
      <c r="O27" s="1">
        <v>2.29623443301952E-9</v>
      </c>
      <c r="P27" s="1">
        <v>8.2267122364995603E-9</v>
      </c>
      <c r="Q27" t="s">
        <v>51</v>
      </c>
    </row>
    <row r="28" spans="1:17" x14ac:dyDescent="0.3">
      <c r="A28">
        <v>27</v>
      </c>
      <c r="B28">
        <v>1145</v>
      </c>
      <c r="C28">
        <v>500</v>
      </c>
      <c r="D28">
        <v>0</v>
      </c>
      <c r="E28">
        <v>100.23167503339801</v>
      </c>
      <c r="F28">
        <v>2.9337185201756002</v>
      </c>
      <c r="G28">
        <v>-1589.2910104726775</v>
      </c>
      <c r="H28">
        <v>-1231.98298936182</v>
      </c>
      <c r="I28">
        <v>251.95361640930599</v>
      </c>
      <c r="J28">
        <v>130.37484885060999</v>
      </c>
      <c r="K28">
        <v>34.165402830602403</v>
      </c>
      <c r="L28">
        <v>5.917932734317314E-5</v>
      </c>
      <c r="M28">
        <v>3.355326493975016E-6</v>
      </c>
      <c r="N28" s="1">
        <v>2.22165668609243E-7</v>
      </c>
      <c r="O28" s="1">
        <v>2.1968277190879502E-9</v>
      </c>
      <c r="P28" s="1">
        <v>7.9162031735650908E-9</v>
      </c>
      <c r="Q28" t="s">
        <v>51</v>
      </c>
    </row>
    <row r="29" spans="1:17" x14ac:dyDescent="0.3">
      <c r="A29">
        <v>28</v>
      </c>
      <c r="B29">
        <v>1140</v>
      </c>
      <c r="C29">
        <v>500</v>
      </c>
      <c r="D29">
        <v>0</v>
      </c>
      <c r="E29">
        <v>100.235823761321</v>
      </c>
      <c r="F29">
        <v>2.9395715887026999</v>
      </c>
      <c r="G29">
        <v>-1588.1059440916438</v>
      </c>
      <c r="H29">
        <v>-1233.4187725817869</v>
      </c>
      <c r="I29">
        <v>250.990462095217</v>
      </c>
      <c r="J29">
        <v>129.74737602992801</v>
      </c>
      <c r="K29">
        <v>34.098786417226698</v>
      </c>
      <c r="L29">
        <v>5.8283003404365756E-5</v>
      </c>
      <c r="M29">
        <v>3.2794541468037453E-6</v>
      </c>
      <c r="N29" s="1">
        <v>2.2890127537396699E-7</v>
      </c>
      <c r="O29" s="1">
        <v>2.1023790474312002E-9</v>
      </c>
      <c r="P29" s="1">
        <v>7.6220062652171403E-9</v>
      </c>
      <c r="Q29" t="s">
        <v>51</v>
      </c>
    </row>
    <row r="30" spans="1:17" x14ac:dyDescent="0.3">
      <c r="A30">
        <v>29</v>
      </c>
      <c r="B30">
        <v>1135</v>
      </c>
      <c r="C30">
        <v>500</v>
      </c>
      <c r="D30">
        <v>0</v>
      </c>
      <c r="E30">
        <v>100.239877573646</v>
      </c>
      <c r="F30">
        <v>2.94507066002175</v>
      </c>
      <c r="G30">
        <v>-1586.9239019094273</v>
      </c>
      <c r="H30">
        <v>-1234.8062766261105</v>
      </c>
      <c r="I30">
        <v>250.056901099539</v>
      </c>
      <c r="J30">
        <v>129.15783745597</v>
      </c>
      <c r="K30">
        <v>34.036493227264501</v>
      </c>
      <c r="L30">
        <v>5.742606760920498E-5</v>
      </c>
      <c r="M30">
        <v>3.2070215885991487E-6</v>
      </c>
      <c r="N30" s="1">
        <v>2.3519623243338701E-7</v>
      </c>
      <c r="O30" s="1">
        <v>2.0127298833778899E-9</v>
      </c>
      <c r="P30" s="1">
        <v>7.3404672068180998E-9</v>
      </c>
      <c r="Q30" t="s">
        <v>51</v>
      </c>
    </row>
    <row r="31" spans="1:17" x14ac:dyDescent="0.3">
      <c r="A31">
        <v>30</v>
      </c>
      <c r="B31">
        <v>1130</v>
      </c>
      <c r="C31">
        <v>500</v>
      </c>
      <c r="D31">
        <v>0</v>
      </c>
      <c r="E31">
        <v>100.243806219162</v>
      </c>
      <c r="F31">
        <v>2.9502308412081102</v>
      </c>
      <c r="G31">
        <v>-1585.7442159589104</v>
      </c>
      <c r="H31">
        <v>-1236.1471314351493</v>
      </c>
      <c r="I31">
        <v>249.151612104023</v>
      </c>
      <c r="J31">
        <v>128.604467978131</v>
      </c>
      <c r="K31">
        <v>33.978292416640897</v>
      </c>
      <c r="L31">
        <v>5.6608947707839076E-5</v>
      </c>
      <c r="M31">
        <v>3.1379158131571476E-6</v>
      </c>
      <c r="N31" s="1">
        <v>2.4107506409475199E-7</v>
      </c>
      <c r="O31" s="1">
        <v>1.9277598099002902E-9</v>
      </c>
      <c r="P31" s="1">
        <v>7.0688157164670396E-9</v>
      </c>
      <c r="Q31" t="s">
        <v>51</v>
      </c>
    </row>
    <row r="32" spans="1:17" x14ac:dyDescent="0.3">
      <c r="A32">
        <v>31</v>
      </c>
      <c r="B32">
        <v>1125</v>
      </c>
      <c r="C32">
        <v>500</v>
      </c>
      <c r="D32">
        <v>0</v>
      </c>
      <c r="E32">
        <v>100.247581645016</v>
      </c>
      <c r="F32">
        <v>2.9550687959035802</v>
      </c>
      <c r="G32">
        <v>-1584.566264284023</v>
      </c>
      <c r="H32">
        <v>-1237.4428723690698</v>
      </c>
      <c r="I32">
        <v>248.27335544466101</v>
      </c>
      <c r="J32">
        <v>128.085564745618</v>
      </c>
      <c r="K32">
        <v>33.9239417315707</v>
      </c>
      <c r="L32">
        <v>5.5832065366893623E-5</v>
      </c>
      <c r="M32">
        <v>3.0720494751560658E-6</v>
      </c>
      <c r="N32" s="1">
        <v>2.4656026405261002E-7</v>
      </c>
      <c r="O32" s="1">
        <v>1.8473632271827099E-9</v>
      </c>
      <c r="P32" s="1">
        <v>6.8050990766966998E-9</v>
      </c>
      <c r="Q32" t="s">
        <v>51</v>
      </c>
    </row>
    <row r="33" spans="1:17" x14ac:dyDescent="0.3">
      <c r="A33">
        <v>32</v>
      </c>
      <c r="B33">
        <v>1120</v>
      </c>
      <c r="C33">
        <v>500</v>
      </c>
      <c r="D33">
        <v>0</v>
      </c>
      <c r="E33">
        <v>100.251179198675</v>
      </c>
      <c r="F33">
        <v>2.9596031018025499</v>
      </c>
      <c r="G33">
        <v>-1583.3894914964519</v>
      </c>
      <c r="H33">
        <v>-1238.6950898014572</v>
      </c>
      <c r="I33">
        <v>247.42088195455901</v>
      </c>
      <c r="J33">
        <v>127.599394762869</v>
      </c>
      <c r="K33">
        <v>33.873183582493397</v>
      </c>
      <c r="L33">
        <v>5.5095612381668744E-5</v>
      </c>
      <c r="M33">
        <v>3.009345348335663E-6</v>
      </c>
      <c r="N33" s="1">
        <v>2.5167334530383499E-7</v>
      </c>
      <c r="O33" s="1">
        <v>1.77143041073256E-9</v>
      </c>
      <c r="P33" s="1">
        <v>6.5480708699678004E-9</v>
      </c>
      <c r="Q33" t="s">
        <v>51</v>
      </c>
    </row>
    <row r="34" spans="1:17" x14ac:dyDescent="0.3">
      <c r="A34">
        <v>33</v>
      </c>
      <c r="B34">
        <v>1115</v>
      </c>
      <c r="C34">
        <v>500</v>
      </c>
      <c r="D34">
        <v>0</v>
      </c>
      <c r="E34">
        <v>100.254578439074</v>
      </c>
      <c r="F34">
        <v>2.9638541493292099</v>
      </c>
      <c r="G34">
        <v>-1582.2134228268658</v>
      </c>
      <c r="H34">
        <v>-1239.9055195976448</v>
      </c>
      <c r="I34">
        <v>246.59287773599399</v>
      </c>
      <c r="J34">
        <v>127.144147079296</v>
      </c>
      <c r="K34">
        <v>33.825746270869701</v>
      </c>
      <c r="L34">
        <v>5.4399401712528746E-5</v>
      </c>
      <c r="M34">
        <v>2.9497241668672242E-6</v>
      </c>
      <c r="N34" s="1">
        <v>2.5643550961040498E-7</v>
      </c>
      <c r="O34" s="1">
        <v>1.6998345771065299E-9</v>
      </c>
      <c r="P34" s="1">
        <v>6.2970487464775001E-9</v>
      </c>
      <c r="Q34" t="s">
        <v>51</v>
      </c>
    </row>
    <row r="35" spans="1:17" x14ac:dyDescent="0.3">
      <c r="A35">
        <v>34</v>
      </c>
      <c r="B35">
        <v>1110</v>
      </c>
      <c r="C35">
        <v>500</v>
      </c>
      <c r="D35">
        <v>0</v>
      </c>
      <c r="E35">
        <v>100.25776351991399</v>
      </c>
      <c r="F35">
        <v>2.9678436865192399</v>
      </c>
      <c r="G35">
        <v>-1581.0376708857159</v>
      </c>
      <c r="H35">
        <v>-1241.0760761962808</v>
      </c>
      <c r="I35">
        <v>245.78794396083899</v>
      </c>
      <c r="J35">
        <v>126.71792499164</v>
      </c>
      <c r="K35">
        <v>33.781349056661199</v>
      </c>
      <c r="L35">
        <v>5.374280047236814E-5</v>
      </c>
      <c r="M35">
        <v>2.8930966992291756E-6</v>
      </c>
      <c r="N35" s="1">
        <v>2.6086795932158298E-7</v>
      </c>
      <c r="O35" s="1">
        <v>1.63242538662544E-9</v>
      </c>
      <c r="P35" s="1">
        <v>6.0517618501637499E-9</v>
      </c>
      <c r="Q35" t="s">
        <v>51</v>
      </c>
    </row>
    <row r="36" spans="1:17" x14ac:dyDescent="0.3">
      <c r="A36">
        <v>35</v>
      </c>
      <c r="B36">
        <v>1105</v>
      </c>
      <c r="C36">
        <v>500</v>
      </c>
      <c r="D36">
        <v>0</v>
      </c>
      <c r="E36">
        <v>100.262078528834</v>
      </c>
      <c r="F36">
        <v>2.9714949688766401</v>
      </c>
      <c r="G36">
        <v>-1579.885411637774</v>
      </c>
      <c r="H36">
        <v>-1242.253840279621</v>
      </c>
      <c r="I36">
        <v>244.98898621931701</v>
      </c>
      <c r="J36">
        <v>126.32980277074</v>
      </c>
      <c r="K36">
        <v>33.741291699624803</v>
      </c>
      <c r="L36">
        <v>5.3138502903906478E-5</v>
      </c>
      <c r="M36">
        <v>2.8402113461971717E-6</v>
      </c>
      <c r="N36" s="1">
        <v>2.6406503028427101E-7</v>
      </c>
      <c r="O36" s="1">
        <v>1.57064475240442E-9</v>
      </c>
      <c r="P36" s="1">
        <v>5.8061151023738101E-9</v>
      </c>
      <c r="Q36" t="s">
        <v>51</v>
      </c>
    </row>
    <row r="37" spans="1:17" x14ac:dyDescent="0.3">
      <c r="A37">
        <v>36</v>
      </c>
      <c r="B37">
        <v>1100</v>
      </c>
      <c r="C37">
        <v>500</v>
      </c>
      <c r="D37">
        <v>0</v>
      </c>
      <c r="E37">
        <v>100.27002780566799</v>
      </c>
      <c r="F37">
        <v>2.9746542292368998</v>
      </c>
      <c r="G37">
        <v>-1578.8000475557283</v>
      </c>
      <c r="H37">
        <v>-1243.5224224467231</v>
      </c>
      <c r="I37">
        <v>244.166788121476</v>
      </c>
      <c r="J37">
        <v>125.989723716177</v>
      </c>
      <c r="K37">
        <v>33.708128770109603</v>
      </c>
      <c r="L37">
        <v>5.2596075163469283E-5</v>
      </c>
      <c r="M37">
        <v>2.7915930411321856E-6</v>
      </c>
      <c r="N37" s="1">
        <v>2.6457812239000898E-7</v>
      </c>
      <c r="O37" s="1">
        <v>1.5154656571102901E-9</v>
      </c>
      <c r="P37" s="1">
        <v>5.5628186012148198E-9</v>
      </c>
      <c r="Q37" t="s">
        <v>51</v>
      </c>
    </row>
    <row r="38" spans="1:17" x14ac:dyDescent="0.3">
      <c r="A38">
        <v>37</v>
      </c>
      <c r="B38">
        <v>1095</v>
      </c>
      <c r="C38">
        <v>500</v>
      </c>
      <c r="D38">
        <v>0</v>
      </c>
      <c r="E38">
        <v>100.28013027316599</v>
      </c>
      <c r="F38">
        <v>2.9773325737662599</v>
      </c>
      <c r="G38">
        <v>-1577.7558813698586</v>
      </c>
      <c r="H38">
        <v>-1244.8290966584138</v>
      </c>
      <c r="I38">
        <v>243.340850572996</v>
      </c>
      <c r="J38">
        <v>125.668105250306</v>
      </c>
      <c r="K38">
        <v>33.681198787381099</v>
      </c>
      <c r="L38">
        <v>5.2063366839210511E-5</v>
      </c>
      <c r="M38">
        <v>2.7438799735381232E-6</v>
      </c>
      <c r="N38" s="1">
        <v>2.64104070559043E-7</v>
      </c>
      <c r="O38" s="1">
        <v>1.4613788212864701E-9</v>
      </c>
      <c r="P38" s="1">
        <v>5.34054745611464E-9</v>
      </c>
      <c r="Q38" t="s">
        <v>51</v>
      </c>
    </row>
    <row r="39" spans="1:17" x14ac:dyDescent="0.3">
      <c r="A39">
        <v>38</v>
      </c>
      <c r="B39">
        <v>1090</v>
      </c>
      <c r="C39">
        <v>500</v>
      </c>
      <c r="D39">
        <v>0</v>
      </c>
      <c r="E39">
        <v>100.293292216861</v>
      </c>
      <c r="F39">
        <v>2.9790033706980799</v>
      </c>
      <c r="G39">
        <v>-1576.7686922669723</v>
      </c>
      <c r="H39">
        <v>-1246.1975743183357</v>
      </c>
      <c r="I39">
        <v>242.505313390776</v>
      </c>
      <c r="J39">
        <v>125.340666159878</v>
      </c>
      <c r="K39">
        <v>33.666726665488497</v>
      </c>
      <c r="L39">
        <v>5.1462719074637314E-5</v>
      </c>
      <c r="M39">
        <v>2.6916759881521395E-6</v>
      </c>
      <c r="N39" s="1">
        <v>2.63745258265933E-7</v>
      </c>
      <c r="O39" s="1">
        <v>1.4019902924198299E-9</v>
      </c>
      <c r="P39" s="1">
        <v>5.1184302063331302E-9</v>
      </c>
      <c r="Q39" t="s">
        <v>51</v>
      </c>
    </row>
    <row r="40" spans="1:17" x14ac:dyDescent="0.3">
      <c r="A40">
        <v>39</v>
      </c>
      <c r="B40">
        <v>1085</v>
      </c>
      <c r="C40">
        <v>500</v>
      </c>
      <c r="D40">
        <v>0</v>
      </c>
      <c r="E40">
        <v>100.297299510945</v>
      </c>
      <c r="F40">
        <v>2.9816100761206799</v>
      </c>
      <c r="G40">
        <v>-1575.6271315751917</v>
      </c>
      <c r="H40">
        <v>-1247.258778878489</v>
      </c>
      <c r="I40">
        <v>241.776204908664</v>
      </c>
      <c r="J40">
        <v>125.015938791751</v>
      </c>
      <c r="K40">
        <v>33.638637162589603</v>
      </c>
      <c r="L40">
        <v>5.0932915097137544E-5</v>
      </c>
      <c r="M40">
        <v>2.6442798775280547E-6</v>
      </c>
      <c r="N40" s="1">
        <v>2.6682520044509E-7</v>
      </c>
      <c r="O40" s="1">
        <v>1.3475592660116499E-9</v>
      </c>
      <c r="P40" s="1">
        <v>4.8887741034555304E-9</v>
      </c>
      <c r="Q40" t="s">
        <v>51</v>
      </c>
    </row>
    <row r="41" spans="1:17" x14ac:dyDescent="0.3">
      <c r="A41">
        <v>40</v>
      </c>
      <c r="B41">
        <v>1080</v>
      </c>
      <c r="C41">
        <v>500</v>
      </c>
      <c r="D41">
        <v>0</v>
      </c>
      <c r="E41">
        <v>100.300850557763</v>
      </c>
      <c r="F41">
        <v>2.9841082129832799</v>
      </c>
      <c r="G41">
        <v>-1574.4812410374466</v>
      </c>
      <c r="H41">
        <v>-1248.2833745160515</v>
      </c>
      <c r="I41">
        <v>241.06556296152999</v>
      </c>
      <c r="J41">
        <v>124.713525822009</v>
      </c>
      <c r="K41">
        <v>33.611666668578899</v>
      </c>
      <c r="L41">
        <v>5.0445186003122371E-5</v>
      </c>
      <c r="M41">
        <v>2.6000310208521388E-6</v>
      </c>
      <c r="N41" s="1">
        <v>2.6963064223790002E-7</v>
      </c>
      <c r="O41" s="1">
        <v>1.29722335721346E-9</v>
      </c>
      <c r="P41" s="1">
        <v>4.6675925525459196E-9</v>
      </c>
      <c r="Q41" t="s">
        <v>51</v>
      </c>
    </row>
    <row r="42" spans="1:17" x14ac:dyDescent="0.3">
      <c r="A42">
        <v>41</v>
      </c>
      <c r="B42">
        <v>1075</v>
      </c>
      <c r="C42">
        <v>500</v>
      </c>
      <c r="D42">
        <v>0</v>
      </c>
      <c r="E42">
        <v>100.303995780047</v>
      </c>
      <c r="F42">
        <v>2.9865112523234001</v>
      </c>
      <c r="G42">
        <v>-1573.3318169804581</v>
      </c>
      <c r="H42">
        <v>-1249.2755838145617</v>
      </c>
      <c r="I42">
        <v>240.371051563918</v>
      </c>
      <c r="J42">
        <v>124.43066754744299</v>
      </c>
      <c r="K42">
        <v>33.5856748244342</v>
      </c>
      <c r="L42">
        <v>4.9994459744863357E-5</v>
      </c>
      <c r="M42">
        <v>2.558587472637246E-6</v>
      </c>
      <c r="N42" s="1">
        <v>2.7219342038563898E-7</v>
      </c>
      <c r="O42" s="1">
        <v>1.25051020693072E-9</v>
      </c>
      <c r="P42" s="1">
        <v>4.4547829829671397E-9</v>
      </c>
      <c r="Q42" t="s">
        <v>51</v>
      </c>
    </row>
    <row r="43" spans="1:17" x14ac:dyDescent="0.3">
      <c r="A43">
        <v>42</v>
      </c>
      <c r="B43">
        <v>1070</v>
      </c>
      <c r="C43">
        <v>500</v>
      </c>
      <c r="D43">
        <v>0</v>
      </c>
      <c r="E43">
        <v>100.306777909185</v>
      </c>
      <c r="F43">
        <v>2.9888305295617799</v>
      </c>
      <c r="G43">
        <v>-1572.1795317757574</v>
      </c>
      <c r="H43">
        <v>-1250.2389822218577</v>
      </c>
      <c r="I43">
        <v>239.690689464244</v>
      </c>
      <c r="J43">
        <v>124.16504008992101</v>
      </c>
      <c r="K43">
        <v>33.560543803696902</v>
      </c>
      <c r="L43">
        <v>4.9576461881693185E-5</v>
      </c>
      <c r="M43">
        <v>2.5196574882512348E-6</v>
      </c>
      <c r="N43" s="1">
        <v>2.7454041525871398E-7</v>
      </c>
      <c r="O43" s="1">
        <v>1.2070193437836501E-9</v>
      </c>
      <c r="P43" s="1">
        <v>4.2501522400556303E-9</v>
      </c>
      <c r="Q43" t="s">
        <v>51</v>
      </c>
    </row>
    <row r="44" spans="1:17" x14ac:dyDescent="0.3">
      <c r="A44">
        <v>43</v>
      </c>
      <c r="B44">
        <v>1065</v>
      </c>
      <c r="C44">
        <v>500</v>
      </c>
      <c r="D44">
        <v>0</v>
      </c>
      <c r="E44">
        <v>100.309233406366</v>
      </c>
      <c r="F44">
        <v>2.9910756525511402</v>
      </c>
      <c r="G44">
        <v>-1571.0249571508261</v>
      </c>
      <c r="H44">
        <v>-1251.1766186511666</v>
      </c>
      <c r="I44">
        <v>239.02278406730099</v>
      </c>
      <c r="J44">
        <v>123.914672174157</v>
      </c>
      <c r="K44">
        <v>33.536173958291798</v>
      </c>
      <c r="L44">
        <v>4.9187563784429733E-5</v>
      </c>
      <c r="M44">
        <v>2.4829903772510961E-6</v>
      </c>
      <c r="N44" s="1">
        <v>2.7669448707485002E-7</v>
      </c>
      <c r="O44" s="1">
        <v>1.1664087737030101E-9</v>
      </c>
      <c r="P44" s="1">
        <v>4.05344757577762E-9</v>
      </c>
      <c r="Q44" t="s">
        <v>51</v>
      </c>
    </row>
    <row r="45" spans="1:17" x14ac:dyDescent="0.3">
      <c r="A45">
        <v>44</v>
      </c>
      <c r="B45">
        <v>1060</v>
      </c>
      <c r="C45">
        <v>500</v>
      </c>
      <c r="D45">
        <v>0</v>
      </c>
      <c r="E45">
        <v>100.311393574052</v>
      </c>
      <c r="F45">
        <v>2.9932548194499402</v>
      </c>
      <c r="G45">
        <v>-1569.8685823629194</v>
      </c>
      <c r="H45">
        <v>-1252.091109853123</v>
      </c>
      <c r="I45">
        <v>238.36587969080401</v>
      </c>
      <c r="J45">
        <v>123.677880293814</v>
      </c>
      <c r="K45">
        <v>33.512480435089103</v>
      </c>
      <c r="L45">
        <v>4.8824664302958574E-5</v>
      </c>
      <c r="M45">
        <v>2.4483693095671666E-6</v>
      </c>
      <c r="N45" s="1">
        <v>2.7867520671585902E-7</v>
      </c>
      <c r="O45" s="1">
        <v>1.1283844897092501E-9</v>
      </c>
      <c r="P45" s="1">
        <v>3.8643785926850299E-9</v>
      </c>
      <c r="Q45" t="s">
        <v>51</v>
      </c>
    </row>
    <row r="46" spans="1:17" x14ac:dyDescent="0.3">
      <c r="A46">
        <v>45</v>
      </c>
      <c r="B46">
        <v>1055</v>
      </c>
      <c r="C46">
        <v>500</v>
      </c>
      <c r="D46">
        <v>0</v>
      </c>
      <c r="E46">
        <v>100.31328543462099</v>
      </c>
      <c r="F46">
        <v>2.99537506870954</v>
      </c>
      <c r="G46">
        <v>-1568.710828521323</v>
      </c>
      <c r="H46">
        <v>-1252.9847150081807</v>
      </c>
      <c r="I46">
        <v>237.71871664581701</v>
      </c>
      <c r="J46">
        <v>123.45321769506199</v>
      </c>
      <c r="K46">
        <v>33.489390521580901</v>
      </c>
      <c r="L46">
        <v>4.8485096594909569E-5</v>
      </c>
      <c r="M46">
        <v>2.4156056019491861E-6</v>
      </c>
      <c r="N46" s="1">
        <v>2.8049943201095003E-7</v>
      </c>
      <c r="O46" s="1">
        <v>1.09269218270561E-9</v>
      </c>
      <c r="P46" s="1">
        <v>3.682632815897E-9</v>
      </c>
      <c r="Q46" t="s">
        <v>51</v>
      </c>
    </row>
    <row r="47" spans="1:17" x14ac:dyDescent="0.3">
      <c r="A47">
        <v>46</v>
      </c>
      <c r="B47">
        <v>1050</v>
      </c>
      <c r="C47">
        <v>500</v>
      </c>
      <c r="D47">
        <v>0</v>
      </c>
      <c r="E47">
        <v>100.314932431956</v>
      </c>
      <c r="F47">
        <v>2.9974424774016302</v>
      </c>
      <c r="G47">
        <v>-1567.5520599883178</v>
      </c>
      <c r="H47">
        <v>-1253.8593952361243</v>
      </c>
      <c r="I47">
        <v>237.08019858080499</v>
      </c>
      <c r="J47">
        <v>123.239433858613</v>
      </c>
      <c r="K47">
        <v>33.466841545168002</v>
      </c>
      <c r="L47">
        <v>4.8166554082101136E-5</v>
      </c>
      <c r="M47">
        <v>2.3845341387588587E-6</v>
      </c>
      <c r="N47" s="1">
        <v>2.8218176645928599E-7</v>
      </c>
      <c r="O47" s="1">
        <v>1.05911062993969E-9</v>
      </c>
      <c r="P47" s="1">
        <v>3.5078867424913302E-9</v>
      </c>
      <c r="Q47" t="s">
        <v>51</v>
      </c>
    </row>
    <row r="48" spans="1:17" x14ac:dyDescent="0.3">
      <c r="A48">
        <v>47</v>
      </c>
      <c r="B48">
        <v>1045</v>
      </c>
      <c r="C48">
        <v>500</v>
      </c>
      <c r="D48">
        <v>0</v>
      </c>
      <c r="E48">
        <v>100.315655584555</v>
      </c>
      <c r="F48">
        <v>2.9990070163628699</v>
      </c>
      <c r="G48">
        <v>-1566.3806188114024</v>
      </c>
      <c r="H48">
        <v>-1254.7133770664695</v>
      </c>
      <c r="I48">
        <v>236.44292511848599</v>
      </c>
      <c r="J48">
        <v>123.025114552506</v>
      </c>
      <c r="K48">
        <v>33.449623504454401</v>
      </c>
      <c r="L48">
        <v>4.7841414127074862E-5</v>
      </c>
      <c r="M48">
        <v>2.3541615810205898E-6</v>
      </c>
      <c r="N48" s="1">
        <v>2.8387629640896099E-7</v>
      </c>
      <c r="O48" s="1">
        <v>1.02603778362618E-9</v>
      </c>
      <c r="P48" s="1">
        <v>3.3521011827241799E-9</v>
      </c>
      <c r="Q48" t="s">
        <v>51</v>
      </c>
    </row>
    <row r="49" spans="1:17" x14ac:dyDescent="0.3">
      <c r="A49">
        <v>48</v>
      </c>
      <c r="B49">
        <v>1040</v>
      </c>
      <c r="C49">
        <v>500</v>
      </c>
      <c r="D49">
        <v>0</v>
      </c>
      <c r="E49">
        <v>100.315798733457</v>
      </c>
      <c r="F49">
        <v>3.0003119684331301</v>
      </c>
      <c r="G49">
        <v>-1565.2024153147909</v>
      </c>
      <c r="H49">
        <v>-1255.5486928203588</v>
      </c>
      <c r="I49">
        <v>235.80986368231501</v>
      </c>
      <c r="J49">
        <v>122.815093890358</v>
      </c>
      <c r="K49">
        <v>33.435122676874599</v>
      </c>
      <c r="L49">
        <v>4.7522388644320444E-5</v>
      </c>
      <c r="M49">
        <v>2.3249146229966726E-6</v>
      </c>
      <c r="N49" s="1">
        <v>2.8551404531815201E-7</v>
      </c>
      <c r="O49" s="1">
        <v>9.9414568418037303E-10</v>
      </c>
      <c r="P49" s="1">
        <v>3.2084096453886199E-9</v>
      </c>
      <c r="Q49" t="s">
        <v>51</v>
      </c>
    </row>
    <row r="50" spans="1:17" x14ac:dyDescent="0.3">
      <c r="A50">
        <v>49</v>
      </c>
      <c r="B50">
        <v>1035</v>
      </c>
      <c r="C50">
        <v>500</v>
      </c>
      <c r="D50">
        <v>0</v>
      </c>
      <c r="E50">
        <v>100.31572636517799</v>
      </c>
      <c r="F50">
        <v>3.0016741877192898</v>
      </c>
      <c r="G50">
        <v>-1564.0236865640975</v>
      </c>
      <c r="H50">
        <v>-1256.3740788828236</v>
      </c>
      <c r="I50">
        <v>235.17915199424601</v>
      </c>
      <c r="J50">
        <v>122.793769704216</v>
      </c>
      <c r="K50">
        <v>33.419925045695699</v>
      </c>
      <c r="L50">
        <v>4.7383853523786889E-5</v>
      </c>
      <c r="M50">
        <v>2.2971711811028126E-6</v>
      </c>
      <c r="N50" s="1">
        <v>2.8239641961558497E-7</v>
      </c>
      <c r="O50" s="1">
        <v>9.6348391960663607E-10</v>
      </c>
      <c r="P50" s="1">
        <v>3.0795057508657898E-9</v>
      </c>
      <c r="Q50" t="s">
        <v>51</v>
      </c>
    </row>
    <row r="51" spans="1:17" x14ac:dyDescent="0.3">
      <c r="A51">
        <v>50</v>
      </c>
      <c r="B51">
        <v>1030</v>
      </c>
      <c r="C51">
        <v>500</v>
      </c>
      <c r="D51">
        <v>0</v>
      </c>
      <c r="E51">
        <v>100.315576856316</v>
      </c>
      <c r="F51">
        <v>3.00306826970855</v>
      </c>
      <c r="G51">
        <v>-1562.8467683516924</v>
      </c>
      <c r="H51">
        <v>-1257.1842574022744</v>
      </c>
      <c r="I51">
        <v>234.55665959361301</v>
      </c>
      <c r="J51">
        <v>122.59821529288</v>
      </c>
      <c r="K51">
        <v>33.404361089017897</v>
      </c>
      <c r="L51">
        <v>4.7102050016960243E-5</v>
      </c>
      <c r="M51">
        <v>2.2705108950261758E-6</v>
      </c>
      <c r="N51" s="1">
        <v>2.8352850450379802E-7</v>
      </c>
      <c r="O51" s="1">
        <v>9.3492354602696509E-10</v>
      </c>
      <c r="P51" s="1">
        <v>2.9443406874415698E-9</v>
      </c>
      <c r="Q51" t="s">
        <v>51</v>
      </c>
    </row>
    <row r="52" spans="1:17" x14ac:dyDescent="0.3">
      <c r="A52">
        <v>51</v>
      </c>
      <c r="B52">
        <v>1025</v>
      </c>
      <c r="C52">
        <v>500</v>
      </c>
      <c r="D52">
        <v>0</v>
      </c>
      <c r="E52">
        <v>100.315330752638</v>
      </c>
      <c r="F52">
        <v>3.0044930008876198</v>
      </c>
      <c r="G52">
        <v>-1561.671298681707</v>
      </c>
      <c r="H52">
        <v>-1257.981231209169</v>
      </c>
      <c r="I52">
        <v>233.940659763924</v>
      </c>
      <c r="J52">
        <v>122.41190055025</v>
      </c>
      <c r="K52">
        <v>33.388438822457701</v>
      </c>
      <c r="L52">
        <v>4.6838621294412572E-5</v>
      </c>
      <c r="M52">
        <v>2.2452296661573325E-6</v>
      </c>
      <c r="N52" s="1">
        <v>2.84519835158205E-7</v>
      </c>
      <c r="O52" s="1">
        <v>9.0804148927827201E-10</v>
      </c>
      <c r="P52" s="1">
        <v>2.8131464245716698E-9</v>
      </c>
      <c r="Q52" t="s">
        <v>51</v>
      </c>
    </row>
    <row r="53" spans="1:17" x14ac:dyDescent="0.3">
      <c r="A53">
        <v>52</v>
      </c>
      <c r="B53">
        <v>1020</v>
      </c>
      <c r="C53">
        <v>500</v>
      </c>
      <c r="D53">
        <v>0</v>
      </c>
      <c r="E53">
        <v>100.314511942286</v>
      </c>
      <c r="F53">
        <v>3.0060100856655301</v>
      </c>
      <c r="G53">
        <v>-1560.4891332282191</v>
      </c>
      <c r="H53">
        <v>-1258.7646196659543</v>
      </c>
      <c r="I53">
        <v>233.325224113416</v>
      </c>
      <c r="J53">
        <v>122.232950551852</v>
      </c>
      <c r="K53">
        <v>33.371315825135099</v>
      </c>
      <c r="L53">
        <v>4.6593654731865938E-5</v>
      </c>
      <c r="M53">
        <v>2.2211809730546606E-6</v>
      </c>
      <c r="N53" s="1">
        <v>2.8534718266847199E-7</v>
      </c>
      <c r="O53" s="1">
        <v>8.8271699575622897E-10</v>
      </c>
      <c r="P53" s="1">
        <v>2.6792562227653899E-9</v>
      </c>
      <c r="Q53" t="s">
        <v>51</v>
      </c>
    </row>
    <row r="54" spans="1:17" x14ac:dyDescent="0.3">
      <c r="A54">
        <v>53</v>
      </c>
      <c r="B54">
        <v>1015</v>
      </c>
      <c r="C54">
        <v>500</v>
      </c>
      <c r="D54">
        <v>0</v>
      </c>
      <c r="E54">
        <v>100.313088697499</v>
      </c>
      <c r="F54">
        <v>3.0076204632934198</v>
      </c>
      <c r="G54">
        <v>-1559.2997577437463</v>
      </c>
      <c r="H54">
        <v>-1259.5352962773327</v>
      </c>
      <c r="I54">
        <v>232.70928188985201</v>
      </c>
      <c r="J54">
        <v>122.06050261377899</v>
      </c>
      <c r="K54">
        <v>33.3529745264646</v>
      </c>
      <c r="L54">
        <v>4.6365801118023306E-5</v>
      </c>
      <c r="M54">
        <v>2.1982467718908863E-6</v>
      </c>
      <c r="N54" s="1">
        <v>2.86018100780112E-7</v>
      </c>
      <c r="O54" s="1">
        <v>8.5879580810478396E-10</v>
      </c>
      <c r="P54" s="1">
        <v>2.5425038003969001E-9</v>
      </c>
      <c r="Q54" t="s">
        <v>51</v>
      </c>
    </row>
    <row r="55" spans="1:17" x14ac:dyDescent="0.3">
      <c r="A55">
        <v>54</v>
      </c>
      <c r="B55">
        <v>1010</v>
      </c>
      <c r="C55">
        <v>500</v>
      </c>
      <c r="D55">
        <v>0</v>
      </c>
      <c r="E55">
        <v>100.311619433741</v>
      </c>
      <c r="F55">
        <v>3.0092465011002401</v>
      </c>
      <c r="G55">
        <v>-1558.1126869154043</v>
      </c>
      <c r="H55">
        <v>-1260.2959329502853</v>
      </c>
      <c r="I55">
        <v>232.098159969698</v>
      </c>
      <c r="J55">
        <v>121.894939249866</v>
      </c>
      <c r="K55">
        <v>33.334464091614002</v>
      </c>
      <c r="L55">
        <v>4.6151569784527678E-5</v>
      </c>
      <c r="M55">
        <v>2.1763545443782217E-6</v>
      </c>
      <c r="N55" s="1">
        <v>2.8657573456828801E-7</v>
      </c>
      <c r="O55" s="1">
        <v>8.3611169564222305E-10</v>
      </c>
      <c r="P55" s="1">
        <v>2.41038619843465E-9</v>
      </c>
      <c r="Q55" t="s">
        <v>51</v>
      </c>
    </row>
    <row r="56" spans="1:17" x14ac:dyDescent="0.3">
      <c r="A56">
        <v>55</v>
      </c>
      <c r="B56">
        <v>1005</v>
      </c>
      <c r="C56">
        <v>500</v>
      </c>
      <c r="D56">
        <v>0</v>
      </c>
      <c r="E56">
        <v>100.31010715351</v>
      </c>
      <c r="F56">
        <v>3.01088601329523</v>
      </c>
      <c r="G56">
        <v>-1556.9279504479832</v>
      </c>
      <c r="H56">
        <v>-1261.0473140782601</v>
      </c>
      <c r="I56">
        <v>231.491324468741</v>
      </c>
      <c r="J56">
        <v>121.73563527902</v>
      </c>
      <c r="K56">
        <v>33.315810266668699</v>
      </c>
      <c r="L56">
        <v>4.5949748587131122E-5</v>
      </c>
      <c r="M56">
        <v>2.1554192142070036E-6</v>
      </c>
      <c r="N56" s="1">
        <v>2.8702453882192698E-7</v>
      </c>
      <c r="O56" s="1">
        <v>8.1456131868219904E-10</v>
      </c>
      <c r="P56" s="1">
        <v>2.2826880535547999E-9</v>
      </c>
      <c r="Q56" t="s">
        <v>51</v>
      </c>
    </row>
    <row r="57" spans="1:17" x14ac:dyDescent="0.3">
      <c r="A57">
        <v>56</v>
      </c>
      <c r="B57">
        <v>1000</v>
      </c>
      <c r="C57">
        <v>500</v>
      </c>
      <c r="D57">
        <v>0</v>
      </c>
      <c r="E57">
        <v>100.308554668143</v>
      </c>
      <c r="F57">
        <v>3.0125370479661102</v>
      </c>
      <c r="G57">
        <v>-1555.7455771806378</v>
      </c>
      <c r="H57">
        <v>-1261.7901403592298</v>
      </c>
      <c r="I57">
        <v>230.88829817492601</v>
      </c>
      <c r="J57">
        <v>121.582038273102</v>
      </c>
      <c r="K57">
        <v>33.2970360433794</v>
      </c>
      <c r="L57">
        <v>4.5759265375335585E-5</v>
      </c>
      <c r="M57">
        <v>2.1353649168647293E-6</v>
      </c>
      <c r="N57" s="1">
        <v>2.87368044631315E-7</v>
      </c>
      <c r="O57" s="1">
        <v>7.9405274109343999E-10</v>
      </c>
      <c r="P57" s="1">
        <v>2.1592046997652801E-9</v>
      </c>
      <c r="Q57" t="s">
        <v>51</v>
      </c>
    </row>
    <row r="58" spans="1:17" x14ac:dyDescent="0.3">
      <c r="A58">
        <v>57</v>
      </c>
      <c r="B58">
        <v>995</v>
      </c>
      <c r="C58">
        <v>500</v>
      </c>
      <c r="D58">
        <v>0</v>
      </c>
      <c r="E58">
        <v>100.306964621795</v>
      </c>
      <c r="F58">
        <v>3.01419785688097</v>
      </c>
      <c r="G58">
        <v>-1554.5655952433799</v>
      </c>
      <c r="H58">
        <v>-1262.525040362277</v>
      </c>
      <c r="I58">
        <v>230.28865266814</v>
      </c>
      <c r="J58">
        <v>121.43365840150101</v>
      </c>
      <c r="K58">
        <v>33.278162013422403</v>
      </c>
      <c r="L58">
        <v>4.5579168626457502E-5</v>
      </c>
      <c r="M58">
        <v>2.1161237561558195E-6</v>
      </c>
      <c r="N58" s="1">
        <v>2.8760894377423501E-7</v>
      </c>
      <c r="O58" s="1">
        <v>7.7450386483550502E-10</v>
      </c>
      <c r="P58" s="1">
        <v>2.0397424288098299E-9</v>
      </c>
      <c r="Q58" t="s">
        <v>51</v>
      </c>
    </row>
    <row r="59" spans="1:17" x14ac:dyDescent="0.3">
      <c r="A59">
        <v>58</v>
      </c>
      <c r="B59">
        <v>990</v>
      </c>
      <c r="C59">
        <v>500</v>
      </c>
      <c r="D59">
        <v>0</v>
      </c>
      <c r="E59">
        <v>100.305339508343</v>
      </c>
      <c r="F59">
        <v>3.01586687006</v>
      </c>
      <c r="G59">
        <v>-1553.3880321276474</v>
      </c>
      <c r="H59">
        <v>-1263.2525801530996</v>
      </c>
      <c r="I59">
        <v>229.69200172152699</v>
      </c>
      <c r="J59">
        <v>121.290059962008</v>
      </c>
      <c r="K59">
        <v>33.259206665958601</v>
      </c>
      <c r="L59">
        <v>4.5408611259266452E-5</v>
      </c>
      <c r="M59">
        <v>2.0976347595406404E-6</v>
      </c>
      <c r="N59" s="1">
        <v>2.8774915372549199E-7</v>
      </c>
      <c r="O59" s="1">
        <v>7.5584111786392598E-10</v>
      </c>
      <c r="P59" s="1">
        <v>1.9241185089526301E-9</v>
      </c>
      <c r="Q59" t="s">
        <v>51</v>
      </c>
    </row>
    <row r="60" spans="1:17" x14ac:dyDescent="0.3">
      <c r="A60">
        <v>59</v>
      </c>
      <c r="B60">
        <v>985</v>
      </c>
      <c r="C60">
        <v>500</v>
      </c>
      <c r="D60">
        <v>0</v>
      </c>
      <c r="E60">
        <v>100.303681682749</v>
      </c>
      <c r="F60">
        <v>3.0175426742846301</v>
      </c>
      <c r="G60">
        <v>-1552.2129146918833</v>
      </c>
      <c r="H60">
        <v>-1263.9732713423493</v>
      </c>
      <c r="I60">
        <v>229.09799574735399</v>
      </c>
      <c r="J60">
        <v>121.150854281585</v>
      </c>
      <c r="K60">
        <v>33.240186638463399</v>
      </c>
      <c r="L60">
        <v>4.5246837033649647E-5</v>
      </c>
      <c r="M60">
        <v>2.0798429956942381E-6</v>
      </c>
      <c r="N60" s="1">
        <v>2.8778986614601101E-7</v>
      </c>
      <c r="O60" s="1">
        <v>7.3799834846640397E-10</v>
      </c>
      <c r="P60" s="1">
        <v>1.81216104027666E-9</v>
      </c>
      <c r="Q60" t="s">
        <v>51</v>
      </c>
    </row>
    <row r="61" spans="1:17" x14ac:dyDescent="0.3">
      <c r="A61">
        <v>60</v>
      </c>
      <c r="B61">
        <v>980</v>
      </c>
      <c r="C61">
        <v>500</v>
      </c>
      <c r="D61">
        <v>0</v>
      </c>
      <c r="E61">
        <v>100.301993368083</v>
      </c>
      <c r="F61">
        <v>3.0192239948693</v>
      </c>
      <c r="G61">
        <v>-1551.0402691181175</v>
      </c>
      <c r="H61">
        <v>-1264.6875778453643</v>
      </c>
      <c r="I61">
        <v>228.50631709911301</v>
      </c>
      <c r="J61">
        <v>121.01569373711</v>
      </c>
      <c r="K61">
        <v>33.221116928896699</v>
      </c>
      <c r="L61">
        <v>4.5093169066433457E-5</v>
      </c>
      <c r="M61">
        <v>2.0626988252231856E-6</v>
      </c>
      <c r="N61" s="1">
        <v>2.8773158100162499E-7</v>
      </c>
      <c r="O61" s="1">
        <v>7.2091588878476996E-10</v>
      </c>
      <c r="P61" s="1">
        <v>1.70370870385356E-9</v>
      </c>
      <c r="Q61" t="s">
        <v>51</v>
      </c>
    </row>
    <row r="62" spans="1:17" x14ac:dyDescent="0.3">
      <c r="A62">
        <v>61</v>
      </c>
      <c r="B62">
        <v>975</v>
      </c>
      <c r="C62">
        <v>500</v>
      </c>
      <c r="D62">
        <v>0</v>
      </c>
      <c r="E62">
        <v>100.300276659213</v>
      </c>
      <c r="F62">
        <v>3.02090968016602</v>
      </c>
      <c r="G62">
        <v>-1549.8701208332559</v>
      </c>
      <c r="H62">
        <v>-1265.3959215845621</v>
      </c>
      <c r="I62">
        <v>227.91667607955199</v>
      </c>
      <c r="J62">
        <v>120.884266697721</v>
      </c>
      <c r="K62">
        <v>33.2020110755847</v>
      </c>
      <c r="L62">
        <v>4.4947000089638178E-5</v>
      </c>
      <c r="M62">
        <v>2.0461572613190662E-6</v>
      </c>
      <c r="N62" s="1">
        <v>2.8757412789597903E-7</v>
      </c>
      <c r="O62" s="1">
        <v>7.0453975779712E-10</v>
      </c>
      <c r="P62" s="1">
        <v>1.59861044730855E-9</v>
      </c>
      <c r="Q62" t="s">
        <v>51</v>
      </c>
    </row>
    <row r="63" spans="1:17" x14ac:dyDescent="0.3">
      <c r="A63">
        <v>62</v>
      </c>
      <c r="B63">
        <v>970</v>
      </c>
      <c r="C63">
        <v>500</v>
      </c>
      <c r="D63">
        <v>0</v>
      </c>
      <c r="E63">
        <v>100.298533523945</v>
      </c>
      <c r="F63">
        <v>3.02259868836137</v>
      </c>
      <c r="G63">
        <v>-1548.7024944053501</v>
      </c>
      <c r="H63">
        <v>-1266.0986873199379</v>
      </c>
      <c r="I63">
        <v>227.328807533613</v>
      </c>
      <c r="J63">
        <v>120.75629323028799</v>
      </c>
      <c r="K63">
        <v>33.182881310095297</v>
      </c>
      <c r="L63">
        <v>4.4807784151596561E-5</v>
      </c>
      <c r="M63">
        <v>2.0301774216351661E-6</v>
      </c>
      <c r="N63" s="1">
        <v>2.8731667573825498E-7</v>
      </c>
      <c r="O63" s="1">
        <v>6.8882097985749097E-10</v>
      </c>
      <c r="P63" s="1">
        <v>1.4967251373200799E-9</v>
      </c>
      <c r="Q63" t="s">
        <v>51</v>
      </c>
    </row>
    <row r="64" spans="1:17" x14ac:dyDescent="0.3">
      <c r="A64">
        <v>63</v>
      </c>
      <c r="B64">
        <v>965</v>
      </c>
      <c r="C64">
        <v>500</v>
      </c>
      <c r="D64">
        <v>0</v>
      </c>
      <c r="E64">
        <v>100.296765802317</v>
      </c>
      <c r="F64">
        <v>3.0242900762134699</v>
      </c>
      <c r="G64">
        <v>-1547.5374134242691</v>
      </c>
      <c r="H64">
        <v>-1266.7962267587816</v>
      </c>
      <c r="I64">
        <v>226.74246792835001</v>
      </c>
      <c r="J64">
        <v>120.6315214406</v>
      </c>
      <c r="K64">
        <v>33.163738687359199</v>
      </c>
      <c r="L64">
        <v>4.4675029519500839E-5</v>
      </c>
      <c r="M64">
        <v>2.0147220562869171E-6</v>
      </c>
      <c r="N64" s="1">
        <v>2.86957731480096E-7</v>
      </c>
      <c r="O64" s="1">
        <v>6.7371499947476904E-10</v>
      </c>
      <c r="P64" s="1">
        <v>1.39792120308852E-9</v>
      </c>
      <c r="Q64" t="s">
        <v>51</v>
      </c>
    </row>
    <row r="65" spans="1:17" x14ac:dyDescent="0.3">
      <c r="A65">
        <v>64</v>
      </c>
      <c r="B65">
        <v>960</v>
      </c>
      <c r="C65">
        <v>500</v>
      </c>
      <c r="D65">
        <v>0</v>
      </c>
      <c r="E65">
        <v>100.29497520458401</v>
      </c>
      <c r="F65">
        <v>3.0259829894391799</v>
      </c>
      <c r="G65">
        <v>-1546.3749003737635</v>
      </c>
      <c r="H65">
        <v>-1267.4888620669674</v>
      </c>
      <c r="I65">
        <v>226.157432840121</v>
      </c>
      <c r="J65">
        <v>120.50972434763899</v>
      </c>
      <c r="K65">
        <v>33.144593196531098</v>
      </c>
      <c r="L65">
        <v>4.4548292588193427E-5</v>
      </c>
      <c r="M65">
        <v>1.9997571396564674E-6</v>
      </c>
      <c r="N65" s="1">
        <v>2.8649512831378202E-7</v>
      </c>
      <c r="O65" s="1">
        <v>6.5918117663116703E-10</v>
      </c>
      <c r="P65" s="1">
        <v>1.3020762878906801E-9</v>
      </c>
      <c r="Q65" t="s">
        <v>51</v>
      </c>
    </row>
    <row r="66" spans="1:17" x14ac:dyDescent="0.3">
      <c r="A66">
        <v>65</v>
      </c>
      <c r="B66">
        <v>955</v>
      </c>
      <c r="C66">
        <v>500</v>
      </c>
      <c r="D66">
        <v>0</v>
      </c>
      <c r="E66">
        <v>100.29316330835999</v>
      </c>
      <c r="F66">
        <v>3.0276766545061902</v>
      </c>
      <c r="G66">
        <v>-1545.2149765011795</v>
      </c>
      <c r="H66">
        <v>-1268.176888882505</v>
      </c>
      <c r="I66">
        <v>225.573494783759</v>
      </c>
      <c r="J66">
        <v>120.39069720761201</v>
      </c>
      <c r="K66">
        <v>33.125453855546397</v>
      </c>
      <c r="L66">
        <v>4.4427172635845011E-5</v>
      </c>
      <c r="M66">
        <v>1.9852515159252745E-6</v>
      </c>
      <c r="N66" s="1">
        <v>2.8592600342270298E-7</v>
      </c>
      <c r="O66" s="1">
        <v>6.4518234978195598E-10</v>
      </c>
      <c r="P66" s="1">
        <v>1.2090769222660299E-9</v>
      </c>
      <c r="Q66" t="s">
        <v>51</v>
      </c>
    </row>
    <row r="67" spans="1:17" x14ac:dyDescent="0.3">
      <c r="A67">
        <v>66</v>
      </c>
      <c r="B67">
        <v>950</v>
      </c>
      <c r="C67">
        <v>500</v>
      </c>
      <c r="D67">
        <v>0</v>
      </c>
      <c r="E67">
        <v>100.29133155532701</v>
      </c>
      <c r="F67">
        <v>3.02937037163524</v>
      </c>
      <c r="G67">
        <v>-1544.0576616901387</v>
      </c>
      <c r="H67">
        <v>-1268.8605789143448</v>
      </c>
      <c r="I67">
        <v>224.990461330003</v>
      </c>
      <c r="J67">
        <v>120.27425522006899</v>
      </c>
      <c r="K67">
        <v>33.106328791745099</v>
      </c>
      <c r="L67">
        <v>4.4311307296735973E-5</v>
      </c>
      <c r="M67">
        <v>1.9711765900593282E-6</v>
      </c>
      <c r="N67" s="1">
        <v>2.8524676508564499E-7</v>
      </c>
      <c r="O67" s="1">
        <v>6.3168445599416297E-10</v>
      </c>
      <c r="P67" s="1">
        <v>1.1188182295773E-9</v>
      </c>
      <c r="Q67" t="s">
        <v>51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875F-D34A-46C5-8D0D-58B229DF5A21}">
  <dimension ref="A1:H20"/>
  <sheetViews>
    <sheetView workbookViewId="0"/>
  </sheetViews>
  <sheetFormatPr defaultRowHeight="14.4" x14ac:dyDescent="0.3"/>
  <cols>
    <col min="1" max="1" width="6.5546875" bestFit="1" customWidth="1"/>
    <col min="2" max="2" width="12" bestFit="1" customWidth="1"/>
    <col min="4" max="4" width="11.109375" bestFit="1" customWidth="1"/>
    <col min="5" max="5" width="5" bestFit="1" customWidth="1"/>
    <col min="7" max="7" width="10.10937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D1" t="s">
        <v>21</v>
      </c>
      <c r="E1">
        <v>1275</v>
      </c>
      <c r="G1" t="s">
        <v>30</v>
      </c>
      <c r="H1" t="s">
        <v>32</v>
      </c>
    </row>
    <row r="2" spans="1:8" x14ac:dyDescent="0.3">
      <c r="A2" t="s">
        <v>2</v>
      </c>
      <c r="B2">
        <v>46.820451488195147</v>
      </c>
      <c r="D2" t="s">
        <v>22</v>
      </c>
      <c r="E2">
        <v>950.00000000000011</v>
      </c>
      <c r="G2" t="s">
        <v>31</v>
      </c>
      <c r="H2" t="s">
        <v>33</v>
      </c>
    </row>
    <row r="3" spans="1:8" x14ac:dyDescent="0.3">
      <c r="A3" t="s">
        <v>3</v>
      </c>
      <c r="B3">
        <v>1.2766379125681921</v>
      </c>
      <c r="D3" t="s">
        <v>23</v>
      </c>
      <c r="E3">
        <v>5</v>
      </c>
    </row>
    <row r="4" spans="1:8" x14ac:dyDescent="0.3">
      <c r="A4" t="s">
        <v>4</v>
      </c>
      <c r="B4">
        <v>17.727623301701357</v>
      </c>
    </row>
    <row r="5" spans="1:8" x14ac:dyDescent="0.3">
      <c r="A5" t="s">
        <v>5</v>
      </c>
      <c r="B5">
        <v>0</v>
      </c>
      <c r="D5" t="s">
        <v>24</v>
      </c>
      <c r="E5">
        <v>500</v>
      </c>
    </row>
    <row r="6" spans="1:8" x14ac:dyDescent="0.3">
      <c r="A6" t="s">
        <v>6</v>
      </c>
      <c r="B6">
        <v>0</v>
      </c>
      <c r="D6" t="s">
        <v>25</v>
      </c>
      <c r="E6">
        <v>500</v>
      </c>
    </row>
    <row r="7" spans="1:8" x14ac:dyDescent="0.3">
      <c r="A7" t="s">
        <v>7</v>
      </c>
      <c r="B7">
        <v>10.843592902972569</v>
      </c>
      <c r="D7" t="s">
        <v>26</v>
      </c>
      <c r="E7">
        <v>25</v>
      </c>
    </row>
    <row r="8" spans="1:8" x14ac:dyDescent="0.3">
      <c r="A8" t="s">
        <v>8</v>
      </c>
      <c r="B8">
        <v>0.16606667988590487</v>
      </c>
    </row>
    <row r="9" spans="1:8" x14ac:dyDescent="0.3">
      <c r="A9" t="s">
        <v>9</v>
      </c>
      <c r="B9">
        <v>9.8809729258485923</v>
      </c>
      <c r="D9" t="s">
        <v>27</v>
      </c>
      <c r="E9">
        <v>0</v>
      </c>
    </row>
    <row r="10" spans="1:8" x14ac:dyDescent="0.3">
      <c r="A10" t="s">
        <v>10</v>
      </c>
      <c r="B10">
        <v>0</v>
      </c>
      <c r="D10" t="s">
        <v>28</v>
      </c>
      <c r="E10" t="s">
        <v>29</v>
      </c>
    </row>
    <row r="11" spans="1:8" x14ac:dyDescent="0.3">
      <c r="A11" t="s">
        <v>11</v>
      </c>
      <c r="B11">
        <v>0</v>
      </c>
    </row>
    <row r="12" spans="1:8" x14ac:dyDescent="0.3">
      <c r="A12" t="s">
        <v>12</v>
      </c>
      <c r="B12">
        <v>9.5384604607729724</v>
      </c>
    </row>
    <row r="13" spans="1:8" x14ac:dyDescent="0.3">
      <c r="A13" t="s">
        <v>13</v>
      </c>
      <c r="B13">
        <v>2.6985852894396252</v>
      </c>
    </row>
    <row r="14" spans="1:8" x14ac:dyDescent="0.3">
      <c r="A14" t="s">
        <v>14</v>
      </c>
      <c r="B14">
        <v>0.43592540783485839</v>
      </c>
    </row>
    <row r="15" spans="1:8" x14ac:dyDescent="0.3">
      <c r="A15" t="s">
        <v>15</v>
      </c>
      <c r="B15">
        <v>0.11417115336685799</v>
      </c>
    </row>
    <row r="16" spans="1:8" x14ac:dyDescent="0.3">
      <c r="A16" t="s">
        <v>16</v>
      </c>
      <c r="B16">
        <v>0.49751247741392857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D461-51FC-4330-B3D0-DE572B0C744C}">
  <dimension ref="A1:H96"/>
  <sheetViews>
    <sheetView workbookViewId="0"/>
  </sheetViews>
  <sheetFormatPr defaultRowHeight="14.4" x14ac:dyDescent="0.3"/>
  <sheetData>
    <row r="1" spans="1:8" x14ac:dyDescent="0.3">
      <c r="A1" t="s">
        <v>133</v>
      </c>
      <c r="B1" t="s">
        <v>135</v>
      </c>
      <c r="C1" t="s">
        <v>76</v>
      </c>
      <c r="D1" t="s">
        <v>83</v>
      </c>
      <c r="E1" t="s">
        <v>100</v>
      </c>
      <c r="F1" t="s">
        <v>78</v>
      </c>
      <c r="G1" t="s">
        <v>93</v>
      </c>
      <c r="H1" t="s">
        <v>91</v>
      </c>
    </row>
    <row r="2" spans="1:8" x14ac:dyDescent="0.3">
      <c r="A2" t="str">
        <f>Combine!$B$1</f>
        <v>T</v>
      </c>
      <c r="B2">
        <f>INDEX(liquid!A:AI,ROW(),MATCH($A$2&amp; "*",liquid!$1:$1,0))</f>
        <v>1275</v>
      </c>
      <c r="C2">
        <f>INDEX(apatite!A:AI,ROW(),MATCH($A$2&amp; "*",apatite!$1:$1,0))</f>
        <v>1035</v>
      </c>
      <c r="D2">
        <f>INDEX(feldspar!A:AI,ROW(),MATCH($A$2&amp; "*",feldspar!$1:$1,0))</f>
        <v>1200</v>
      </c>
      <c r="E2">
        <f>INDEX(spinel!A:AI,ROW(),MATCH($A$2&amp; "*",spinel!$1:$1,0))</f>
        <v>1215</v>
      </c>
      <c r="F2">
        <f>INDEX(clinopyroxene!A:AI,ROW(),MATCH($A$2&amp; "*",clinopyroxene!$1:$1,0))</f>
        <v>1220</v>
      </c>
      <c r="G2">
        <f>INDEX(orthopyroxene!A:AI,ROW(),MATCH($A$2&amp; "*",orthopyroxene!$1:$1,0))</f>
        <v>1235</v>
      </c>
      <c r="H2">
        <f>INDEX(olivine!A:AI,ROW(),MATCH($A$2&amp; "*",olivine!$1:$1,0))</f>
        <v>1270</v>
      </c>
    </row>
    <row r="3" spans="1:8" x14ac:dyDescent="0.3">
      <c r="B3">
        <f>INDEX(liquid!A:AI,ROW(),MATCH($A$2&amp; "*",liquid!$1:$1,0))</f>
        <v>1270</v>
      </c>
      <c r="C3">
        <f>INDEX(apatite!A:AI,ROW(),MATCH($A$2&amp; "*",apatite!$1:$1,0))</f>
        <v>1030</v>
      </c>
      <c r="D3">
        <f>INDEX(feldspar!A:AI,ROW(),MATCH($A$2&amp; "*",feldspar!$1:$1,0))</f>
        <v>1195</v>
      </c>
      <c r="E3">
        <f>INDEX(spinel!A:AI,ROW(),MATCH($A$2&amp; "*",spinel!$1:$1,0))</f>
        <v>1210</v>
      </c>
      <c r="F3">
        <f>INDEX(clinopyroxene!A:AI,ROW(),MATCH($A$2&amp; "*",clinopyroxene!$1:$1,0))</f>
        <v>1215</v>
      </c>
      <c r="G3">
        <f>INDEX(orthopyroxene!A:AI,ROW(),MATCH($A$2&amp; "*",orthopyroxene!$1:$1,0))</f>
        <v>1230</v>
      </c>
      <c r="H3">
        <f>INDEX(olivine!A:AI,ROW(),MATCH($A$2&amp; "*",olivine!$1:$1,0))</f>
        <v>1265</v>
      </c>
    </row>
    <row r="4" spans="1:8" x14ac:dyDescent="0.3">
      <c r="B4">
        <f>INDEX(liquid!A:AI,ROW(),MATCH($A$2&amp; "*",liquid!$1:$1,0))</f>
        <v>1265</v>
      </c>
      <c r="C4">
        <f>INDEX(apatite!A:AI,ROW(),MATCH($A$2&amp; "*",apatite!$1:$1,0))</f>
        <v>1025</v>
      </c>
      <c r="D4">
        <f>INDEX(feldspar!A:AI,ROW(),MATCH($A$2&amp; "*",feldspar!$1:$1,0))</f>
        <v>1190</v>
      </c>
      <c r="E4">
        <f>INDEX(spinel!A:AI,ROW(),MATCH($A$2&amp; "*",spinel!$1:$1,0))</f>
        <v>1205</v>
      </c>
      <c r="F4">
        <f>INDEX(clinopyroxene!A:AI,ROW(),MATCH($A$2&amp; "*",clinopyroxene!$1:$1,0))</f>
        <v>1215</v>
      </c>
      <c r="G4">
        <f>INDEX(orthopyroxene!A:AI,ROW(),MATCH($A$2&amp; "*",orthopyroxene!$1:$1,0))</f>
        <v>1225</v>
      </c>
      <c r="H4">
        <f>INDEX(olivine!A:AI,ROW(),MATCH($A$2&amp; "*",olivine!$1:$1,0))</f>
        <v>1260</v>
      </c>
    </row>
    <row r="5" spans="1:8" x14ac:dyDescent="0.3">
      <c r="B5">
        <f>INDEX(liquid!A:AI,ROW(),MATCH($A$2&amp; "*",liquid!$1:$1,0))</f>
        <v>1260</v>
      </c>
      <c r="C5">
        <f>INDEX(apatite!A:AI,ROW(),MATCH($A$2&amp; "*",apatite!$1:$1,0))</f>
        <v>1020</v>
      </c>
      <c r="D5">
        <f>INDEX(feldspar!A:AI,ROW(),MATCH($A$2&amp; "*",feldspar!$1:$1,0))</f>
        <v>1185</v>
      </c>
      <c r="E5">
        <f>INDEX(spinel!A:AI,ROW(),MATCH($A$2&amp; "*",spinel!$1:$1,0))</f>
        <v>1200</v>
      </c>
      <c r="F5">
        <f>INDEX(clinopyroxene!A:AI,ROW(),MATCH($A$2&amp; "*",clinopyroxene!$1:$1,0))</f>
        <v>1210</v>
      </c>
      <c r="G5">
        <f>INDEX(orthopyroxene!A:AI,ROW(),MATCH($A$2&amp; "*",orthopyroxene!$1:$1,0))</f>
        <v>1105</v>
      </c>
      <c r="H5">
        <f>INDEX(olivine!A:AI,ROW(),MATCH($A$2&amp; "*",olivine!$1:$1,0))</f>
        <v>1255</v>
      </c>
    </row>
    <row r="6" spans="1:8" x14ac:dyDescent="0.3">
      <c r="B6">
        <f>INDEX(liquid!A:AI,ROW(),MATCH($A$2&amp; "*",liquid!$1:$1,0))</f>
        <v>1255</v>
      </c>
      <c r="C6">
        <f>INDEX(apatite!A:AI,ROW(),MATCH($A$2&amp; "*",apatite!$1:$1,0))</f>
        <v>1015</v>
      </c>
      <c r="D6">
        <f>INDEX(feldspar!A:AI,ROW(),MATCH($A$2&amp; "*",feldspar!$1:$1,0))</f>
        <v>1180</v>
      </c>
      <c r="E6">
        <f>INDEX(spinel!A:AI,ROW(),MATCH($A$2&amp; "*",spinel!$1:$1,0))</f>
        <v>1195</v>
      </c>
      <c r="F6">
        <f>INDEX(clinopyroxene!A:AI,ROW(),MATCH($A$2&amp; "*",clinopyroxene!$1:$1,0))</f>
        <v>1210</v>
      </c>
      <c r="G6">
        <f>INDEX(orthopyroxene!A:AI,ROW(),MATCH($A$2&amp; "*",orthopyroxene!$1:$1,0))</f>
        <v>1100</v>
      </c>
      <c r="H6">
        <f>INDEX(olivine!A:AI,ROW(),MATCH($A$2&amp; "*",olivine!$1:$1,0))</f>
        <v>1250</v>
      </c>
    </row>
    <row r="7" spans="1:8" x14ac:dyDescent="0.3">
      <c r="B7">
        <f>INDEX(liquid!A:AI,ROW(),MATCH($A$2&amp; "*",liquid!$1:$1,0))</f>
        <v>1250</v>
      </c>
      <c r="C7">
        <f>INDEX(apatite!A:AI,ROW(),MATCH($A$2&amp; "*",apatite!$1:$1,0))</f>
        <v>1010</v>
      </c>
      <c r="D7">
        <f>INDEX(feldspar!A:AI,ROW(),MATCH($A$2&amp; "*",feldspar!$1:$1,0))</f>
        <v>1175</v>
      </c>
      <c r="E7">
        <f>INDEX(spinel!A:AI,ROW(),MATCH($A$2&amp; "*",spinel!$1:$1,0))</f>
        <v>1190</v>
      </c>
      <c r="F7">
        <f>INDEX(clinopyroxene!A:AI,ROW(),MATCH($A$2&amp; "*",clinopyroxene!$1:$1,0))</f>
        <v>1205</v>
      </c>
      <c r="G7">
        <f>INDEX(orthopyroxene!A:AI,ROW(),MATCH($A$2&amp; "*",orthopyroxene!$1:$1,0))</f>
        <v>1095</v>
      </c>
      <c r="H7">
        <f>INDEX(olivine!A:AI,ROW(),MATCH($A$2&amp; "*",olivine!$1:$1,0))</f>
        <v>1245</v>
      </c>
    </row>
    <row r="8" spans="1:8" x14ac:dyDescent="0.3">
      <c r="B8">
        <f>INDEX(liquid!A:AI,ROW(),MATCH($A$2&amp; "*",liquid!$1:$1,0))</f>
        <v>1245</v>
      </c>
      <c r="C8">
        <f>INDEX(apatite!A:AI,ROW(),MATCH($A$2&amp; "*",apatite!$1:$1,0))</f>
        <v>1005</v>
      </c>
      <c r="D8">
        <f>INDEX(feldspar!A:AI,ROW(),MATCH($A$2&amp; "*",feldspar!$1:$1,0))</f>
        <v>1170</v>
      </c>
      <c r="E8">
        <f>INDEX(spinel!A:AI,ROW(),MATCH($A$2&amp; "*",spinel!$1:$1,0))</f>
        <v>1185</v>
      </c>
      <c r="F8">
        <f>INDEX(clinopyroxene!A:AI,ROW(),MATCH($A$2&amp; "*",clinopyroxene!$1:$1,0))</f>
        <v>1205</v>
      </c>
      <c r="G8">
        <f>INDEX(orthopyroxene!A:AI,ROW(),MATCH($A$2&amp; "*",orthopyroxene!$1:$1,0))</f>
        <v>1090</v>
      </c>
      <c r="H8">
        <f>INDEX(olivine!A:AI,ROW(),MATCH($A$2&amp; "*",olivine!$1:$1,0))</f>
        <v>1240</v>
      </c>
    </row>
    <row r="9" spans="1:8" x14ac:dyDescent="0.3">
      <c r="B9">
        <f>INDEX(liquid!A:AI,ROW(),MATCH($A$2&amp; "*",liquid!$1:$1,0))</f>
        <v>1240</v>
      </c>
      <c r="C9">
        <f>INDEX(apatite!A:AI,ROW(),MATCH($A$2&amp; "*",apatite!$1:$1,0))</f>
        <v>1000</v>
      </c>
      <c r="D9">
        <f>INDEX(feldspar!A:AI,ROW(),MATCH($A$2&amp; "*",feldspar!$1:$1,0))</f>
        <v>1165</v>
      </c>
      <c r="E9">
        <f>INDEX(spinel!A:AI,ROW(),MATCH($A$2&amp; "*",spinel!$1:$1,0))</f>
        <v>1180</v>
      </c>
      <c r="F9">
        <f>INDEX(clinopyroxene!A:AI,ROW(),MATCH($A$2&amp; "*",clinopyroxene!$1:$1,0))</f>
        <v>1200</v>
      </c>
      <c r="G9">
        <f>INDEX(orthopyroxene!A:AI,ROW(),MATCH($A$2&amp; "*",orthopyroxene!$1:$1,0))</f>
        <v>1085</v>
      </c>
      <c r="H9">
        <f>INDEX(olivine!A:AI,ROW(),MATCH($A$2&amp; "*",olivine!$1:$1,0))</f>
        <v>1235</v>
      </c>
    </row>
    <row r="10" spans="1:8" x14ac:dyDescent="0.3">
      <c r="B10">
        <f>INDEX(liquid!A:AI,ROW(),MATCH($A$2&amp; "*",liquid!$1:$1,0))</f>
        <v>1235</v>
      </c>
      <c r="C10">
        <f>INDEX(apatite!A:AI,ROW(),MATCH($A$2&amp; "*",apatite!$1:$1,0))</f>
        <v>995</v>
      </c>
      <c r="D10">
        <f>INDEX(feldspar!A:AI,ROW(),MATCH($A$2&amp; "*",feldspar!$1:$1,0))</f>
        <v>1160</v>
      </c>
      <c r="E10">
        <f>INDEX(spinel!A:AI,ROW(),MATCH($A$2&amp; "*",spinel!$1:$1,0))</f>
        <v>1175</v>
      </c>
      <c r="F10">
        <f>INDEX(clinopyroxene!A:AI,ROW(),MATCH($A$2&amp; "*",clinopyroxene!$1:$1,0))</f>
        <v>1200</v>
      </c>
      <c r="G10">
        <f>INDEX(orthopyroxene!A:AI,ROW(),MATCH($A$2&amp; "*",orthopyroxene!$1:$1,0))</f>
        <v>1080</v>
      </c>
      <c r="H10">
        <f>INDEX(olivine!A:AI,ROW(),MATCH($A$2&amp; "*",olivine!$1:$1,0))</f>
        <v>1230</v>
      </c>
    </row>
    <row r="11" spans="1:8" x14ac:dyDescent="0.3">
      <c r="B11">
        <f>INDEX(liquid!A:AI,ROW(),MATCH($A$2&amp; "*",liquid!$1:$1,0))</f>
        <v>1230</v>
      </c>
      <c r="C11">
        <f>INDEX(apatite!A:AI,ROW(),MATCH($A$2&amp; "*",apatite!$1:$1,0))</f>
        <v>990</v>
      </c>
      <c r="D11">
        <f>INDEX(feldspar!A:AI,ROW(),MATCH($A$2&amp; "*",feldspar!$1:$1,0))</f>
        <v>1155</v>
      </c>
      <c r="E11">
        <f>INDEX(spinel!A:AI,ROW(),MATCH($A$2&amp; "*",spinel!$1:$1,0))</f>
        <v>1170</v>
      </c>
      <c r="F11">
        <f>INDEX(clinopyroxene!A:AI,ROW(),MATCH($A$2&amp; "*",clinopyroxene!$1:$1,0))</f>
        <v>1195</v>
      </c>
      <c r="G11">
        <f>INDEX(orthopyroxene!A:AI,ROW(),MATCH($A$2&amp; "*",orthopyroxene!$1:$1,0))</f>
        <v>1075</v>
      </c>
      <c r="H11">
        <f>INDEX(olivine!A:AI,ROW(),MATCH($A$2&amp; "*",olivine!$1:$1,0))</f>
        <v>1225</v>
      </c>
    </row>
    <row r="12" spans="1:8" x14ac:dyDescent="0.3">
      <c r="B12">
        <f>INDEX(liquid!A:AI,ROW(),MATCH($A$2&amp; "*",liquid!$1:$1,0))</f>
        <v>1225</v>
      </c>
      <c r="C12">
        <f>INDEX(apatite!A:AI,ROW(),MATCH($A$2&amp; "*",apatite!$1:$1,0))</f>
        <v>985</v>
      </c>
      <c r="D12">
        <f>INDEX(feldspar!A:AI,ROW(),MATCH($A$2&amp; "*",feldspar!$1:$1,0))</f>
        <v>1150</v>
      </c>
      <c r="E12">
        <f>INDEX(spinel!A:AI,ROW(),MATCH($A$2&amp; "*",spinel!$1:$1,0))</f>
        <v>1165</v>
      </c>
      <c r="F12">
        <f>INDEX(clinopyroxene!A:AI,ROW(),MATCH($A$2&amp; "*",clinopyroxene!$1:$1,0))</f>
        <v>1195</v>
      </c>
      <c r="G12">
        <f>INDEX(orthopyroxene!A:AI,ROW(),MATCH($A$2&amp; "*",orthopyroxene!$1:$1,0))</f>
        <v>1070</v>
      </c>
      <c r="H12">
        <f>INDEX(olivine!A:AI,ROW(),MATCH($A$2&amp; "*",olivine!$1:$1,0))</f>
        <v>1220</v>
      </c>
    </row>
    <row r="13" spans="1:8" x14ac:dyDescent="0.3">
      <c r="B13">
        <f>INDEX(liquid!A:AI,ROW(),MATCH($A$2&amp; "*",liquid!$1:$1,0))</f>
        <v>1220</v>
      </c>
      <c r="C13">
        <f>INDEX(apatite!A:AI,ROW(),MATCH($A$2&amp; "*",apatite!$1:$1,0))</f>
        <v>980</v>
      </c>
      <c r="D13">
        <f>INDEX(feldspar!A:AI,ROW(),MATCH($A$2&amp; "*",feldspar!$1:$1,0))</f>
        <v>1145</v>
      </c>
      <c r="E13">
        <f>INDEX(spinel!A:AI,ROW(),MATCH($A$2&amp; "*",spinel!$1:$1,0))</f>
        <v>1160</v>
      </c>
      <c r="F13">
        <f>INDEX(clinopyroxene!A:AI,ROW(),MATCH($A$2&amp; "*",clinopyroxene!$1:$1,0))</f>
        <v>1190</v>
      </c>
      <c r="G13">
        <f>INDEX(orthopyroxene!A:AI,ROW(),MATCH($A$2&amp; "*",orthopyroxene!$1:$1,0))</f>
        <v>1065</v>
      </c>
      <c r="H13">
        <f>INDEX(olivine!A:AI,ROW(),MATCH($A$2&amp; "*",olivine!$1:$1,0))</f>
        <v>1215</v>
      </c>
    </row>
    <row r="14" spans="1:8" x14ac:dyDescent="0.3">
      <c r="B14">
        <f>INDEX(liquid!A:AI,ROW(),MATCH($A$2&amp; "*",liquid!$1:$1,0))</f>
        <v>1215</v>
      </c>
      <c r="C14">
        <f>INDEX(apatite!A:AI,ROW(),MATCH($A$2&amp; "*",apatite!$1:$1,0))</f>
        <v>975</v>
      </c>
      <c r="D14">
        <f>INDEX(feldspar!A:AI,ROW(),MATCH($A$2&amp; "*",feldspar!$1:$1,0))</f>
        <v>1140</v>
      </c>
      <c r="E14">
        <f>INDEX(spinel!A:AI,ROW(),MATCH($A$2&amp; "*",spinel!$1:$1,0))</f>
        <v>1155</v>
      </c>
      <c r="F14">
        <f>INDEX(clinopyroxene!A:AI,ROW(),MATCH($A$2&amp; "*",clinopyroxene!$1:$1,0))</f>
        <v>1190</v>
      </c>
      <c r="G14">
        <f>INDEX(orthopyroxene!A:AI,ROW(),MATCH($A$2&amp; "*",orthopyroxene!$1:$1,0))</f>
        <v>1060</v>
      </c>
      <c r="H14">
        <f>INDEX(olivine!A:AI,ROW(),MATCH($A$2&amp; "*",olivine!$1:$1,0))</f>
        <v>1045</v>
      </c>
    </row>
    <row r="15" spans="1:8" x14ac:dyDescent="0.3">
      <c r="B15">
        <f>INDEX(liquid!A:AI,ROW(),MATCH($A$2&amp; "*",liquid!$1:$1,0))</f>
        <v>1210</v>
      </c>
      <c r="C15">
        <f>INDEX(apatite!A:AI,ROW(),MATCH($A$2&amp; "*",apatite!$1:$1,0))</f>
        <v>970</v>
      </c>
      <c r="D15">
        <f>INDEX(feldspar!A:AI,ROW(),MATCH($A$2&amp; "*",feldspar!$1:$1,0))</f>
        <v>1135</v>
      </c>
      <c r="E15">
        <f>INDEX(spinel!A:AI,ROW(),MATCH($A$2&amp; "*",spinel!$1:$1,0))</f>
        <v>1150</v>
      </c>
      <c r="F15">
        <f>INDEX(clinopyroxene!A:AI,ROW(),MATCH($A$2&amp; "*",clinopyroxene!$1:$1,0))</f>
        <v>1185</v>
      </c>
      <c r="G15">
        <f>INDEX(orthopyroxene!A:AI,ROW(),MATCH($A$2&amp; "*",orthopyroxene!$1:$1,0))</f>
        <v>1055</v>
      </c>
      <c r="H15">
        <f>INDEX(olivine!A:AI,ROW(),MATCH($A$2&amp; "*",olivine!$1:$1,0))</f>
        <v>1040</v>
      </c>
    </row>
    <row r="16" spans="1:8" x14ac:dyDescent="0.3">
      <c r="B16">
        <f>INDEX(liquid!A:AI,ROW(),MATCH($A$2&amp; "*",liquid!$1:$1,0))</f>
        <v>1205</v>
      </c>
      <c r="C16">
        <f>INDEX(apatite!A:AI,ROW(),MATCH($A$2&amp; "*",apatite!$1:$1,0))</f>
        <v>965</v>
      </c>
      <c r="D16">
        <f>INDEX(feldspar!A:AI,ROW(),MATCH($A$2&amp; "*",feldspar!$1:$1,0))</f>
        <v>1130</v>
      </c>
      <c r="E16">
        <f>INDEX(spinel!A:AI,ROW(),MATCH($A$2&amp; "*",spinel!$1:$1,0))</f>
        <v>1145</v>
      </c>
      <c r="F16">
        <f>INDEX(clinopyroxene!A:AI,ROW(),MATCH($A$2&amp; "*",clinopyroxene!$1:$1,0))</f>
        <v>1185</v>
      </c>
      <c r="G16">
        <f>INDEX(orthopyroxene!A:AI,ROW(),MATCH($A$2&amp; "*",orthopyroxene!$1:$1,0))</f>
        <v>1050</v>
      </c>
      <c r="H16">
        <f>INDEX(olivine!A:AI,ROW(),MATCH($A$2&amp; "*",olivine!$1:$1,0))</f>
        <v>1035</v>
      </c>
    </row>
    <row r="17" spans="2:8" x14ac:dyDescent="0.3">
      <c r="B17">
        <f>INDEX(liquid!A:AI,ROW(),MATCH($A$2&amp; "*",liquid!$1:$1,0))</f>
        <v>1200</v>
      </c>
      <c r="C17">
        <f>INDEX(apatite!A:AI,ROW(),MATCH($A$2&amp; "*",apatite!$1:$1,0))</f>
        <v>960</v>
      </c>
      <c r="D17">
        <f>INDEX(feldspar!A:AI,ROW(),MATCH($A$2&amp; "*",feldspar!$1:$1,0))</f>
        <v>1125</v>
      </c>
      <c r="E17">
        <f>INDEX(spinel!A:AI,ROW(),MATCH($A$2&amp; "*",spinel!$1:$1,0))</f>
        <v>1140</v>
      </c>
      <c r="F17">
        <f>INDEX(clinopyroxene!A:AI,ROW(),MATCH($A$2&amp; "*",clinopyroxene!$1:$1,0))</f>
        <v>1180</v>
      </c>
      <c r="G17">
        <f>INDEX(orthopyroxene!A:AI,ROW(),MATCH($A$2&amp; "*",orthopyroxene!$1:$1,0))</f>
        <v>1045</v>
      </c>
      <c r="H17">
        <f>INDEX(olivine!A:AI,ROW(),MATCH($A$2&amp; "*",olivine!$1:$1,0))</f>
        <v>1030</v>
      </c>
    </row>
    <row r="18" spans="2:8" x14ac:dyDescent="0.3">
      <c r="B18">
        <f>INDEX(liquid!A:AI,ROW(),MATCH($A$2&amp; "*",liquid!$1:$1,0))</f>
        <v>1195</v>
      </c>
      <c r="C18">
        <f>INDEX(apatite!A:AI,ROW(),MATCH($A$2&amp; "*",apatite!$1:$1,0))</f>
        <v>955</v>
      </c>
      <c r="D18">
        <f>INDEX(feldspar!A:AI,ROW(),MATCH($A$2&amp; "*",feldspar!$1:$1,0))</f>
        <v>1120</v>
      </c>
      <c r="E18">
        <f>INDEX(spinel!A:AI,ROW(),MATCH($A$2&amp; "*",spinel!$1:$1,0))</f>
        <v>1135</v>
      </c>
      <c r="F18">
        <f>INDEX(clinopyroxene!A:AI,ROW(),MATCH($A$2&amp; "*",clinopyroxene!$1:$1,0))</f>
        <v>1180</v>
      </c>
      <c r="G18">
        <f>INDEX(orthopyroxene!A:AI,ROW(),MATCH($A$2&amp; "*",orthopyroxene!$1:$1,0))</f>
        <v>1040</v>
      </c>
      <c r="H18">
        <f>INDEX(olivine!A:AI,ROW(),MATCH($A$2&amp; "*",olivine!$1:$1,0))</f>
        <v>1025</v>
      </c>
    </row>
    <row r="19" spans="2:8" x14ac:dyDescent="0.3">
      <c r="B19">
        <f>INDEX(liquid!A:AI,ROW(),MATCH($A$2&amp; "*",liquid!$1:$1,0))</f>
        <v>1190</v>
      </c>
      <c r="C19">
        <f>INDEX(apatite!A:AI,ROW(),MATCH($A$2&amp; "*",apatite!$1:$1,0))</f>
        <v>950</v>
      </c>
      <c r="D19">
        <f>INDEX(feldspar!A:AI,ROW(),MATCH($A$2&amp; "*",feldspar!$1:$1,0))</f>
        <v>1115</v>
      </c>
      <c r="E19">
        <f>INDEX(spinel!A:AI,ROW(),MATCH($A$2&amp; "*",spinel!$1:$1,0))</f>
        <v>1130</v>
      </c>
      <c r="F19">
        <f>INDEX(clinopyroxene!A:AI,ROW(),MATCH($A$2&amp; "*",clinopyroxene!$1:$1,0))</f>
        <v>1175</v>
      </c>
      <c r="G19">
        <f>INDEX(orthopyroxene!A:AI,ROW(),MATCH($A$2&amp; "*",orthopyroxene!$1:$1,0))</f>
        <v>1035</v>
      </c>
      <c r="H19">
        <f>INDEX(olivine!A:AI,ROW(),MATCH($A$2&amp; "*",olivine!$1:$1,0))</f>
        <v>1020</v>
      </c>
    </row>
    <row r="20" spans="2:8" x14ac:dyDescent="0.3">
      <c r="B20">
        <f>INDEX(liquid!A:AI,ROW(),MATCH($A$2&amp; "*",liquid!$1:$1,0))</f>
        <v>1185</v>
      </c>
      <c r="D20">
        <f>INDEX(feldspar!A:AI,ROW(),MATCH($A$2&amp; "*",feldspar!$1:$1,0))</f>
        <v>1110</v>
      </c>
      <c r="E20">
        <f>INDEX(spinel!A:AI,ROW(),MATCH($A$2&amp; "*",spinel!$1:$1,0))</f>
        <v>1125</v>
      </c>
      <c r="F20">
        <f>INDEX(clinopyroxene!A:AI,ROW(),MATCH($A$2&amp; "*",clinopyroxene!$1:$1,0))</f>
        <v>1175</v>
      </c>
      <c r="G20">
        <f>INDEX(orthopyroxene!A:AI,ROW(),MATCH($A$2&amp; "*",orthopyroxene!$1:$1,0))</f>
        <v>1030</v>
      </c>
      <c r="H20">
        <f>INDEX(olivine!A:AI,ROW(),MATCH($A$2&amp; "*",olivine!$1:$1,0))</f>
        <v>1015</v>
      </c>
    </row>
    <row r="21" spans="2:8" x14ac:dyDescent="0.3">
      <c r="B21">
        <f>INDEX(liquid!A:AI,ROW(),MATCH($A$2&amp; "*",liquid!$1:$1,0))</f>
        <v>1180</v>
      </c>
      <c r="D21">
        <f>INDEX(feldspar!A:AI,ROW(),MATCH($A$2&amp; "*",feldspar!$1:$1,0))</f>
        <v>1105</v>
      </c>
      <c r="E21">
        <f>INDEX(spinel!A:AI,ROW(),MATCH($A$2&amp; "*",spinel!$1:$1,0))</f>
        <v>1120</v>
      </c>
      <c r="F21">
        <f>INDEX(clinopyroxene!A:AI,ROW(),MATCH($A$2&amp; "*",clinopyroxene!$1:$1,0))</f>
        <v>1170</v>
      </c>
      <c r="G21">
        <f>INDEX(orthopyroxene!A:AI,ROW(),MATCH($A$2&amp; "*",orthopyroxene!$1:$1,0))</f>
        <v>1025</v>
      </c>
      <c r="H21">
        <f>INDEX(olivine!A:AI,ROW(),MATCH($A$2&amp; "*",olivine!$1:$1,0))</f>
        <v>1010</v>
      </c>
    </row>
    <row r="22" spans="2:8" x14ac:dyDescent="0.3">
      <c r="B22">
        <f>INDEX(liquid!A:AI,ROW(),MATCH($A$2&amp; "*",liquid!$1:$1,0))</f>
        <v>1175</v>
      </c>
      <c r="D22">
        <f>INDEX(feldspar!A:AI,ROW(),MATCH($A$2&amp; "*",feldspar!$1:$1,0))</f>
        <v>1100</v>
      </c>
      <c r="E22">
        <f>INDEX(spinel!A:AI,ROW(),MATCH($A$2&amp; "*",spinel!$1:$1,0))</f>
        <v>1115</v>
      </c>
      <c r="F22">
        <f>INDEX(clinopyroxene!A:AI,ROW(),MATCH($A$2&amp; "*",clinopyroxene!$1:$1,0))</f>
        <v>1170</v>
      </c>
      <c r="G22">
        <f>INDEX(orthopyroxene!A:AI,ROW(),MATCH($A$2&amp; "*",orthopyroxene!$1:$1,0))</f>
        <v>1020</v>
      </c>
      <c r="H22">
        <f>INDEX(olivine!A:AI,ROW(),MATCH($A$2&amp; "*",olivine!$1:$1,0))</f>
        <v>1005</v>
      </c>
    </row>
    <row r="23" spans="2:8" x14ac:dyDescent="0.3">
      <c r="B23">
        <f>INDEX(liquid!A:AI,ROW(),MATCH($A$2&amp; "*",liquid!$1:$1,0))</f>
        <v>1170</v>
      </c>
      <c r="D23">
        <f>INDEX(feldspar!A:AI,ROW(),MATCH($A$2&amp; "*",feldspar!$1:$1,0))</f>
        <v>1095</v>
      </c>
      <c r="E23">
        <f>INDEX(spinel!A:AI,ROW(),MATCH($A$2&amp; "*",spinel!$1:$1,0))</f>
        <v>1110</v>
      </c>
      <c r="F23">
        <f>INDEX(clinopyroxene!A:AI,ROW(),MATCH($A$2&amp; "*",clinopyroxene!$1:$1,0))</f>
        <v>1165</v>
      </c>
      <c r="G23">
        <f>INDEX(orthopyroxene!A:AI,ROW(),MATCH($A$2&amp; "*",orthopyroxene!$1:$1,0))</f>
        <v>1015</v>
      </c>
      <c r="H23">
        <f>INDEX(olivine!A:AI,ROW(),MATCH($A$2&amp; "*",olivine!$1:$1,0))</f>
        <v>1000</v>
      </c>
    </row>
    <row r="24" spans="2:8" x14ac:dyDescent="0.3">
      <c r="B24">
        <f>INDEX(liquid!A:AI,ROW(),MATCH($A$2&amp; "*",liquid!$1:$1,0))</f>
        <v>1165</v>
      </c>
      <c r="D24">
        <f>INDEX(feldspar!A:AI,ROW(),MATCH($A$2&amp; "*",feldspar!$1:$1,0))</f>
        <v>1090</v>
      </c>
      <c r="E24">
        <f>INDEX(spinel!A:AI,ROW(),MATCH($A$2&amp; "*",spinel!$1:$1,0))</f>
        <v>1105</v>
      </c>
      <c r="F24">
        <f>INDEX(clinopyroxene!A:AI,ROW(),MATCH($A$2&amp; "*",clinopyroxene!$1:$1,0))</f>
        <v>1165</v>
      </c>
      <c r="G24">
        <f>INDEX(orthopyroxene!A:AI,ROW(),MATCH($A$2&amp; "*",orthopyroxene!$1:$1,0))</f>
        <v>1010</v>
      </c>
      <c r="H24">
        <f>INDEX(olivine!A:AI,ROW(),MATCH($A$2&amp; "*",olivine!$1:$1,0))</f>
        <v>995</v>
      </c>
    </row>
    <row r="25" spans="2:8" x14ac:dyDescent="0.3">
      <c r="B25">
        <f>INDEX(liquid!A:AI,ROW(),MATCH($A$2&amp; "*",liquid!$1:$1,0))</f>
        <v>1160</v>
      </c>
      <c r="D25">
        <f>INDEX(feldspar!A:AI,ROW(),MATCH($A$2&amp; "*",feldspar!$1:$1,0))</f>
        <v>1085</v>
      </c>
      <c r="E25">
        <f>INDEX(spinel!A:AI,ROW(),MATCH($A$2&amp; "*",spinel!$1:$1,0))</f>
        <v>1100</v>
      </c>
      <c r="F25">
        <f>INDEX(clinopyroxene!A:AI,ROW(),MATCH($A$2&amp; "*",clinopyroxene!$1:$1,0))</f>
        <v>1160</v>
      </c>
      <c r="G25">
        <f>INDEX(orthopyroxene!A:AI,ROW(),MATCH($A$2&amp; "*",orthopyroxene!$1:$1,0))</f>
        <v>1005</v>
      </c>
      <c r="H25">
        <f>INDEX(olivine!A:AI,ROW(),MATCH($A$2&amp; "*",olivine!$1:$1,0))</f>
        <v>990</v>
      </c>
    </row>
    <row r="26" spans="2:8" x14ac:dyDescent="0.3">
      <c r="B26">
        <f>INDEX(liquid!A:AI,ROW(),MATCH($A$2&amp; "*",liquid!$1:$1,0))</f>
        <v>1155</v>
      </c>
      <c r="D26">
        <f>INDEX(feldspar!A:AI,ROW(),MATCH($A$2&amp; "*",feldspar!$1:$1,0))</f>
        <v>1080</v>
      </c>
      <c r="E26">
        <f>INDEX(spinel!A:AI,ROW(),MATCH($A$2&amp; "*",spinel!$1:$1,0))</f>
        <v>1095</v>
      </c>
      <c r="F26">
        <f>INDEX(clinopyroxene!A:AI,ROW(),MATCH($A$2&amp; "*",clinopyroxene!$1:$1,0))</f>
        <v>1160</v>
      </c>
      <c r="G26">
        <f>INDEX(orthopyroxene!A:AI,ROW(),MATCH($A$2&amp; "*",orthopyroxene!$1:$1,0))</f>
        <v>1000</v>
      </c>
      <c r="H26">
        <f>INDEX(olivine!A:AI,ROW(),MATCH($A$2&amp; "*",olivine!$1:$1,0))</f>
        <v>985</v>
      </c>
    </row>
    <row r="27" spans="2:8" x14ac:dyDescent="0.3">
      <c r="B27">
        <f>INDEX(liquid!A:AI,ROW(),MATCH($A$2&amp; "*",liquid!$1:$1,0))</f>
        <v>1150</v>
      </c>
      <c r="D27">
        <f>INDEX(feldspar!A:AI,ROW(),MATCH($A$2&amp; "*",feldspar!$1:$1,0))</f>
        <v>1075</v>
      </c>
      <c r="E27">
        <f>INDEX(spinel!A:AI,ROW(),MATCH($A$2&amp; "*",spinel!$1:$1,0))</f>
        <v>1095</v>
      </c>
      <c r="F27">
        <f>INDEX(clinopyroxene!A:AI,ROW(),MATCH($A$2&amp; "*",clinopyroxene!$1:$1,0))</f>
        <v>1155</v>
      </c>
      <c r="G27">
        <f>INDEX(orthopyroxene!A:AI,ROW(),MATCH($A$2&amp; "*",orthopyroxene!$1:$1,0))</f>
        <v>995</v>
      </c>
      <c r="H27">
        <f>INDEX(olivine!A:AI,ROW(),MATCH($A$2&amp; "*",olivine!$1:$1,0))</f>
        <v>980</v>
      </c>
    </row>
    <row r="28" spans="2:8" x14ac:dyDescent="0.3">
      <c r="B28">
        <f>INDEX(liquid!A:AI,ROW(),MATCH($A$2&amp; "*",liquid!$1:$1,0))</f>
        <v>1145</v>
      </c>
      <c r="D28">
        <f>INDEX(feldspar!A:AI,ROW(),MATCH($A$2&amp; "*",feldspar!$1:$1,0))</f>
        <v>1070</v>
      </c>
      <c r="E28">
        <f>INDEX(spinel!A:AI,ROW(),MATCH($A$2&amp; "*",spinel!$1:$1,0))</f>
        <v>1090</v>
      </c>
      <c r="F28">
        <f>INDEX(clinopyroxene!A:AI,ROW(),MATCH($A$2&amp; "*",clinopyroxene!$1:$1,0))</f>
        <v>1155</v>
      </c>
      <c r="G28">
        <f>INDEX(orthopyroxene!A:AI,ROW(),MATCH($A$2&amp; "*",orthopyroxene!$1:$1,0))</f>
        <v>990</v>
      </c>
      <c r="H28">
        <f>INDEX(olivine!A:AI,ROW(),MATCH($A$2&amp; "*",olivine!$1:$1,0))</f>
        <v>975</v>
      </c>
    </row>
    <row r="29" spans="2:8" x14ac:dyDescent="0.3">
      <c r="B29">
        <f>INDEX(liquid!A:AI,ROW(),MATCH($A$2&amp; "*",liquid!$1:$1,0))</f>
        <v>1140</v>
      </c>
      <c r="D29">
        <f>INDEX(feldspar!A:AI,ROW(),MATCH($A$2&amp; "*",feldspar!$1:$1,0))</f>
        <v>1065</v>
      </c>
      <c r="E29">
        <f>INDEX(spinel!A:AI,ROW(),MATCH($A$2&amp; "*",spinel!$1:$1,0))</f>
        <v>1090</v>
      </c>
      <c r="F29">
        <f>INDEX(clinopyroxene!A:AI,ROW(),MATCH($A$2&amp; "*",clinopyroxene!$1:$1,0))</f>
        <v>1150</v>
      </c>
      <c r="G29">
        <f>INDEX(orthopyroxene!A:AI,ROW(),MATCH($A$2&amp; "*",orthopyroxene!$1:$1,0))</f>
        <v>985</v>
      </c>
      <c r="H29">
        <f>INDEX(olivine!A:AI,ROW(),MATCH($A$2&amp; "*",olivine!$1:$1,0))</f>
        <v>970</v>
      </c>
    </row>
    <row r="30" spans="2:8" x14ac:dyDescent="0.3">
      <c r="B30">
        <f>INDEX(liquid!A:AI,ROW(),MATCH($A$2&amp; "*",liquid!$1:$1,0))</f>
        <v>1135</v>
      </c>
      <c r="D30">
        <f>INDEX(feldspar!A:AI,ROW(),MATCH($A$2&amp; "*",feldspar!$1:$1,0))</f>
        <v>1060</v>
      </c>
      <c r="E30">
        <f>INDEX(spinel!A:AI,ROW(),MATCH($A$2&amp; "*",spinel!$1:$1,0))</f>
        <v>1085</v>
      </c>
      <c r="F30">
        <f>INDEX(clinopyroxene!A:AI,ROW(),MATCH($A$2&amp; "*",clinopyroxene!$1:$1,0))</f>
        <v>1150</v>
      </c>
      <c r="G30">
        <f>INDEX(orthopyroxene!A:AI,ROW(),MATCH($A$2&amp; "*",orthopyroxene!$1:$1,0))</f>
        <v>980</v>
      </c>
      <c r="H30">
        <f>INDEX(olivine!A:AI,ROW(),MATCH($A$2&amp; "*",olivine!$1:$1,0))</f>
        <v>965</v>
      </c>
    </row>
    <row r="31" spans="2:8" x14ac:dyDescent="0.3">
      <c r="B31">
        <f>INDEX(liquid!A:AI,ROW(),MATCH($A$2&amp; "*",liquid!$1:$1,0))</f>
        <v>1130</v>
      </c>
      <c r="D31">
        <f>INDEX(feldspar!A:AI,ROW(),MATCH($A$2&amp; "*",feldspar!$1:$1,0))</f>
        <v>1055</v>
      </c>
      <c r="E31">
        <f>INDEX(spinel!A:AI,ROW(),MATCH($A$2&amp; "*",spinel!$1:$1,0))</f>
        <v>1085</v>
      </c>
      <c r="F31">
        <f>INDEX(clinopyroxene!A:AI,ROW(),MATCH($A$2&amp; "*",clinopyroxene!$1:$1,0))</f>
        <v>1145</v>
      </c>
      <c r="G31">
        <f>INDEX(orthopyroxene!A:AI,ROW(),MATCH($A$2&amp; "*",orthopyroxene!$1:$1,0))</f>
        <v>975</v>
      </c>
      <c r="H31">
        <f>INDEX(olivine!A:AI,ROW(),MATCH($A$2&amp; "*",olivine!$1:$1,0))</f>
        <v>960</v>
      </c>
    </row>
    <row r="32" spans="2:8" x14ac:dyDescent="0.3">
      <c r="B32">
        <f>INDEX(liquid!A:AI,ROW(),MATCH($A$2&amp; "*",liquid!$1:$1,0))</f>
        <v>1125</v>
      </c>
      <c r="D32">
        <f>INDEX(feldspar!A:AI,ROW(),MATCH($A$2&amp; "*",feldspar!$1:$1,0))</f>
        <v>1050</v>
      </c>
      <c r="E32">
        <f>INDEX(spinel!A:AI,ROW(),MATCH($A$2&amp; "*",spinel!$1:$1,0))</f>
        <v>1080</v>
      </c>
      <c r="F32">
        <f>INDEX(clinopyroxene!A:AI,ROW(),MATCH($A$2&amp; "*",clinopyroxene!$1:$1,0))</f>
        <v>1145</v>
      </c>
      <c r="G32">
        <f>INDEX(orthopyroxene!A:AI,ROW(),MATCH($A$2&amp; "*",orthopyroxene!$1:$1,0))</f>
        <v>970</v>
      </c>
      <c r="H32">
        <f>INDEX(olivine!A:AI,ROW(),MATCH($A$2&amp; "*",olivine!$1:$1,0))</f>
        <v>955</v>
      </c>
    </row>
    <row r="33" spans="2:8" x14ac:dyDescent="0.3">
      <c r="B33">
        <f>INDEX(liquid!A:AI,ROW(),MATCH($A$2&amp; "*",liquid!$1:$1,0))</f>
        <v>1120</v>
      </c>
      <c r="D33">
        <f>INDEX(feldspar!A:AI,ROW(),MATCH($A$2&amp; "*",feldspar!$1:$1,0))</f>
        <v>1045</v>
      </c>
      <c r="E33">
        <f>INDEX(spinel!A:AI,ROW(),MATCH($A$2&amp; "*",spinel!$1:$1,0))</f>
        <v>1080</v>
      </c>
      <c r="F33">
        <f>INDEX(clinopyroxene!A:AI,ROW(),MATCH($A$2&amp; "*",clinopyroxene!$1:$1,0))</f>
        <v>1140</v>
      </c>
      <c r="G33">
        <f>INDEX(orthopyroxene!A:AI,ROW(),MATCH($A$2&amp; "*",orthopyroxene!$1:$1,0))</f>
        <v>965</v>
      </c>
      <c r="H33">
        <f>INDEX(olivine!A:AI,ROW(),MATCH($A$2&amp; "*",olivine!$1:$1,0))</f>
        <v>950</v>
      </c>
    </row>
    <row r="34" spans="2:8" x14ac:dyDescent="0.3">
      <c r="B34">
        <f>INDEX(liquid!A:AI,ROW(),MATCH($A$2&amp; "*",liquid!$1:$1,0))</f>
        <v>1115</v>
      </c>
      <c r="D34">
        <f>INDEX(feldspar!A:AI,ROW(),MATCH($A$2&amp; "*",feldspar!$1:$1,0))</f>
        <v>1040</v>
      </c>
      <c r="E34">
        <f>INDEX(spinel!A:AI,ROW(),MATCH($A$2&amp; "*",spinel!$1:$1,0))</f>
        <v>1075</v>
      </c>
      <c r="F34">
        <f>INDEX(clinopyroxene!A:AI,ROW(),MATCH($A$2&amp; "*",clinopyroxene!$1:$1,0))</f>
        <v>1140</v>
      </c>
      <c r="G34">
        <f>INDEX(orthopyroxene!A:AI,ROW(),MATCH($A$2&amp; "*",orthopyroxene!$1:$1,0))</f>
        <v>960</v>
      </c>
    </row>
    <row r="35" spans="2:8" x14ac:dyDescent="0.3">
      <c r="B35">
        <f>INDEX(liquid!A:AI,ROW(),MATCH($A$2&amp; "*",liquid!$1:$1,0))</f>
        <v>1110</v>
      </c>
      <c r="D35">
        <f>INDEX(feldspar!A:AI,ROW(),MATCH($A$2&amp; "*",feldspar!$1:$1,0))</f>
        <v>1035</v>
      </c>
      <c r="E35">
        <f>INDEX(spinel!A:AI,ROW(),MATCH($A$2&amp; "*",spinel!$1:$1,0))</f>
        <v>1075</v>
      </c>
      <c r="F35">
        <f>INDEX(clinopyroxene!A:AI,ROW(),MATCH($A$2&amp; "*",clinopyroxene!$1:$1,0))</f>
        <v>1135</v>
      </c>
      <c r="G35">
        <f>INDEX(orthopyroxene!A:AI,ROW(),MATCH($A$2&amp; "*",orthopyroxene!$1:$1,0))</f>
        <v>955</v>
      </c>
    </row>
    <row r="36" spans="2:8" x14ac:dyDescent="0.3">
      <c r="B36">
        <f>INDEX(liquid!A:AI,ROW(),MATCH($A$2&amp; "*",liquid!$1:$1,0))</f>
        <v>1105</v>
      </c>
      <c r="D36">
        <f>INDEX(feldspar!A:AI,ROW(),MATCH($A$2&amp; "*",feldspar!$1:$1,0))</f>
        <v>1030</v>
      </c>
      <c r="E36">
        <f>INDEX(spinel!A:AI,ROW(),MATCH($A$2&amp; "*",spinel!$1:$1,0))</f>
        <v>1070</v>
      </c>
      <c r="F36">
        <f>INDEX(clinopyroxene!A:AI,ROW(),MATCH($A$2&amp; "*",clinopyroxene!$1:$1,0))</f>
        <v>1135</v>
      </c>
      <c r="G36">
        <f>INDEX(orthopyroxene!A:AI,ROW(),MATCH($A$2&amp; "*",orthopyroxene!$1:$1,0))</f>
        <v>950</v>
      </c>
    </row>
    <row r="37" spans="2:8" x14ac:dyDescent="0.3">
      <c r="B37">
        <f>INDEX(liquid!A:AI,ROW(),MATCH($A$2&amp; "*",liquid!$1:$1,0))</f>
        <v>1100</v>
      </c>
      <c r="D37">
        <f>INDEX(feldspar!A:AI,ROW(),MATCH($A$2&amp; "*",feldspar!$1:$1,0))</f>
        <v>1025</v>
      </c>
      <c r="E37">
        <f>INDEX(spinel!A:AI,ROW(),MATCH($A$2&amp; "*",spinel!$1:$1,0))</f>
        <v>1070</v>
      </c>
      <c r="F37">
        <f>INDEX(clinopyroxene!A:AI,ROW(),MATCH($A$2&amp; "*",clinopyroxene!$1:$1,0))</f>
        <v>1130</v>
      </c>
    </row>
    <row r="38" spans="2:8" x14ac:dyDescent="0.3">
      <c r="B38">
        <f>INDEX(liquid!A:AI,ROW(),MATCH($A$2&amp; "*",liquid!$1:$1,0))</f>
        <v>1095</v>
      </c>
      <c r="D38">
        <f>INDEX(feldspar!A:AI,ROW(),MATCH($A$2&amp; "*",feldspar!$1:$1,0))</f>
        <v>1020</v>
      </c>
      <c r="E38">
        <f>INDEX(spinel!A:AI,ROW(),MATCH($A$2&amp; "*",spinel!$1:$1,0))</f>
        <v>1065</v>
      </c>
      <c r="F38">
        <f>INDEX(clinopyroxene!A:AI,ROW(),MATCH($A$2&amp; "*",clinopyroxene!$1:$1,0))</f>
        <v>1130</v>
      </c>
    </row>
    <row r="39" spans="2:8" x14ac:dyDescent="0.3">
      <c r="B39">
        <f>INDEX(liquid!A:AI,ROW(),MATCH($A$2&amp; "*",liquid!$1:$1,0))</f>
        <v>1090</v>
      </c>
      <c r="D39">
        <f>INDEX(feldspar!A:AI,ROW(),MATCH($A$2&amp; "*",feldspar!$1:$1,0))</f>
        <v>1015</v>
      </c>
      <c r="E39">
        <f>INDEX(spinel!A:AI,ROW(),MATCH($A$2&amp; "*",spinel!$1:$1,0))</f>
        <v>1065</v>
      </c>
      <c r="F39">
        <f>INDEX(clinopyroxene!A:AI,ROW(),MATCH($A$2&amp; "*",clinopyroxene!$1:$1,0))</f>
        <v>1125</v>
      </c>
    </row>
    <row r="40" spans="2:8" x14ac:dyDescent="0.3">
      <c r="B40">
        <f>INDEX(liquid!A:AI,ROW(),MATCH($A$2&amp; "*",liquid!$1:$1,0))</f>
        <v>1085</v>
      </c>
      <c r="D40">
        <f>INDEX(feldspar!A:AI,ROW(),MATCH($A$2&amp; "*",feldspar!$1:$1,0))</f>
        <v>1010</v>
      </c>
      <c r="E40">
        <f>INDEX(spinel!A:AI,ROW(),MATCH($A$2&amp; "*",spinel!$1:$1,0))</f>
        <v>1060</v>
      </c>
      <c r="F40">
        <f>INDEX(clinopyroxene!A:AI,ROW(),MATCH($A$2&amp; "*",clinopyroxene!$1:$1,0))</f>
        <v>1125</v>
      </c>
    </row>
    <row r="41" spans="2:8" x14ac:dyDescent="0.3">
      <c r="B41">
        <f>INDEX(liquid!A:AI,ROW(),MATCH($A$2&amp; "*",liquid!$1:$1,0))</f>
        <v>1080</v>
      </c>
      <c r="D41">
        <f>INDEX(feldspar!A:AI,ROW(),MATCH($A$2&amp; "*",feldspar!$1:$1,0))</f>
        <v>1005</v>
      </c>
      <c r="E41">
        <f>INDEX(spinel!A:AI,ROW(),MATCH($A$2&amp; "*",spinel!$1:$1,0))</f>
        <v>1060</v>
      </c>
      <c r="F41">
        <f>INDEX(clinopyroxene!A:AI,ROW(),MATCH($A$2&amp; "*",clinopyroxene!$1:$1,0))</f>
        <v>1120</v>
      </c>
    </row>
    <row r="42" spans="2:8" x14ac:dyDescent="0.3">
      <c r="B42">
        <f>INDEX(liquid!A:AI,ROW(),MATCH($A$2&amp; "*",liquid!$1:$1,0))</f>
        <v>1075</v>
      </c>
      <c r="D42">
        <f>INDEX(feldspar!A:AI,ROW(),MATCH($A$2&amp; "*",feldspar!$1:$1,0))</f>
        <v>1000</v>
      </c>
      <c r="E42">
        <f>INDEX(spinel!A:AI,ROW(),MATCH($A$2&amp; "*",spinel!$1:$1,0))</f>
        <v>1055</v>
      </c>
      <c r="F42">
        <f>INDEX(clinopyroxene!A:AI,ROW(),MATCH($A$2&amp; "*",clinopyroxene!$1:$1,0))</f>
        <v>1120</v>
      </c>
    </row>
    <row r="43" spans="2:8" x14ac:dyDescent="0.3">
      <c r="B43">
        <f>INDEX(liquid!A:AI,ROW(),MATCH($A$2&amp; "*",liquid!$1:$1,0))</f>
        <v>1070</v>
      </c>
      <c r="D43">
        <f>INDEX(feldspar!A:AI,ROW(),MATCH($A$2&amp; "*",feldspar!$1:$1,0))</f>
        <v>995</v>
      </c>
      <c r="E43">
        <f>INDEX(spinel!A:AI,ROW(),MATCH($A$2&amp; "*",spinel!$1:$1,0))</f>
        <v>1055</v>
      </c>
      <c r="F43">
        <f>INDEX(clinopyroxene!A:AI,ROW(),MATCH($A$2&amp; "*",clinopyroxene!$1:$1,0))</f>
        <v>1115</v>
      </c>
    </row>
    <row r="44" spans="2:8" x14ac:dyDescent="0.3">
      <c r="B44">
        <f>INDEX(liquid!A:AI,ROW(),MATCH($A$2&amp; "*",liquid!$1:$1,0))</f>
        <v>1065</v>
      </c>
      <c r="D44">
        <f>INDEX(feldspar!A:AI,ROW(),MATCH($A$2&amp; "*",feldspar!$1:$1,0))</f>
        <v>990</v>
      </c>
      <c r="E44">
        <f>INDEX(spinel!A:AI,ROW(),MATCH($A$2&amp; "*",spinel!$1:$1,0))</f>
        <v>1050</v>
      </c>
      <c r="F44">
        <f>INDEX(clinopyroxene!A:AI,ROW(),MATCH($A$2&amp; "*",clinopyroxene!$1:$1,0))</f>
        <v>1115</v>
      </c>
    </row>
    <row r="45" spans="2:8" x14ac:dyDescent="0.3">
      <c r="B45">
        <f>INDEX(liquid!A:AI,ROW(),MATCH($A$2&amp; "*",liquid!$1:$1,0))</f>
        <v>1060</v>
      </c>
      <c r="D45">
        <f>INDEX(feldspar!A:AI,ROW(),MATCH($A$2&amp; "*",feldspar!$1:$1,0))</f>
        <v>985</v>
      </c>
      <c r="E45">
        <f>INDEX(spinel!A:AI,ROW(),MATCH($A$2&amp; "*",spinel!$1:$1,0))</f>
        <v>1050</v>
      </c>
      <c r="F45">
        <f>INDEX(clinopyroxene!A:AI,ROW(),MATCH($A$2&amp; "*",clinopyroxene!$1:$1,0))</f>
        <v>1110</v>
      </c>
    </row>
    <row r="46" spans="2:8" x14ac:dyDescent="0.3">
      <c r="B46">
        <f>INDEX(liquid!A:AI,ROW(),MATCH($A$2&amp; "*",liquid!$1:$1,0))</f>
        <v>1055</v>
      </c>
      <c r="D46">
        <f>INDEX(feldspar!A:AI,ROW(),MATCH($A$2&amp; "*",feldspar!$1:$1,0))</f>
        <v>980</v>
      </c>
      <c r="E46">
        <f>INDEX(spinel!A:AI,ROW(),MATCH($A$2&amp; "*",spinel!$1:$1,0))</f>
        <v>1045</v>
      </c>
      <c r="F46">
        <f>INDEX(clinopyroxene!A:AI,ROW(),MATCH($A$2&amp; "*",clinopyroxene!$1:$1,0))</f>
        <v>1110</v>
      </c>
    </row>
    <row r="47" spans="2:8" x14ac:dyDescent="0.3">
      <c r="B47">
        <f>INDEX(liquid!A:AI,ROW(),MATCH($A$2&amp; "*",liquid!$1:$1,0))</f>
        <v>1050</v>
      </c>
      <c r="D47">
        <f>INDEX(feldspar!A:AI,ROW(),MATCH($A$2&amp; "*",feldspar!$1:$1,0))</f>
        <v>975</v>
      </c>
      <c r="E47">
        <f>INDEX(spinel!A:AI,ROW(),MATCH($A$2&amp; "*",spinel!$1:$1,0))</f>
        <v>1045</v>
      </c>
      <c r="F47">
        <f>INDEX(clinopyroxene!A:AI,ROW(),MATCH($A$2&amp; "*",clinopyroxene!$1:$1,0))</f>
        <v>1105</v>
      </c>
    </row>
    <row r="48" spans="2:8" x14ac:dyDescent="0.3">
      <c r="B48">
        <f>INDEX(liquid!A:AI,ROW(),MATCH($A$2&amp; "*",liquid!$1:$1,0))</f>
        <v>1045</v>
      </c>
      <c r="D48">
        <f>INDEX(feldspar!A:AI,ROW(),MATCH($A$2&amp; "*",feldspar!$1:$1,0))</f>
        <v>970</v>
      </c>
      <c r="E48">
        <f>INDEX(spinel!A:AI,ROW(),MATCH($A$2&amp; "*",spinel!$1:$1,0))</f>
        <v>1040</v>
      </c>
      <c r="F48">
        <f>INDEX(clinopyroxene!A:AI,ROW(),MATCH($A$2&amp; "*",clinopyroxene!$1:$1,0))</f>
        <v>1105</v>
      </c>
    </row>
    <row r="49" spans="2:6" x14ac:dyDescent="0.3">
      <c r="B49">
        <f>INDEX(liquid!A:AI,ROW(),MATCH($A$2&amp; "*",liquid!$1:$1,0))</f>
        <v>1040</v>
      </c>
      <c r="D49">
        <f>INDEX(feldspar!A:AI,ROW(),MATCH($A$2&amp; "*",feldspar!$1:$1,0))</f>
        <v>965</v>
      </c>
      <c r="E49">
        <f>INDEX(spinel!A:AI,ROW(),MATCH($A$2&amp; "*",spinel!$1:$1,0))</f>
        <v>1040</v>
      </c>
      <c r="F49">
        <f>INDEX(clinopyroxene!A:AI,ROW(),MATCH($A$2&amp; "*",clinopyroxene!$1:$1,0))</f>
        <v>1100</v>
      </c>
    </row>
    <row r="50" spans="2:6" x14ac:dyDescent="0.3">
      <c r="B50">
        <f>INDEX(liquid!A:AI,ROW(),MATCH($A$2&amp; "*",liquid!$1:$1,0))</f>
        <v>1035</v>
      </c>
      <c r="D50">
        <f>INDEX(feldspar!A:AI,ROW(),MATCH($A$2&amp; "*",feldspar!$1:$1,0))</f>
        <v>960</v>
      </c>
      <c r="E50">
        <f>INDEX(spinel!A:AI,ROW(),MATCH($A$2&amp; "*",spinel!$1:$1,0))</f>
        <v>1035</v>
      </c>
      <c r="F50">
        <f>INDEX(clinopyroxene!A:AI,ROW(),MATCH($A$2&amp; "*",clinopyroxene!$1:$1,0))</f>
        <v>1100</v>
      </c>
    </row>
    <row r="51" spans="2:6" x14ac:dyDescent="0.3">
      <c r="B51">
        <f>INDEX(liquid!A:AI,ROW(),MATCH($A$2&amp; "*",liquid!$1:$1,0))</f>
        <v>1030</v>
      </c>
      <c r="D51">
        <f>INDEX(feldspar!A:AI,ROW(),MATCH($A$2&amp; "*",feldspar!$1:$1,0))</f>
        <v>955</v>
      </c>
      <c r="E51">
        <f>INDEX(spinel!A:AI,ROW(),MATCH($A$2&amp; "*",spinel!$1:$1,0))</f>
        <v>1035</v>
      </c>
      <c r="F51">
        <f>INDEX(clinopyroxene!A:AI,ROW(),MATCH($A$2&amp; "*",clinopyroxene!$1:$1,0))</f>
        <v>1095</v>
      </c>
    </row>
    <row r="52" spans="2:6" x14ac:dyDescent="0.3">
      <c r="B52">
        <f>INDEX(liquid!A:AI,ROW(),MATCH($A$2&amp; "*",liquid!$1:$1,0))</f>
        <v>1025</v>
      </c>
      <c r="D52">
        <f>INDEX(feldspar!A:AI,ROW(),MATCH($A$2&amp; "*",feldspar!$1:$1,0))</f>
        <v>950</v>
      </c>
      <c r="E52">
        <f>INDEX(spinel!A:AI,ROW(),MATCH($A$2&amp; "*",spinel!$1:$1,0))</f>
        <v>1030</v>
      </c>
      <c r="F52">
        <f>INDEX(clinopyroxene!A:AI,ROW(),MATCH($A$2&amp; "*",clinopyroxene!$1:$1,0))</f>
        <v>1095</v>
      </c>
    </row>
    <row r="53" spans="2:6" x14ac:dyDescent="0.3">
      <c r="B53">
        <f>INDEX(liquid!A:AI,ROW(),MATCH($A$2&amp; "*",liquid!$1:$1,0))</f>
        <v>1020</v>
      </c>
      <c r="E53">
        <f>INDEX(spinel!A:AI,ROW(),MATCH($A$2&amp; "*",spinel!$1:$1,0))</f>
        <v>1030</v>
      </c>
      <c r="F53">
        <f>INDEX(clinopyroxene!A:AI,ROW(),MATCH($A$2&amp; "*",clinopyroxene!$1:$1,0))</f>
        <v>1090</v>
      </c>
    </row>
    <row r="54" spans="2:6" x14ac:dyDescent="0.3">
      <c r="B54">
        <f>INDEX(liquid!A:AI,ROW(),MATCH($A$2&amp; "*",liquid!$1:$1,0))</f>
        <v>1015</v>
      </c>
      <c r="E54">
        <f>INDEX(spinel!A:AI,ROW(),MATCH($A$2&amp; "*",spinel!$1:$1,0))</f>
        <v>1025</v>
      </c>
      <c r="F54">
        <f>INDEX(clinopyroxene!A:AI,ROW(),MATCH($A$2&amp; "*",clinopyroxene!$1:$1,0))</f>
        <v>1085</v>
      </c>
    </row>
    <row r="55" spans="2:6" x14ac:dyDescent="0.3">
      <c r="B55">
        <f>INDEX(liquid!A:AI,ROW(),MATCH($A$2&amp; "*",liquid!$1:$1,0))</f>
        <v>1010</v>
      </c>
      <c r="E55">
        <f>INDEX(spinel!A:AI,ROW(),MATCH($A$2&amp; "*",spinel!$1:$1,0))</f>
        <v>1025</v>
      </c>
      <c r="F55">
        <f>INDEX(clinopyroxene!A:AI,ROW(),MATCH($A$2&amp; "*",clinopyroxene!$1:$1,0))</f>
        <v>1080</v>
      </c>
    </row>
    <row r="56" spans="2:6" x14ac:dyDescent="0.3">
      <c r="B56">
        <f>INDEX(liquid!A:AI,ROW(),MATCH($A$2&amp; "*",liquid!$1:$1,0))</f>
        <v>1005</v>
      </c>
      <c r="E56">
        <f>INDEX(spinel!A:AI,ROW(),MATCH($A$2&amp; "*",spinel!$1:$1,0))</f>
        <v>1020</v>
      </c>
      <c r="F56">
        <f>INDEX(clinopyroxene!A:AI,ROW(),MATCH($A$2&amp; "*",clinopyroxene!$1:$1,0))</f>
        <v>1075</v>
      </c>
    </row>
    <row r="57" spans="2:6" x14ac:dyDescent="0.3">
      <c r="B57">
        <f>INDEX(liquid!A:AI,ROW(),MATCH($A$2&amp; "*",liquid!$1:$1,0))</f>
        <v>1000</v>
      </c>
      <c r="E57">
        <f>INDEX(spinel!A:AI,ROW(),MATCH($A$2&amp; "*",spinel!$1:$1,0))</f>
        <v>1020</v>
      </c>
      <c r="F57">
        <f>INDEX(clinopyroxene!A:AI,ROW(),MATCH($A$2&amp; "*",clinopyroxene!$1:$1,0))</f>
        <v>1070</v>
      </c>
    </row>
    <row r="58" spans="2:6" x14ac:dyDescent="0.3">
      <c r="B58">
        <f>INDEX(liquid!A:AI,ROW(),MATCH($A$2&amp; "*",liquid!$1:$1,0))</f>
        <v>995</v>
      </c>
      <c r="E58">
        <f>INDEX(spinel!A:AI,ROW(),MATCH($A$2&amp; "*",spinel!$1:$1,0))</f>
        <v>1015</v>
      </c>
      <c r="F58">
        <f>INDEX(clinopyroxene!A:AI,ROW(),MATCH($A$2&amp; "*",clinopyroxene!$1:$1,0))</f>
        <v>1065</v>
      </c>
    </row>
    <row r="59" spans="2:6" x14ac:dyDescent="0.3">
      <c r="B59">
        <f>INDEX(liquid!A:AI,ROW(),MATCH($A$2&amp; "*",liquid!$1:$1,0))</f>
        <v>990</v>
      </c>
      <c r="E59">
        <f>INDEX(spinel!A:AI,ROW(),MATCH($A$2&amp; "*",spinel!$1:$1,0))</f>
        <v>1015</v>
      </c>
      <c r="F59">
        <f>INDEX(clinopyroxene!A:AI,ROW(),MATCH($A$2&amp; "*",clinopyroxene!$1:$1,0))</f>
        <v>1060</v>
      </c>
    </row>
    <row r="60" spans="2:6" x14ac:dyDescent="0.3">
      <c r="B60">
        <f>INDEX(liquid!A:AI,ROW(),MATCH($A$2&amp; "*",liquid!$1:$1,0))</f>
        <v>985</v>
      </c>
      <c r="E60">
        <f>INDEX(spinel!A:AI,ROW(),MATCH($A$2&amp; "*",spinel!$1:$1,0))</f>
        <v>1010</v>
      </c>
      <c r="F60">
        <f>INDEX(clinopyroxene!A:AI,ROW(),MATCH($A$2&amp; "*",clinopyroxene!$1:$1,0))</f>
        <v>1055</v>
      </c>
    </row>
    <row r="61" spans="2:6" x14ac:dyDescent="0.3">
      <c r="B61">
        <f>INDEX(liquid!A:AI,ROW(),MATCH($A$2&amp; "*",liquid!$1:$1,0))</f>
        <v>980</v>
      </c>
      <c r="E61">
        <f>INDEX(spinel!A:AI,ROW(),MATCH($A$2&amp; "*",spinel!$1:$1,0))</f>
        <v>1010</v>
      </c>
      <c r="F61">
        <f>INDEX(clinopyroxene!A:AI,ROW(),MATCH($A$2&amp; "*",clinopyroxene!$1:$1,0))</f>
        <v>1050</v>
      </c>
    </row>
    <row r="62" spans="2:6" x14ac:dyDescent="0.3">
      <c r="B62">
        <f>INDEX(liquid!A:AI,ROW(),MATCH($A$2&amp; "*",liquid!$1:$1,0))</f>
        <v>975</v>
      </c>
      <c r="E62">
        <f>INDEX(spinel!A:AI,ROW(),MATCH($A$2&amp; "*",spinel!$1:$1,0))</f>
        <v>1005</v>
      </c>
      <c r="F62">
        <f>INDEX(clinopyroxene!A:AI,ROW(),MATCH($A$2&amp; "*",clinopyroxene!$1:$1,0))</f>
        <v>1045</v>
      </c>
    </row>
    <row r="63" spans="2:6" x14ac:dyDescent="0.3">
      <c r="B63">
        <f>INDEX(liquid!A:AI,ROW(),MATCH($A$2&amp; "*",liquid!$1:$1,0))</f>
        <v>970</v>
      </c>
      <c r="E63">
        <f>INDEX(spinel!A:AI,ROW(),MATCH($A$2&amp; "*",spinel!$1:$1,0))</f>
        <v>1005</v>
      </c>
      <c r="F63">
        <f>INDEX(clinopyroxene!A:AI,ROW(),MATCH($A$2&amp; "*",clinopyroxene!$1:$1,0))</f>
        <v>1040</v>
      </c>
    </row>
    <row r="64" spans="2:6" x14ac:dyDescent="0.3">
      <c r="B64">
        <f>INDEX(liquid!A:AI,ROW(),MATCH($A$2&amp; "*",liquid!$1:$1,0))</f>
        <v>965</v>
      </c>
      <c r="E64">
        <f>INDEX(spinel!A:AI,ROW(),MATCH($A$2&amp; "*",spinel!$1:$1,0))</f>
        <v>1000</v>
      </c>
      <c r="F64">
        <f>INDEX(clinopyroxene!A:AI,ROW(),MATCH($A$2&amp; "*",clinopyroxene!$1:$1,0))</f>
        <v>1035</v>
      </c>
    </row>
    <row r="65" spans="2:6" x14ac:dyDescent="0.3">
      <c r="B65">
        <f>INDEX(liquid!A:AI,ROW(),MATCH($A$2&amp; "*",liquid!$1:$1,0))</f>
        <v>960</v>
      </c>
      <c r="E65">
        <f>INDEX(spinel!A:AI,ROW(),MATCH($A$2&amp; "*",spinel!$1:$1,0))</f>
        <v>1000</v>
      </c>
      <c r="F65">
        <f>INDEX(clinopyroxene!A:AI,ROW(),MATCH($A$2&amp; "*",clinopyroxene!$1:$1,0))</f>
        <v>1030</v>
      </c>
    </row>
    <row r="66" spans="2:6" x14ac:dyDescent="0.3">
      <c r="B66">
        <f>INDEX(liquid!A:AI,ROW(),MATCH($A$2&amp; "*",liquid!$1:$1,0))</f>
        <v>955</v>
      </c>
      <c r="E66">
        <f>INDEX(spinel!A:AI,ROW(),MATCH($A$2&amp; "*",spinel!$1:$1,0))</f>
        <v>995</v>
      </c>
      <c r="F66">
        <f>INDEX(clinopyroxene!A:AI,ROW(),MATCH($A$2&amp; "*",clinopyroxene!$1:$1,0))</f>
        <v>1025</v>
      </c>
    </row>
    <row r="67" spans="2:6" x14ac:dyDescent="0.3">
      <c r="B67">
        <f>INDEX(liquid!A:AI,ROW(),MATCH($A$2&amp; "*",liquid!$1:$1,0))</f>
        <v>950</v>
      </c>
      <c r="E67">
        <f>INDEX(spinel!A:AI,ROW(),MATCH($A$2&amp; "*",spinel!$1:$1,0))</f>
        <v>995</v>
      </c>
      <c r="F67">
        <f>INDEX(clinopyroxene!A:AI,ROW(),MATCH($A$2&amp; "*",clinopyroxene!$1:$1,0))</f>
        <v>1020</v>
      </c>
    </row>
    <row r="68" spans="2:6" x14ac:dyDescent="0.3">
      <c r="E68">
        <f>INDEX(spinel!A:AI,ROW(),MATCH($A$2&amp; "*",spinel!$1:$1,0))</f>
        <v>990</v>
      </c>
      <c r="F68">
        <f>INDEX(clinopyroxene!A:AI,ROW(),MATCH($A$2&amp; "*",clinopyroxene!$1:$1,0))</f>
        <v>1020</v>
      </c>
    </row>
    <row r="69" spans="2:6" x14ac:dyDescent="0.3">
      <c r="E69">
        <f>INDEX(spinel!A:AI,ROW(),MATCH($A$2&amp; "*",spinel!$1:$1,0))</f>
        <v>990</v>
      </c>
      <c r="F69">
        <f>INDEX(clinopyroxene!A:AI,ROW(),MATCH($A$2&amp; "*",clinopyroxene!$1:$1,0))</f>
        <v>1015</v>
      </c>
    </row>
    <row r="70" spans="2:6" x14ac:dyDescent="0.3">
      <c r="E70">
        <f>INDEX(spinel!A:AI,ROW(),MATCH($A$2&amp; "*",spinel!$1:$1,0))</f>
        <v>985</v>
      </c>
      <c r="F70">
        <f>INDEX(clinopyroxene!A:AI,ROW(),MATCH($A$2&amp; "*",clinopyroxene!$1:$1,0))</f>
        <v>1015</v>
      </c>
    </row>
    <row r="71" spans="2:6" x14ac:dyDescent="0.3">
      <c r="E71">
        <f>INDEX(spinel!A:AI,ROW(),MATCH($A$2&amp; "*",spinel!$1:$1,0))</f>
        <v>985</v>
      </c>
      <c r="F71">
        <f>INDEX(clinopyroxene!A:AI,ROW(),MATCH($A$2&amp; "*",clinopyroxene!$1:$1,0))</f>
        <v>1010</v>
      </c>
    </row>
    <row r="72" spans="2:6" x14ac:dyDescent="0.3">
      <c r="E72">
        <f>INDEX(spinel!A:AI,ROW(),MATCH($A$2&amp; "*",spinel!$1:$1,0))</f>
        <v>980</v>
      </c>
      <c r="F72">
        <f>INDEX(clinopyroxene!A:AI,ROW(),MATCH($A$2&amp; "*",clinopyroxene!$1:$1,0))</f>
        <v>1010</v>
      </c>
    </row>
    <row r="73" spans="2:6" x14ac:dyDescent="0.3">
      <c r="E73">
        <f>INDEX(spinel!A:AI,ROW(),MATCH($A$2&amp; "*",spinel!$1:$1,0))</f>
        <v>980</v>
      </c>
      <c r="F73">
        <f>INDEX(clinopyroxene!A:AI,ROW(),MATCH($A$2&amp; "*",clinopyroxene!$1:$1,0))</f>
        <v>1005</v>
      </c>
    </row>
    <row r="74" spans="2:6" x14ac:dyDescent="0.3">
      <c r="E74">
        <f>INDEX(spinel!A:AI,ROW(),MATCH($A$2&amp; "*",spinel!$1:$1,0))</f>
        <v>975</v>
      </c>
      <c r="F74">
        <f>INDEX(clinopyroxene!A:AI,ROW(),MATCH($A$2&amp; "*",clinopyroxene!$1:$1,0))</f>
        <v>1005</v>
      </c>
    </row>
    <row r="75" spans="2:6" x14ac:dyDescent="0.3">
      <c r="E75">
        <f>INDEX(spinel!A:AI,ROW(),MATCH($A$2&amp; "*",spinel!$1:$1,0))</f>
        <v>975</v>
      </c>
      <c r="F75">
        <f>INDEX(clinopyroxene!A:AI,ROW(),MATCH($A$2&amp; "*",clinopyroxene!$1:$1,0))</f>
        <v>1000</v>
      </c>
    </row>
    <row r="76" spans="2:6" x14ac:dyDescent="0.3">
      <c r="E76">
        <f>INDEX(spinel!A:AI,ROW(),MATCH($A$2&amp; "*",spinel!$1:$1,0))</f>
        <v>970</v>
      </c>
      <c r="F76">
        <f>INDEX(clinopyroxene!A:AI,ROW(),MATCH($A$2&amp; "*",clinopyroxene!$1:$1,0))</f>
        <v>1000</v>
      </c>
    </row>
    <row r="77" spans="2:6" x14ac:dyDescent="0.3">
      <c r="E77">
        <f>INDEX(spinel!A:AI,ROW(),MATCH($A$2&amp; "*",spinel!$1:$1,0))</f>
        <v>970</v>
      </c>
      <c r="F77">
        <f>INDEX(clinopyroxene!A:AI,ROW(),MATCH($A$2&amp; "*",clinopyroxene!$1:$1,0))</f>
        <v>995</v>
      </c>
    </row>
    <row r="78" spans="2:6" x14ac:dyDescent="0.3">
      <c r="E78">
        <f>INDEX(spinel!A:AI,ROW(),MATCH($A$2&amp; "*",spinel!$1:$1,0))</f>
        <v>965</v>
      </c>
      <c r="F78">
        <f>INDEX(clinopyroxene!A:AI,ROW(),MATCH($A$2&amp; "*",clinopyroxene!$1:$1,0))</f>
        <v>995</v>
      </c>
    </row>
    <row r="79" spans="2:6" x14ac:dyDescent="0.3">
      <c r="E79">
        <f>INDEX(spinel!A:AI,ROW(),MATCH($A$2&amp; "*",spinel!$1:$1,0))</f>
        <v>965</v>
      </c>
      <c r="F79">
        <f>INDEX(clinopyroxene!A:AI,ROW(),MATCH($A$2&amp; "*",clinopyroxene!$1:$1,0))</f>
        <v>990</v>
      </c>
    </row>
    <row r="80" spans="2:6" x14ac:dyDescent="0.3">
      <c r="E80">
        <f>INDEX(spinel!A:AI,ROW(),MATCH($A$2&amp; "*",spinel!$1:$1,0))</f>
        <v>960</v>
      </c>
      <c r="F80">
        <f>INDEX(clinopyroxene!A:AI,ROW(),MATCH($A$2&amp; "*",clinopyroxene!$1:$1,0))</f>
        <v>990</v>
      </c>
    </row>
    <row r="81" spans="5:6" x14ac:dyDescent="0.3">
      <c r="E81">
        <f>INDEX(spinel!A:AI,ROW(),MATCH($A$2&amp; "*",spinel!$1:$1,0))</f>
        <v>960</v>
      </c>
      <c r="F81">
        <f>INDEX(clinopyroxene!A:AI,ROW(),MATCH($A$2&amp; "*",clinopyroxene!$1:$1,0))</f>
        <v>985</v>
      </c>
    </row>
    <row r="82" spans="5:6" x14ac:dyDescent="0.3">
      <c r="E82">
        <f>INDEX(spinel!A:AI,ROW(),MATCH($A$2&amp; "*",spinel!$1:$1,0))</f>
        <v>955</v>
      </c>
      <c r="F82">
        <f>INDEX(clinopyroxene!A:AI,ROW(),MATCH($A$2&amp; "*",clinopyroxene!$1:$1,0))</f>
        <v>985</v>
      </c>
    </row>
    <row r="83" spans="5:6" x14ac:dyDescent="0.3">
      <c r="E83">
        <f>INDEX(spinel!A:AI,ROW(),MATCH($A$2&amp; "*",spinel!$1:$1,0))</f>
        <v>955</v>
      </c>
      <c r="F83">
        <f>INDEX(clinopyroxene!A:AI,ROW(),MATCH($A$2&amp; "*",clinopyroxene!$1:$1,0))</f>
        <v>980</v>
      </c>
    </row>
    <row r="84" spans="5:6" x14ac:dyDescent="0.3">
      <c r="E84">
        <f>INDEX(spinel!A:AI,ROW(),MATCH($A$2&amp; "*",spinel!$1:$1,0))</f>
        <v>950</v>
      </c>
      <c r="F84">
        <f>INDEX(clinopyroxene!A:AI,ROW(),MATCH($A$2&amp; "*",clinopyroxene!$1:$1,0))</f>
        <v>980</v>
      </c>
    </row>
    <row r="85" spans="5:6" x14ac:dyDescent="0.3">
      <c r="E85">
        <f>INDEX(spinel!A:AI,ROW(),MATCH($A$2&amp; "*",spinel!$1:$1,0))</f>
        <v>950</v>
      </c>
      <c r="F85">
        <f>INDEX(clinopyroxene!A:AI,ROW(),MATCH($A$2&amp; "*",clinopyroxene!$1:$1,0))</f>
        <v>975</v>
      </c>
    </row>
    <row r="86" spans="5:6" x14ac:dyDescent="0.3">
      <c r="F86">
        <f>INDEX(clinopyroxene!A:AI,ROW(),MATCH($A$2&amp; "*",clinopyroxene!$1:$1,0))</f>
        <v>975</v>
      </c>
    </row>
    <row r="87" spans="5:6" x14ac:dyDescent="0.3">
      <c r="F87">
        <f>INDEX(clinopyroxene!A:AI,ROW(),MATCH($A$2&amp; "*",clinopyroxene!$1:$1,0))</f>
        <v>970</v>
      </c>
    </row>
    <row r="88" spans="5:6" x14ac:dyDescent="0.3">
      <c r="F88">
        <f>INDEX(clinopyroxene!A:AI,ROW(),MATCH($A$2&amp; "*",clinopyroxene!$1:$1,0))</f>
        <v>970</v>
      </c>
    </row>
    <row r="89" spans="5:6" x14ac:dyDescent="0.3">
      <c r="F89">
        <f>INDEX(clinopyroxene!A:AI,ROW(),MATCH($A$2&amp; "*",clinopyroxene!$1:$1,0))</f>
        <v>965</v>
      </c>
    </row>
    <row r="90" spans="5:6" x14ac:dyDescent="0.3">
      <c r="F90">
        <f>INDEX(clinopyroxene!A:AI,ROW(),MATCH($A$2&amp; "*",clinopyroxene!$1:$1,0))</f>
        <v>965</v>
      </c>
    </row>
    <row r="91" spans="5:6" x14ac:dyDescent="0.3">
      <c r="F91">
        <f>INDEX(clinopyroxene!A:AI,ROW(),MATCH($A$2&amp; "*",clinopyroxene!$1:$1,0))</f>
        <v>960</v>
      </c>
    </row>
    <row r="92" spans="5:6" x14ac:dyDescent="0.3">
      <c r="F92">
        <f>INDEX(clinopyroxene!A:AI,ROW(),MATCH($A$2&amp; "*",clinopyroxene!$1:$1,0))</f>
        <v>960</v>
      </c>
    </row>
    <row r="93" spans="5:6" x14ac:dyDescent="0.3">
      <c r="F93">
        <f>INDEX(clinopyroxene!A:AI,ROW(),MATCH($A$2&amp; "*",clinopyroxene!$1:$1,0))</f>
        <v>955</v>
      </c>
    </row>
    <row r="94" spans="5:6" x14ac:dyDescent="0.3">
      <c r="F94">
        <f>INDEX(clinopyroxene!A:AI,ROW(),MATCH($A$2&amp; "*",clinopyroxene!$1:$1,0))</f>
        <v>955</v>
      </c>
    </row>
    <row r="95" spans="5:6" x14ac:dyDescent="0.3">
      <c r="F95">
        <f>INDEX(clinopyroxene!A:AI,ROW(),MATCH($A$2&amp; "*",clinopyroxene!$1:$1,0))</f>
        <v>950</v>
      </c>
    </row>
    <row r="96" spans="5:6" x14ac:dyDescent="0.3">
      <c r="F96">
        <f>INDEX(clinopyroxene!A:AI,ROW(),MATCH($A$2&amp; "*",clinopyroxene!$1:$1,0))</f>
        <v>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0B15-D0DD-43B6-B33B-DB121140F0A0}">
  <dimension ref="A1:AI67"/>
  <sheetViews>
    <sheetView workbookViewId="0"/>
  </sheetViews>
  <sheetFormatPr defaultRowHeight="14.4" x14ac:dyDescent="0.3"/>
  <sheetData>
    <row r="1" spans="1:35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3">
      <c r="A2">
        <v>1</v>
      </c>
      <c r="B2">
        <v>1275</v>
      </c>
      <c r="C2">
        <v>500</v>
      </c>
      <c r="D2">
        <v>0</v>
      </c>
      <c r="E2">
        <v>100.159099490133</v>
      </c>
      <c r="F2">
        <v>2.73866746329016</v>
      </c>
      <c r="G2">
        <v>-1622.7586382940926</v>
      </c>
      <c r="H2">
        <v>-1190.161924443878</v>
      </c>
      <c r="I2">
        <v>279.428165132716</v>
      </c>
      <c r="J2">
        <v>152.90144651966901</v>
      </c>
      <c r="K2">
        <v>36.572201931301599</v>
      </c>
      <c r="L2">
        <v>7.9777308085842244E-5</v>
      </c>
      <c r="M2">
        <v>5.1486640820265861E-6</v>
      </c>
      <c r="N2">
        <v>0</v>
      </c>
      <c r="O2" s="1">
        <v>4.7419569170231899E-9</v>
      </c>
      <c r="P2" s="1">
        <v>1.13770661429259E-8</v>
      </c>
      <c r="Q2">
        <v>46.746078715301998</v>
      </c>
      <c r="R2">
        <v>1.2746100145338499</v>
      </c>
      <c r="S2">
        <v>17.6994635454441</v>
      </c>
      <c r="T2">
        <v>1.5854712979348899</v>
      </c>
      <c r="V2">
        <v>9.3997436741599696</v>
      </c>
      <c r="W2">
        <v>0.16580288833593501</v>
      </c>
      <c r="X2">
        <v>9.8652773199323303</v>
      </c>
      <c r="AA2">
        <v>9.5233089248299194</v>
      </c>
      <c r="AB2">
        <v>2.6942986739866401</v>
      </c>
      <c r="AC2">
        <v>0.43523295442347698</v>
      </c>
      <c r="AD2">
        <v>0.11398979618232501</v>
      </c>
      <c r="AE2">
        <v>0.496722194934408</v>
      </c>
    </row>
    <row r="3" spans="1:35" x14ac:dyDescent="0.3">
      <c r="A3">
        <v>2</v>
      </c>
      <c r="B3">
        <v>1270</v>
      </c>
      <c r="C3">
        <v>500</v>
      </c>
      <c r="D3">
        <v>0</v>
      </c>
      <c r="E3">
        <v>99.659302817785203</v>
      </c>
      <c r="F3">
        <v>2.7383837566074298</v>
      </c>
      <c r="G3">
        <v>-1613.3142059500717</v>
      </c>
      <c r="H3">
        <v>-1185.0255682438979</v>
      </c>
      <c r="I3">
        <v>277.54180585566701</v>
      </c>
      <c r="J3">
        <v>152.010983650024</v>
      </c>
      <c r="K3">
        <v>36.3934757417829</v>
      </c>
      <c r="L3">
        <v>7.9742551789856872E-5</v>
      </c>
      <c r="M3">
        <v>5.1653294185445093E-6</v>
      </c>
      <c r="N3">
        <v>0</v>
      </c>
      <c r="O3" s="1">
        <v>4.7233254475706399E-9</v>
      </c>
      <c r="P3" s="1">
        <v>1.1841493962405201E-8</v>
      </c>
      <c r="Q3">
        <v>46.779825305823799</v>
      </c>
      <c r="R3">
        <v>1.28100225114183</v>
      </c>
      <c r="S3">
        <v>17.788227290846802</v>
      </c>
      <c r="T3">
        <v>1.58832294546367</v>
      </c>
      <c r="V3">
        <v>9.3829044655503395</v>
      </c>
      <c r="W3">
        <v>0.16546819935455001</v>
      </c>
      <c r="X3">
        <v>9.6858121456716297</v>
      </c>
      <c r="AA3">
        <v>9.5694362571320202</v>
      </c>
      <c r="AB3">
        <v>2.7078107242769298</v>
      </c>
      <c r="AC3">
        <v>0.43741567069949699</v>
      </c>
      <c r="AD3">
        <v>0.114561461036503</v>
      </c>
      <c r="AE3">
        <v>0.49921328300235701</v>
      </c>
    </row>
    <row r="4" spans="1:35" x14ac:dyDescent="0.3">
      <c r="A4">
        <v>3</v>
      </c>
      <c r="B4">
        <v>1265</v>
      </c>
      <c r="C4">
        <v>500</v>
      </c>
      <c r="D4">
        <v>0</v>
      </c>
      <c r="E4">
        <v>99.159311687358198</v>
      </c>
      <c r="F4">
        <v>2.7380667964579399</v>
      </c>
      <c r="G4">
        <v>-1603.9056886312633</v>
      </c>
      <c r="H4">
        <v>-1179.9000212344213</v>
      </c>
      <c r="I4">
        <v>275.65950485768099</v>
      </c>
      <c r="J4">
        <v>151.122246862081</v>
      </c>
      <c r="K4">
        <v>36.215081317823902</v>
      </c>
      <c r="L4">
        <v>7.9707105279321842E-5</v>
      </c>
      <c r="M4">
        <v>5.1822133157613262E-6</v>
      </c>
      <c r="N4">
        <v>0</v>
      </c>
      <c r="O4" s="1">
        <v>4.70457618093961E-9</v>
      </c>
      <c r="P4" s="1">
        <v>1.2305869041254501E-8</v>
      </c>
      <c r="Q4">
        <v>46.814316612086699</v>
      </c>
      <c r="R4">
        <v>1.2874614505122499</v>
      </c>
      <c r="S4">
        <v>17.8779208931931</v>
      </c>
      <c r="T4">
        <v>1.59099491069927</v>
      </c>
      <c r="V4">
        <v>9.3640840596231101</v>
      </c>
      <c r="W4">
        <v>0.16510306933868099</v>
      </c>
      <c r="X4">
        <v>9.5061464793425099</v>
      </c>
      <c r="AA4">
        <v>9.6160173696998594</v>
      </c>
      <c r="AB4">
        <v>2.7214643219267498</v>
      </c>
      <c r="AC4">
        <v>0.43962125232302801</v>
      </c>
      <c r="AD4">
        <v>0.11513911444526299</v>
      </c>
      <c r="AE4">
        <v>0.50173046680935396</v>
      </c>
    </row>
    <row r="5" spans="1:35" x14ac:dyDescent="0.3">
      <c r="A5">
        <v>4</v>
      </c>
      <c r="B5">
        <v>1260</v>
      </c>
      <c r="C5">
        <v>500</v>
      </c>
      <c r="D5">
        <v>0</v>
      </c>
      <c r="E5">
        <v>98.665781263799204</v>
      </c>
      <c r="F5">
        <v>2.7377346829184099</v>
      </c>
      <c r="G5">
        <v>-1594.6401967386053</v>
      </c>
      <c r="H5">
        <v>-1174.8641356401861</v>
      </c>
      <c r="I5">
        <v>273.79973329316601</v>
      </c>
      <c r="J5">
        <v>150.24710551270701</v>
      </c>
      <c r="K5">
        <v>36.039204923474102</v>
      </c>
      <c r="L5">
        <v>7.9671899568753922E-5</v>
      </c>
      <c r="M5">
        <v>5.1991397930124435E-6</v>
      </c>
      <c r="N5">
        <v>0</v>
      </c>
      <c r="O5" s="1">
        <v>4.6859551173221599E-9</v>
      </c>
      <c r="P5" s="1">
        <v>1.27641468903097E-8</v>
      </c>
      <c r="Q5">
        <v>46.849104058534301</v>
      </c>
      <c r="R5">
        <v>1.29390138730536</v>
      </c>
      <c r="S5">
        <v>17.967347011931899</v>
      </c>
      <c r="T5">
        <v>1.5934778870431501</v>
      </c>
      <c r="V5">
        <v>9.3434417178689309</v>
      </c>
      <c r="W5">
        <v>0.164711833112758</v>
      </c>
      <c r="X5">
        <v>9.3287337507341199</v>
      </c>
      <c r="AA5">
        <v>9.6624297060057192</v>
      </c>
      <c r="AB5">
        <v>2.7350772019171199</v>
      </c>
      <c r="AC5">
        <v>0.44182025647710699</v>
      </c>
      <c r="AD5">
        <v>0.115715045180235</v>
      </c>
      <c r="AE5">
        <v>0.50424014388913796</v>
      </c>
    </row>
    <row r="6" spans="1:35" x14ac:dyDescent="0.3">
      <c r="A6">
        <v>5</v>
      </c>
      <c r="B6">
        <v>1255</v>
      </c>
      <c r="C6">
        <v>500</v>
      </c>
      <c r="D6">
        <v>0</v>
      </c>
      <c r="E6">
        <v>98.178507195282606</v>
      </c>
      <c r="F6">
        <v>2.73738696081517</v>
      </c>
      <c r="G6">
        <v>-1585.5141465697477</v>
      </c>
      <c r="H6">
        <v>-1169.9156836166974</v>
      </c>
      <c r="I6">
        <v>271.96182505189302</v>
      </c>
      <c r="J6">
        <v>149.38519288851001</v>
      </c>
      <c r="K6">
        <v>35.8657758660638</v>
      </c>
      <c r="L6">
        <v>7.9636921487400079E-5</v>
      </c>
      <c r="M6">
        <v>5.2161093469329582E-6</v>
      </c>
      <c r="N6">
        <v>0</v>
      </c>
      <c r="O6" s="1">
        <v>4.6674548766726596E-9</v>
      </c>
      <c r="P6" s="1">
        <v>1.32165025967869E-8</v>
      </c>
      <c r="Q6">
        <v>46.884199325639699</v>
      </c>
      <c r="R6">
        <v>1.30032320620704</v>
      </c>
      <c r="S6">
        <v>18.056521542376899</v>
      </c>
      <c r="T6">
        <v>1.59576651131965</v>
      </c>
      <c r="V6">
        <v>9.3209510676315492</v>
      </c>
      <c r="W6">
        <v>0.16429444388552</v>
      </c>
      <c r="X6">
        <v>9.1535655551811903</v>
      </c>
      <c r="AA6">
        <v>9.7086813738740503</v>
      </c>
      <c r="AB6">
        <v>2.74865178391024</v>
      </c>
      <c r="AC6">
        <v>0.44401307403032603</v>
      </c>
      <c r="AD6">
        <v>0.116289355611955</v>
      </c>
      <c r="AE6">
        <v>0.506742760331792</v>
      </c>
    </row>
    <row r="7" spans="1:35" x14ac:dyDescent="0.3">
      <c r="A7">
        <v>6</v>
      </c>
      <c r="B7">
        <v>1250</v>
      </c>
      <c r="C7">
        <v>500</v>
      </c>
      <c r="D7">
        <v>0</v>
      </c>
      <c r="E7">
        <v>97.697289340638406</v>
      </c>
      <c r="F7">
        <v>2.7370231629593298</v>
      </c>
      <c r="G7">
        <v>-1576.5240453478946</v>
      </c>
      <c r="H7">
        <v>-1165.0524910685529</v>
      </c>
      <c r="I7">
        <v>270.14512968475901</v>
      </c>
      <c r="J7">
        <v>148.53615080370099</v>
      </c>
      <c r="K7">
        <v>35.694725080443199</v>
      </c>
      <c r="L7">
        <v>7.9602157428511268E-5</v>
      </c>
      <c r="M7">
        <v>5.233122527303724E-6</v>
      </c>
      <c r="N7">
        <v>0</v>
      </c>
      <c r="O7" s="1">
        <v>4.6490681849222802E-9</v>
      </c>
      <c r="P7" s="1">
        <v>1.3663106713010801E-8</v>
      </c>
      <c r="Q7">
        <v>46.919614415862199</v>
      </c>
      <c r="R7">
        <v>1.30672807933969</v>
      </c>
      <c r="S7">
        <v>18.145460760830002</v>
      </c>
      <c r="T7">
        <v>1.5978551444781699</v>
      </c>
      <c r="V7">
        <v>9.2965850557432201</v>
      </c>
      <c r="W7">
        <v>0.16385085599656099</v>
      </c>
      <c r="X7">
        <v>8.9806334563942904</v>
      </c>
      <c r="AA7">
        <v>9.7547806570876592</v>
      </c>
      <c r="AB7">
        <v>2.7621905455641498</v>
      </c>
      <c r="AC7">
        <v>0.44620010521983899</v>
      </c>
      <c r="AD7">
        <v>0.116862150564638</v>
      </c>
      <c r="AE7">
        <v>0.50923877291954101</v>
      </c>
    </row>
    <row r="8" spans="1:35" x14ac:dyDescent="0.3">
      <c r="A8">
        <v>7</v>
      </c>
      <c r="B8">
        <v>1245</v>
      </c>
      <c r="C8">
        <v>500</v>
      </c>
      <c r="D8">
        <v>0</v>
      </c>
      <c r="E8">
        <v>97.221931680687604</v>
      </c>
      <c r="F8">
        <v>2.7366428104292599</v>
      </c>
      <c r="G8">
        <v>-1567.6664889102576</v>
      </c>
      <c r="H8">
        <v>-1160.2724362747574</v>
      </c>
      <c r="I8">
        <v>268.34901204459402</v>
      </c>
      <c r="J8">
        <v>147.699629388869</v>
      </c>
      <c r="K8">
        <v>35.525985090263802</v>
      </c>
      <c r="L8">
        <v>7.956759334805395E-5</v>
      </c>
      <c r="M8">
        <v>5.2501799358879115E-6</v>
      </c>
      <c r="N8">
        <v>0</v>
      </c>
      <c r="O8" s="1">
        <v>4.6307878737282802E-9</v>
      </c>
      <c r="P8" s="1">
        <v>1.41041253146407E-8</v>
      </c>
      <c r="Q8">
        <v>46.955361649803002</v>
      </c>
      <c r="R8">
        <v>1.3131172056534399</v>
      </c>
      <c r="S8">
        <v>18.2341813161289</v>
      </c>
      <c r="T8">
        <v>1.5997378621262399</v>
      </c>
      <c r="V8">
        <v>9.2703159638071195</v>
      </c>
      <c r="W8">
        <v>0.16338102545709199</v>
      </c>
      <c r="X8">
        <v>8.8099289998116799</v>
      </c>
      <c r="AA8">
        <v>9.8007360103714394</v>
      </c>
      <c r="AB8">
        <v>2.7756960212462101</v>
      </c>
      <c r="AC8">
        <v>0.44838175944353698</v>
      </c>
      <c r="AD8">
        <v>0.11743353726173</v>
      </c>
      <c r="AE8">
        <v>0.51172864888956404</v>
      </c>
    </row>
    <row r="9" spans="1:35" x14ac:dyDescent="0.3">
      <c r="A9">
        <v>8</v>
      </c>
      <c r="B9">
        <v>1240</v>
      </c>
      <c r="C9">
        <v>500</v>
      </c>
      <c r="D9">
        <v>0</v>
      </c>
      <c r="E9">
        <v>96.752242248066494</v>
      </c>
      <c r="F9">
        <v>2.73624541295607</v>
      </c>
      <c r="G9">
        <v>-1558.938159642476</v>
      </c>
      <c r="H9">
        <v>-1155.5734486718202</v>
      </c>
      <c r="I9">
        <v>266.572851978095</v>
      </c>
      <c r="J9">
        <v>146.87528690755099</v>
      </c>
      <c r="K9">
        <v>35.359489974819603</v>
      </c>
      <c r="L9">
        <v>7.9533214765251819E-5</v>
      </c>
      <c r="M9">
        <v>5.2672822249345275E-6</v>
      </c>
      <c r="N9">
        <v>0</v>
      </c>
      <c r="O9" s="1">
        <v>4.6126068811877003E-9</v>
      </c>
      <c r="P9" s="1">
        <v>1.4539720042113001E-8</v>
      </c>
      <c r="Q9">
        <v>46.991453660089199</v>
      </c>
      <c r="R9">
        <v>1.31949181011682</v>
      </c>
      <c r="S9">
        <v>18.322700218405899</v>
      </c>
      <c r="T9">
        <v>1.6014084453336499</v>
      </c>
      <c r="V9">
        <v>9.2421154298506192</v>
      </c>
      <c r="W9">
        <v>0.162884910557277</v>
      </c>
      <c r="X9">
        <v>8.6414437264811497</v>
      </c>
      <c r="AA9">
        <v>9.8465560529880491</v>
      </c>
      <c r="AB9">
        <v>2.78917080032164</v>
      </c>
      <c r="AC9">
        <v>0.45055845498358299</v>
      </c>
      <c r="AD9">
        <v>0.118003625253537</v>
      </c>
      <c r="AE9">
        <v>0.51421286561847801</v>
      </c>
    </row>
    <row r="10" spans="1:35" x14ac:dyDescent="0.3">
      <c r="A10">
        <v>9</v>
      </c>
      <c r="B10">
        <v>1235</v>
      </c>
      <c r="C10">
        <v>500</v>
      </c>
      <c r="D10">
        <v>0</v>
      </c>
      <c r="E10">
        <v>96.240146268326797</v>
      </c>
      <c r="F10">
        <v>2.7359824120619001</v>
      </c>
      <c r="G10">
        <v>-1549.5035708149651</v>
      </c>
      <c r="H10">
        <v>-1150.3132112654648</v>
      </c>
      <c r="I10">
        <v>264.68876408148998</v>
      </c>
      <c r="J10">
        <v>145.99355568918401</v>
      </c>
      <c r="K10">
        <v>35.175718178611298</v>
      </c>
      <c r="L10">
        <v>7.9519652585260104E-5</v>
      </c>
      <c r="M10">
        <v>5.2836522410776575E-6</v>
      </c>
      <c r="N10">
        <v>0</v>
      </c>
      <c r="O10" s="1">
        <v>4.59197214419595E-9</v>
      </c>
      <c r="P10" s="1">
        <v>1.4890262399536E-8</v>
      </c>
      <c r="Q10">
        <v>47.012366747553997</v>
      </c>
      <c r="R10">
        <v>1.3262243977480599</v>
      </c>
      <c r="S10">
        <v>18.413986654046301</v>
      </c>
      <c r="T10">
        <v>1.60370013946124</v>
      </c>
      <c r="V10">
        <v>9.2160088930947808</v>
      </c>
      <c r="W10">
        <v>0.162648326430539</v>
      </c>
      <c r="X10">
        <v>8.4771987715724801</v>
      </c>
      <c r="AA10">
        <v>9.8953637064690199</v>
      </c>
      <c r="AB10">
        <v>2.8039659479629502</v>
      </c>
      <c r="AC10">
        <v>0.45295588664158898</v>
      </c>
      <c r="AD10">
        <v>0.11863152519373001</v>
      </c>
      <c r="AE10">
        <v>0.51694900382507702</v>
      </c>
    </row>
    <row r="11" spans="1:35" x14ac:dyDescent="0.3">
      <c r="A11">
        <v>10</v>
      </c>
      <c r="B11">
        <v>1230</v>
      </c>
      <c r="C11">
        <v>500</v>
      </c>
      <c r="D11">
        <v>0</v>
      </c>
      <c r="E11">
        <v>95.428857779230697</v>
      </c>
      <c r="F11">
        <v>2.7366708693159301</v>
      </c>
      <c r="G11">
        <v>-1534.9053901704781</v>
      </c>
      <c r="H11">
        <v>-1141.0558693159519</v>
      </c>
      <c r="I11">
        <v>262.01611339821397</v>
      </c>
      <c r="J11">
        <v>144.683254254258</v>
      </c>
      <c r="K11">
        <v>34.8704182330425</v>
      </c>
      <c r="L11">
        <v>7.9638473251286601E-5</v>
      </c>
      <c r="M11">
        <v>5.2950561555465749E-6</v>
      </c>
      <c r="N11">
        <v>0</v>
      </c>
      <c r="O11" s="1">
        <v>4.555249502747E-9</v>
      </c>
      <c r="P11" s="1">
        <v>1.47292428592157E-8</v>
      </c>
      <c r="Q11">
        <v>46.934550968730598</v>
      </c>
      <c r="R11">
        <v>1.3353256897641701</v>
      </c>
      <c r="S11">
        <v>18.5238375198965</v>
      </c>
      <c r="T11">
        <v>1.6111734849599399</v>
      </c>
      <c r="V11">
        <v>9.2138885761001799</v>
      </c>
      <c r="W11">
        <v>0.16424225190154701</v>
      </c>
      <c r="X11">
        <v>8.3280200648530105</v>
      </c>
      <c r="AA11">
        <v>9.9637188187916408</v>
      </c>
      <c r="AB11">
        <v>2.8274520163803198</v>
      </c>
      <c r="AC11">
        <v>0.45680669137144297</v>
      </c>
      <c r="AD11">
        <v>0.11964007117313299</v>
      </c>
      <c r="AE11">
        <v>0.52134384607733297</v>
      </c>
    </row>
    <row r="12" spans="1:35" x14ac:dyDescent="0.3">
      <c r="A12">
        <v>11</v>
      </c>
      <c r="B12">
        <v>1225</v>
      </c>
      <c r="C12">
        <v>500</v>
      </c>
      <c r="D12">
        <v>0</v>
      </c>
      <c r="E12">
        <v>94.622915165779801</v>
      </c>
      <c r="F12">
        <v>2.73734470710203</v>
      </c>
      <c r="G12">
        <v>-1520.4409146687931</v>
      </c>
      <c r="H12">
        <v>-1131.8720950904544</v>
      </c>
      <c r="I12">
        <v>259.36576416135802</v>
      </c>
      <c r="J12">
        <v>143.38468525348901</v>
      </c>
      <c r="K12">
        <v>34.567409402360198</v>
      </c>
      <c r="L12">
        <v>7.975894539067539E-5</v>
      </c>
      <c r="M12">
        <v>5.3064036903093197E-6</v>
      </c>
      <c r="N12">
        <v>0</v>
      </c>
      <c r="O12" s="1">
        <v>4.5186498752622397E-9</v>
      </c>
      <c r="P12" s="1">
        <v>1.4565807509658101E-8</v>
      </c>
      <c r="Q12">
        <v>46.8567250771818</v>
      </c>
      <c r="R12">
        <v>1.3444542779047399</v>
      </c>
      <c r="S12">
        <v>18.633492557732001</v>
      </c>
      <c r="T12">
        <v>1.6185227182867199</v>
      </c>
      <c r="V12">
        <v>9.2100451304812108</v>
      </c>
      <c r="W12">
        <v>0.16587765359751599</v>
      </c>
      <c r="X12">
        <v>8.1809240499493701</v>
      </c>
      <c r="AA12">
        <v>10.031655407577301</v>
      </c>
      <c r="AB12">
        <v>2.8511621807435099</v>
      </c>
      <c r="AC12">
        <v>0.46069750342305699</v>
      </c>
      <c r="AD12">
        <v>0.120659095280183</v>
      </c>
      <c r="AE12">
        <v>0.52578434784244499</v>
      </c>
    </row>
    <row r="13" spans="1:35" x14ac:dyDescent="0.3">
      <c r="A13">
        <v>12</v>
      </c>
      <c r="B13">
        <v>1220</v>
      </c>
      <c r="C13">
        <v>500</v>
      </c>
      <c r="D13">
        <v>0</v>
      </c>
      <c r="E13">
        <v>92.2306890157423</v>
      </c>
      <c r="F13">
        <v>2.7363128624974902</v>
      </c>
      <c r="G13">
        <v>-1481.2855145062811</v>
      </c>
      <c r="H13">
        <v>-1104.2015226693022</v>
      </c>
      <c r="I13">
        <v>252.542605791098</v>
      </c>
      <c r="J13">
        <v>139.69948242938401</v>
      </c>
      <c r="K13">
        <v>33.7061928406685</v>
      </c>
      <c r="L13">
        <v>8.0098686892655891E-5</v>
      </c>
      <c r="M13">
        <v>5.3368605393296074E-6</v>
      </c>
      <c r="N13">
        <v>0</v>
      </c>
      <c r="O13" s="1">
        <v>4.4114608289808802E-9</v>
      </c>
      <c r="P13" s="1">
        <v>1.4678599549559501E-8</v>
      </c>
      <c r="Q13">
        <v>46.7278232368906</v>
      </c>
      <c r="R13">
        <v>1.36935124500418</v>
      </c>
      <c r="S13">
        <v>18.912730126320099</v>
      </c>
      <c r="T13">
        <v>1.61523711912298</v>
      </c>
      <c r="V13">
        <v>9.1734319572515997</v>
      </c>
      <c r="W13">
        <v>0.17099678101451299</v>
      </c>
      <c r="X13">
        <v>7.9999464710148596</v>
      </c>
      <c r="AA13">
        <v>9.9760482323991209</v>
      </c>
      <c r="AB13">
        <v>2.9185775043206199</v>
      </c>
      <c r="AC13">
        <v>0.47264680822286997</v>
      </c>
      <c r="AD13">
        <v>0.123788680953306</v>
      </c>
      <c r="AE13">
        <v>0.53942183748511396</v>
      </c>
    </row>
    <row r="14" spans="1:35" x14ac:dyDescent="0.3">
      <c r="A14">
        <v>13</v>
      </c>
      <c r="B14">
        <v>1215</v>
      </c>
      <c r="C14">
        <v>500</v>
      </c>
      <c r="D14">
        <v>0</v>
      </c>
      <c r="E14">
        <v>87.582184337629997</v>
      </c>
      <c r="F14">
        <v>2.7332510624891402</v>
      </c>
      <c r="G14">
        <v>-1404.9809376461515</v>
      </c>
      <c r="H14">
        <v>-1048.2072576741355</v>
      </c>
      <c r="I14">
        <v>239.74309039546699</v>
      </c>
      <c r="J14">
        <v>132.501198229446</v>
      </c>
      <c r="K14">
        <v>32.043227034500703</v>
      </c>
      <c r="L14">
        <v>8.059773057930063E-5</v>
      </c>
      <c r="M14">
        <v>5.3834812856233874E-6</v>
      </c>
      <c r="N14">
        <v>0</v>
      </c>
      <c r="O14" s="1">
        <v>4.2085384046662498E-9</v>
      </c>
      <c r="P14" s="1">
        <v>1.3861520790961099E-8</v>
      </c>
      <c r="Q14">
        <v>46.730412809785399</v>
      </c>
      <c r="R14">
        <v>1.4097645533385099</v>
      </c>
      <c r="S14">
        <v>19.005414386020099</v>
      </c>
      <c r="T14">
        <v>1.62761823746375</v>
      </c>
      <c r="V14">
        <v>9.2058382473782796</v>
      </c>
      <c r="W14">
        <v>0.18481896264606701</v>
      </c>
      <c r="X14">
        <v>7.7715212912813501</v>
      </c>
      <c r="AA14">
        <v>9.8087294361895108</v>
      </c>
      <c r="AB14">
        <v>3.0597380809299799</v>
      </c>
      <c r="AC14">
        <v>0.49773297061691701</v>
      </c>
      <c r="AD14">
        <v>0.13035887861230999</v>
      </c>
      <c r="AE14">
        <v>0.56805214573773999</v>
      </c>
    </row>
    <row r="15" spans="1:35" x14ac:dyDescent="0.3">
      <c r="A15">
        <v>14</v>
      </c>
      <c r="B15">
        <v>1210</v>
      </c>
      <c r="C15">
        <v>500</v>
      </c>
      <c r="D15">
        <v>0</v>
      </c>
      <c r="E15">
        <v>82.390901514954294</v>
      </c>
      <c r="F15">
        <v>2.7272856915063102</v>
      </c>
      <c r="G15">
        <v>-1320.31880136053</v>
      </c>
      <c r="H15">
        <v>-985.81447974692526</v>
      </c>
      <c r="I15">
        <v>225.53640671112399</v>
      </c>
      <c r="J15">
        <v>124.410778041024</v>
      </c>
      <c r="K15">
        <v>30.209853618030301</v>
      </c>
      <c r="L15">
        <v>8.1005915824577905E-5</v>
      </c>
      <c r="M15">
        <v>5.4508739918093823E-6</v>
      </c>
      <c r="N15">
        <v>0</v>
      </c>
      <c r="O15" s="1">
        <v>3.9866365866277001E-9</v>
      </c>
      <c r="P15" s="1">
        <v>1.34522176645707E-8</v>
      </c>
      <c r="Q15">
        <v>46.930078538454701</v>
      </c>
      <c r="R15">
        <v>1.45233502227088</v>
      </c>
      <c r="S15">
        <v>19.037096709749999</v>
      </c>
      <c r="T15">
        <v>1.6381000285749501</v>
      </c>
      <c r="V15">
        <v>9.2268072638811702</v>
      </c>
      <c r="W15">
        <v>0.201559488769188</v>
      </c>
      <c r="X15">
        <v>7.4598436497501597</v>
      </c>
      <c r="AA15">
        <v>9.5481423168806607</v>
      </c>
      <c r="AB15">
        <v>3.2345263908714901</v>
      </c>
      <c r="AC15">
        <v>0.52909411090222103</v>
      </c>
      <c r="AD15">
        <v>0.138572525931103</v>
      </c>
      <c r="AE15">
        <v>0.60384395396327195</v>
      </c>
    </row>
    <row r="16" spans="1:35" x14ac:dyDescent="0.3">
      <c r="A16">
        <v>15</v>
      </c>
      <c r="B16">
        <v>1205</v>
      </c>
      <c r="C16">
        <v>500</v>
      </c>
      <c r="D16">
        <v>0</v>
      </c>
      <c r="E16">
        <v>78.8953599273283</v>
      </c>
      <c r="F16">
        <v>2.7208091711924598</v>
      </c>
      <c r="G16">
        <v>-1263.6651175382428</v>
      </c>
      <c r="H16">
        <v>-944.60908634866053</v>
      </c>
      <c r="I16">
        <v>215.84820971456301</v>
      </c>
      <c r="J16">
        <v>116.345126373952</v>
      </c>
      <c r="K16">
        <v>28.997020725547699</v>
      </c>
      <c r="L16">
        <v>8.1123964855953084E-5</v>
      </c>
      <c r="M16">
        <v>5.5224498159507587E-6</v>
      </c>
      <c r="N16">
        <v>0</v>
      </c>
      <c r="O16" s="1">
        <v>3.8423835399492299E-9</v>
      </c>
      <c r="P16" s="1">
        <v>1.42024432222284E-8</v>
      </c>
      <c r="Q16">
        <v>47.213151181717798</v>
      </c>
      <c r="R16">
        <v>1.4799008015889601</v>
      </c>
      <c r="S16">
        <v>19.161505901077899</v>
      </c>
      <c r="T16">
        <v>1.63608504666206</v>
      </c>
      <c r="V16">
        <v>9.1979769543401897</v>
      </c>
      <c r="W16">
        <v>0.210489793111827</v>
      </c>
      <c r="X16">
        <v>7.0947589112820797</v>
      </c>
      <c r="AA16">
        <v>9.3146103831326208</v>
      </c>
      <c r="AB16">
        <v>3.3636748272841199</v>
      </c>
      <c r="AC16">
        <v>0.552536179867118</v>
      </c>
      <c r="AD16">
        <v>0.14471212688785701</v>
      </c>
      <c r="AE16">
        <v>0.63059789304738401</v>
      </c>
    </row>
    <row r="17" spans="1:31" x14ac:dyDescent="0.3">
      <c r="A17">
        <v>16</v>
      </c>
      <c r="B17">
        <v>1200</v>
      </c>
      <c r="C17">
        <v>500</v>
      </c>
      <c r="D17">
        <v>0</v>
      </c>
      <c r="E17">
        <v>74.619748629237094</v>
      </c>
      <c r="F17">
        <v>2.7164407023088999</v>
      </c>
      <c r="G17">
        <v>-1193.3963993677091</v>
      </c>
      <c r="H17">
        <v>-892.72015153893017</v>
      </c>
      <c r="I17">
        <v>204.10429883499901</v>
      </c>
      <c r="J17">
        <v>109.78596828273</v>
      </c>
      <c r="K17">
        <v>27.469676980547401</v>
      </c>
      <c r="L17">
        <v>8.1578216071945543E-5</v>
      </c>
      <c r="M17">
        <v>5.5823683170035256E-6</v>
      </c>
      <c r="N17">
        <v>0</v>
      </c>
      <c r="O17" s="1">
        <v>3.6570554518247902E-9</v>
      </c>
      <c r="P17" s="1">
        <v>1.36979060564797E-8</v>
      </c>
      <c r="Q17">
        <v>47.367756979423802</v>
      </c>
      <c r="R17">
        <v>1.52706597409432</v>
      </c>
      <c r="S17">
        <v>19.152367711945701</v>
      </c>
      <c r="T17">
        <v>1.6539495735721099</v>
      </c>
      <c r="V17">
        <v>9.2749925323940499</v>
      </c>
      <c r="W17">
        <v>0.22255057533227199</v>
      </c>
      <c r="X17">
        <v>6.8135476563002904</v>
      </c>
      <c r="AA17">
        <v>9.0870036427020402</v>
      </c>
      <c r="AB17">
        <v>3.4977486427192801</v>
      </c>
      <c r="AC17">
        <v>0.58328246955310403</v>
      </c>
      <c r="AD17">
        <v>0.153003937247151</v>
      </c>
      <c r="AE17">
        <v>0.66673030471580497</v>
      </c>
    </row>
    <row r="18" spans="1:31" x14ac:dyDescent="0.3">
      <c r="A18">
        <v>17</v>
      </c>
      <c r="B18">
        <v>1195</v>
      </c>
      <c r="C18">
        <v>500</v>
      </c>
      <c r="D18">
        <v>0</v>
      </c>
      <c r="E18">
        <v>70.319069679984494</v>
      </c>
      <c r="F18">
        <v>2.7126351629668801</v>
      </c>
      <c r="G18">
        <v>-1122.6157715654281</v>
      </c>
      <c r="H18">
        <v>-840.25303034560329</v>
      </c>
      <c r="I18">
        <v>192.32553977442601</v>
      </c>
      <c r="J18">
        <v>103.242924099744</v>
      </c>
      <c r="K18">
        <v>25.922789264102398</v>
      </c>
      <c r="L18">
        <v>8.2161545220816874E-5</v>
      </c>
      <c r="M18">
        <v>5.6379879377975931E-6</v>
      </c>
      <c r="N18">
        <v>0</v>
      </c>
      <c r="O18" s="1">
        <v>3.46721627623591E-9</v>
      </c>
      <c r="P18" s="1">
        <v>1.2811960144937999E-8</v>
      </c>
      <c r="Q18">
        <v>47.479582610759003</v>
      </c>
      <c r="R18">
        <v>1.57912278957524</v>
      </c>
      <c r="S18">
        <v>19.0934224479414</v>
      </c>
      <c r="T18">
        <v>1.6779088611539199</v>
      </c>
      <c r="V18">
        <v>9.3801763324131304</v>
      </c>
      <c r="W18">
        <v>0.236161656633988</v>
      </c>
      <c r="X18">
        <v>6.5680401396682999</v>
      </c>
      <c r="AA18">
        <v>8.8651468624745799</v>
      </c>
      <c r="AB18">
        <v>3.6330023716361999</v>
      </c>
      <c r="AC18">
        <v>0.61756715165781395</v>
      </c>
      <c r="AD18">
        <v>0.16236158112760801</v>
      </c>
      <c r="AE18">
        <v>0.70750719495865</v>
      </c>
    </row>
    <row r="19" spans="1:31" x14ac:dyDescent="0.3">
      <c r="A19">
        <v>18</v>
      </c>
      <c r="B19">
        <v>1190</v>
      </c>
      <c r="C19">
        <v>500</v>
      </c>
      <c r="D19">
        <v>0</v>
      </c>
      <c r="E19">
        <v>66.380762170058404</v>
      </c>
      <c r="F19">
        <v>2.7083807356778302</v>
      </c>
      <c r="G19">
        <v>-1058.0655791799149</v>
      </c>
      <c r="H19">
        <v>-792.43504039111906</v>
      </c>
      <c r="I19">
        <v>181.547031260496</v>
      </c>
      <c r="J19">
        <v>97.2661748698591</v>
      </c>
      <c r="K19">
        <v>24.509390904910902</v>
      </c>
      <c r="L19">
        <v>8.2732347051753282E-5</v>
      </c>
      <c r="M19">
        <v>5.6940664003106327E-6</v>
      </c>
      <c r="N19">
        <v>0</v>
      </c>
      <c r="O19" s="1">
        <v>3.2921099252923402E-9</v>
      </c>
      <c r="P19" s="1">
        <v>1.20360095416158E-8</v>
      </c>
      <c r="Q19">
        <v>47.606905767496798</v>
      </c>
      <c r="R19">
        <v>1.6259572691158699</v>
      </c>
      <c r="S19">
        <v>19.038523831926799</v>
      </c>
      <c r="T19">
        <v>1.6986414740007201</v>
      </c>
      <c r="V19">
        <v>9.4611084612235707</v>
      </c>
      <c r="W19">
        <v>0.25017290319809399</v>
      </c>
      <c r="X19">
        <v>6.3291215026926002</v>
      </c>
      <c r="AA19">
        <v>8.6478616762222806</v>
      </c>
      <c r="AB19">
        <v>3.76753326962629</v>
      </c>
      <c r="AC19">
        <v>0.65269658092838301</v>
      </c>
      <c r="AD19">
        <v>0.17199433937523201</v>
      </c>
      <c r="AE19">
        <v>0.74948292419318097</v>
      </c>
    </row>
    <row r="20" spans="1:31" x14ac:dyDescent="0.3">
      <c r="A20">
        <v>19</v>
      </c>
      <c r="B20">
        <v>1185</v>
      </c>
      <c r="C20">
        <v>500</v>
      </c>
      <c r="D20">
        <v>0</v>
      </c>
      <c r="E20">
        <v>62.753643543047303</v>
      </c>
      <c r="F20">
        <v>2.7036600642368098</v>
      </c>
      <c r="G20">
        <v>-998.86883761778472</v>
      </c>
      <c r="H20">
        <v>-748.6090403691494</v>
      </c>
      <c r="I20">
        <v>171.628294241768</v>
      </c>
      <c r="J20">
        <v>91.776089112138607</v>
      </c>
      <c r="K20">
        <v>23.210626355411001</v>
      </c>
      <c r="L20">
        <v>8.3291031254996922E-5</v>
      </c>
      <c r="M20">
        <v>5.7506702286975095E-6</v>
      </c>
      <c r="N20">
        <v>0</v>
      </c>
      <c r="O20" s="1">
        <v>3.1296278672143298E-9</v>
      </c>
      <c r="P20" s="1">
        <v>1.13535523300532E-8</v>
      </c>
      <c r="Q20">
        <v>47.750253890340701</v>
      </c>
      <c r="R20">
        <v>1.6670746718740801</v>
      </c>
      <c r="S20">
        <v>18.987618196391701</v>
      </c>
      <c r="T20">
        <v>1.71612651881709</v>
      </c>
      <c r="V20">
        <v>9.5176179781813399</v>
      </c>
      <c r="W20">
        <v>0.26463272968674201</v>
      </c>
      <c r="X20">
        <v>6.0967143142013001</v>
      </c>
      <c r="AA20">
        <v>8.4349138622209292</v>
      </c>
      <c r="AB20">
        <v>3.9015319043285199</v>
      </c>
      <c r="AC20">
        <v>0.68877790084091794</v>
      </c>
      <c r="AD20">
        <v>0.18193549716090199</v>
      </c>
      <c r="AE20">
        <v>0.79280253595568795</v>
      </c>
    </row>
    <row r="21" spans="1:31" x14ac:dyDescent="0.3">
      <c r="A21">
        <v>20</v>
      </c>
      <c r="B21">
        <v>1180</v>
      </c>
      <c r="C21">
        <v>500</v>
      </c>
      <c r="D21">
        <v>0</v>
      </c>
      <c r="E21">
        <v>59.395889725515303</v>
      </c>
      <c r="F21">
        <v>2.6984568330944101</v>
      </c>
      <c r="G21">
        <v>-944.3075511329431</v>
      </c>
      <c r="H21">
        <v>-708.23684446516393</v>
      </c>
      <c r="I21">
        <v>162.45446558702</v>
      </c>
      <c r="J21">
        <v>86.707585312060701</v>
      </c>
      <c r="K21">
        <v>22.011057948777299</v>
      </c>
      <c r="L21">
        <v>8.3838151645902046E-5</v>
      </c>
      <c r="M21">
        <v>5.8078551268254624E-6</v>
      </c>
      <c r="N21">
        <v>0</v>
      </c>
      <c r="O21" s="1">
        <v>2.9780479781800998E-9</v>
      </c>
      <c r="P21" s="1">
        <v>1.07506458056668E-8</v>
      </c>
      <c r="Q21">
        <v>47.910093048384098</v>
      </c>
      <c r="R21">
        <v>1.70196946096006</v>
      </c>
      <c r="S21">
        <v>18.940627280861602</v>
      </c>
      <c r="T21">
        <v>1.7303311650195301</v>
      </c>
      <c r="V21">
        <v>9.5495352533896405</v>
      </c>
      <c r="W21">
        <v>0.27959288202145</v>
      </c>
      <c r="X21">
        <v>5.8707967754596204</v>
      </c>
      <c r="AA21">
        <v>8.2261292674900606</v>
      </c>
      <c r="AB21">
        <v>4.0351597646834696</v>
      </c>
      <c r="AC21">
        <v>0.72592341805954097</v>
      </c>
      <c r="AD21">
        <v>0.19222062990254901</v>
      </c>
      <c r="AE21">
        <v>0.83762105376821505</v>
      </c>
    </row>
    <row r="22" spans="1:31" x14ac:dyDescent="0.3">
      <c r="A22">
        <v>21</v>
      </c>
      <c r="B22">
        <v>1175</v>
      </c>
      <c r="C22">
        <v>500</v>
      </c>
      <c r="D22">
        <v>0</v>
      </c>
      <c r="E22">
        <v>56.273208336054303</v>
      </c>
      <c r="F22">
        <v>2.6927570333465098</v>
      </c>
      <c r="G22">
        <v>-893.79110246102778</v>
      </c>
      <c r="H22">
        <v>-670.87553243075649</v>
      </c>
      <c r="I22">
        <v>153.93127095278101</v>
      </c>
      <c r="J22">
        <v>82.007267255271501</v>
      </c>
      <c r="K22">
        <v>20.897989547210901</v>
      </c>
      <c r="L22">
        <v>8.4374467477358827E-5</v>
      </c>
      <c r="M22">
        <v>5.8656622632483268E-6</v>
      </c>
      <c r="N22">
        <v>0</v>
      </c>
      <c r="O22" s="1">
        <v>2.8359611007376302E-9</v>
      </c>
      <c r="P22" s="1">
        <v>1.02153218751453E-8</v>
      </c>
      <c r="Q22">
        <v>48.086776156115597</v>
      </c>
      <c r="R22">
        <v>1.7301449339099599</v>
      </c>
      <c r="S22">
        <v>18.897437551060701</v>
      </c>
      <c r="T22">
        <v>1.7412156849759599</v>
      </c>
      <c r="V22">
        <v>9.5567333915676898</v>
      </c>
      <c r="W22">
        <v>0.29510789378512903</v>
      </c>
      <c r="X22">
        <v>5.6514049188705897</v>
      </c>
      <c r="AA22">
        <v>8.0214021502684396</v>
      </c>
      <c r="AB22">
        <v>4.1685395191702499</v>
      </c>
      <c r="AC22">
        <v>0.76424871813974005</v>
      </c>
      <c r="AD22">
        <v>0.20288722954053701</v>
      </c>
      <c r="AE22">
        <v>0.88410185259529295</v>
      </c>
    </row>
    <row r="23" spans="1:31" x14ac:dyDescent="0.3">
      <c r="A23">
        <v>22</v>
      </c>
      <c r="B23">
        <v>1170</v>
      </c>
      <c r="C23">
        <v>500</v>
      </c>
      <c r="D23">
        <v>0</v>
      </c>
      <c r="E23">
        <v>53.357480576718999</v>
      </c>
      <c r="F23">
        <v>2.6865505405599901</v>
      </c>
      <c r="G23">
        <v>-846.83266881790894</v>
      </c>
      <c r="H23">
        <v>-636.15978345753206</v>
      </c>
      <c r="I23">
        <v>145.98128078188401</v>
      </c>
      <c r="J23">
        <v>77.631287735447799</v>
      </c>
      <c r="K23">
        <v>19.860962885737099</v>
      </c>
      <c r="L23">
        <v>8.4901010847583024E-5</v>
      </c>
      <c r="M23">
        <v>5.9241139364592565E-6</v>
      </c>
      <c r="N23">
        <v>0</v>
      </c>
      <c r="O23" s="1">
        <v>2.7022169621992498E-9</v>
      </c>
      <c r="P23" s="1">
        <v>9.7371599110027804E-9</v>
      </c>
      <c r="Q23">
        <v>48.280479860451301</v>
      </c>
      <c r="R23">
        <v>1.7511401750401401</v>
      </c>
      <c r="S23">
        <v>18.857888976874499</v>
      </c>
      <c r="T23">
        <v>1.748739707528</v>
      </c>
      <c r="V23">
        <v>9.5391789151164499</v>
      </c>
      <c r="W23">
        <v>0.31123411017705399</v>
      </c>
      <c r="X23">
        <v>5.4386339031820601</v>
      </c>
      <c r="AA23">
        <v>7.8207044319648498</v>
      </c>
      <c r="AB23">
        <v>4.3017424438073499</v>
      </c>
      <c r="AC23">
        <v>0.80386970760336096</v>
      </c>
      <c r="AD23">
        <v>0.21397403350487701</v>
      </c>
      <c r="AE23">
        <v>0.93241373474994704</v>
      </c>
    </row>
    <row r="24" spans="1:31" x14ac:dyDescent="0.3">
      <c r="A24">
        <v>23</v>
      </c>
      <c r="B24">
        <v>1165</v>
      </c>
      <c r="C24">
        <v>500</v>
      </c>
      <c r="D24">
        <v>0</v>
      </c>
      <c r="E24">
        <v>50.625735486752397</v>
      </c>
      <c r="F24">
        <v>2.6798329753835399</v>
      </c>
      <c r="G24">
        <v>-803.03136189220425</v>
      </c>
      <c r="H24">
        <v>-603.7885113486584</v>
      </c>
      <c r="I24">
        <v>138.541077456138</v>
      </c>
      <c r="J24">
        <v>73.543728687640495</v>
      </c>
      <c r="K24">
        <v>18.891377168574</v>
      </c>
      <c r="L24">
        <v>8.5419154954299774E-5</v>
      </c>
      <c r="M24">
        <v>5.9832089121735476E-6</v>
      </c>
      <c r="N24">
        <v>0</v>
      </c>
      <c r="O24" s="1">
        <v>2.57588382354741E-9</v>
      </c>
      <c r="P24" s="1">
        <v>9.3069837346179106E-9</v>
      </c>
      <c r="Q24">
        <v>48.4911321051353</v>
      </c>
      <c r="R24">
        <v>1.76456445840909</v>
      </c>
      <c r="S24">
        <v>18.821764101115502</v>
      </c>
      <c r="T24">
        <v>1.7528698526981401</v>
      </c>
      <c r="V24">
        <v>9.4969916591251806</v>
      </c>
      <c r="W24">
        <v>0.32802818228546798</v>
      </c>
      <c r="X24">
        <v>5.2326369232609302</v>
      </c>
      <c r="AA24">
        <v>7.62409437322024</v>
      </c>
      <c r="AB24">
        <v>4.4347735304500704</v>
      </c>
      <c r="AC24">
        <v>0.84489840582948394</v>
      </c>
      <c r="AD24">
        <v>0.22551998952479901</v>
      </c>
      <c r="AE24">
        <v>0.98272641894565305</v>
      </c>
    </row>
    <row r="25" spans="1:31" x14ac:dyDescent="0.3">
      <c r="A25">
        <v>24</v>
      </c>
      <c r="B25">
        <v>1160</v>
      </c>
      <c r="C25">
        <v>500</v>
      </c>
      <c r="D25">
        <v>0</v>
      </c>
      <c r="E25">
        <v>48.059348914102102</v>
      </c>
      <c r="F25">
        <v>2.67260775170553</v>
      </c>
      <c r="G25">
        <v>-762.05830121727877</v>
      </c>
      <c r="H25">
        <v>-573.51446075300976</v>
      </c>
      <c r="I25">
        <v>131.55904159667</v>
      </c>
      <c r="J25">
        <v>69.715332245387202</v>
      </c>
      <c r="K25">
        <v>17.982193190688999</v>
      </c>
      <c r="L25">
        <v>8.5930676328724035E-5</v>
      </c>
      <c r="M25">
        <v>6.0429178925368871E-6</v>
      </c>
      <c r="N25">
        <v>0</v>
      </c>
      <c r="O25" s="1">
        <v>2.4562172623379601E-9</v>
      </c>
      <c r="P25" s="1">
        <v>8.9166574751325798E-9</v>
      </c>
      <c r="Q25">
        <v>48.718334895183702</v>
      </c>
      <c r="R25">
        <v>1.77013781673598</v>
      </c>
      <c r="S25">
        <v>18.7887780848747</v>
      </c>
      <c r="T25">
        <v>1.7535888166020299</v>
      </c>
      <c r="V25">
        <v>9.4305123781175695</v>
      </c>
      <c r="W25">
        <v>0.34554500557769902</v>
      </c>
      <c r="X25">
        <v>5.0336203111703597</v>
      </c>
      <c r="AA25">
        <v>7.4317226522692899</v>
      </c>
      <c r="AB25">
        <v>4.5675555214324204</v>
      </c>
      <c r="AC25">
        <v>0.88743731539737902</v>
      </c>
      <c r="AD25">
        <v>0.237562838336872</v>
      </c>
      <c r="AE25">
        <v>1.03520436430188</v>
      </c>
    </row>
    <row r="26" spans="1:31" x14ac:dyDescent="0.3">
      <c r="A26">
        <v>25</v>
      </c>
      <c r="B26">
        <v>1155</v>
      </c>
      <c r="C26">
        <v>500</v>
      </c>
      <c r="D26">
        <v>0</v>
      </c>
      <c r="E26">
        <v>45.643397496235899</v>
      </c>
      <c r="F26">
        <v>2.6648880498656502</v>
      </c>
      <c r="G26">
        <v>-723.64549844818021</v>
      </c>
      <c r="H26">
        <v>-545.13593236452027</v>
      </c>
      <c r="I26">
        <v>124.993569361523</v>
      </c>
      <c r="J26">
        <v>66.122475127760794</v>
      </c>
      <c r="K26">
        <v>17.127697915316499</v>
      </c>
      <c r="L26">
        <v>8.6437790392402962E-5</v>
      </c>
      <c r="M26">
        <v>6.1031801393669689E-6</v>
      </c>
      <c r="N26">
        <v>0</v>
      </c>
      <c r="O26" s="1">
        <v>2.3426351529026899E-9</v>
      </c>
      <c r="P26" s="1">
        <v>8.5589747846150603E-9</v>
      </c>
      <c r="Q26">
        <v>48.961294604126699</v>
      </c>
      <c r="R26">
        <v>1.7677337932341499</v>
      </c>
      <c r="S26">
        <v>18.7585739087015</v>
      </c>
      <c r="T26">
        <v>1.7509050220613001</v>
      </c>
      <c r="V26">
        <v>9.3403699722830495</v>
      </c>
      <c r="W26">
        <v>0.36383505390792098</v>
      </c>
      <c r="X26">
        <v>4.8418318709349402</v>
      </c>
      <c r="AA26">
        <v>7.2438326302009903</v>
      </c>
      <c r="AB26">
        <v>4.6999140726199196</v>
      </c>
      <c r="AC26">
        <v>0.93157300771368001</v>
      </c>
      <c r="AD26">
        <v>0.25013728081036002</v>
      </c>
      <c r="AE26">
        <v>1.0899987834053799</v>
      </c>
    </row>
    <row r="27" spans="1:31" x14ac:dyDescent="0.3">
      <c r="A27">
        <v>26</v>
      </c>
      <c r="B27">
        <v>1150</v>
      </c>
      <c r="C27">
        <v>500</v>
      </c>
      <c r="D27">
        <v>0</v>
      </c>
      <c r="E27">
        <v>43.366084039790302</v>
      </c>
      <c r="F27">
        <v>2.6566984495009498</v>
      </c>
      <c r="G27">
        <v>-687.57619497543249</v>
      </c>
      <c r="H27">
        <v>-518.48961282379184</v>
      </c>
      <c r="I27">
        <v>118.81149713778601</v>
      </c>
      <c r="J27">
        <v>62.746262687569299</v>
      </c>
      <c r="K27">
        <v>16.3232993371665</v>
      </c>
      <c r="L27">
        <v>8.6943153564432896E-5</v>
      </c>
      <c r="M27">
        <v>6.1639019340988716E-6</v>
      </c>
      <c r="N27">
        <v>0</v>
      </c>
      <c r="O27" s="1">
        <v>2.23469489133942E-9</v>
      </c>
      <c r="P27" s="1">
        <v>8.22760961874995E-9</v>
      </c>
      <c r="Q27">
        <v>49.218769931437997</v>
      </c>
      <c r="R27">
        <v>1.7574187774804499</v>
      </c>
      <c r="S27">
        <v>18.730722039509601</v>
      </c>
      <c r="T27">
        <v>1.74486248060659</v>
      </c>
      <c r="V27">
        <v>9.2275424646088506</v>
      </c>
      <c r="W27">
        <v>0.38294137818268498</v>
      </c>
      <c r="X27">
        <v>4.6575426208433299</v>
      </c>
      <c r="AA27">
        <v>7.0607524533329098</v>
      </c>
      <c r="AB27">
        <v>4.8315671388437798</v>
      </c>
      <c r="AC27">
        <v>0.97736914989647306</v>
      </c>
      <c r="AD27">
        <v>0.26327291452412699</v>
      </c>
      <c r="AE27">
        <v>1.1472386507330501</v>
      </c>
    </row>
    <row r="28" spans="1:31" x14ac:dyDescent="0.3">
      <c r="A28">
        <v>27</v>
      </c>
      <c r="B28">
        <v>1145</v>
      </c>
      <c r="C28">
        <v>500</v>
      </c>
      <c r="D28">
        <v>0</v>
      </c>
      <c r="E28">
        <v>41.218183560598199</v>
      </c>
      <c r="F28">
        <v>2.6480758315116102</v>
      </c>
      <c r="G28">
        <v>-653.67584540433893</v>
      </c>
      <c r="H28">
        <v>-493.44390043293134</v>
      </c>
      <c r="I28">
        <v>112.98659871763</v>
      </c>
      <c r="J28">
        <v>59.5716684207475</v>
      </c>
      <c r="K28">
        <v>15.5653335414754</v>
      </c>
      <c r="L28">
        <v>8.7449819574011287E-5</v>
      </c>
      <c r="M28">
        <v>6.2249578056350035E-6</v>
      </c>
      <c r="N28">
        <v>0</v>
      </c>
      <c r="O28" s="1">
        <v>2.1320703935550502E-9</v>
      </c>
      <c r="P28" s="1">
        <v>7.9171096100355695E-9</v>
      </c>
      <c r="Q28">
        <v>49.489052486464097</v>
      </c>
      <c r="R28">
        <v>1.73947986282147</v>
      </c>
      <c r="S28">
        <v>18.704726080683901</v>
      </c>
      <c r="T28">
        <v>1.73554960040942</v>
      </c>
      <c r="V28">
        <v>9.0934002731070809</v>
      </c>
      <c r="W28">
        <v>0.402896647887657</v>
      </c>
      <c r="X28">
        <v>4.4810220080841203</v>
      </c>
      <c r="AA28">
        <v>6.8828771141052698</v>
      </c>
      <c r="AB28">
        <v>4.9621221898941297</v>
      </c>
      <c r="AC28">
        <v>1.0248596972508399</v>
      </c>
      <c r="AD28">
        <v>0.27699219981073198</v>
      </c>
      <c r="AE28">
        <v>1.2070218394811401</v>
      </c>
    </row>
    <row r="29" spans="1:31" x14ac:dyDescent="0.3">
      <c r="A29">
        <v>28</v>
      </c>
      <c r="B29">
        <v>1140</v>
      </c>
      <c r="C29">
        <v>500</v>
      </c>
      <c r="D29">
        <v>0</v>
      </c>
      <c r="E29">
        <v>39.192494427992202</v>
      </c>
      <c r="F29">
        <v>2.63906913296035</v>
      </c>
      <c r="G29">
        <v>-621.80349316876641</v>
      </c>
      <c r="H29">
        <v>-469.89253440281379</v>
      </c>
      <c r="I29">
        <v>107.49811326890401</v>
      </c>
      <c r="J29">
        <v>56.586696452717298</v>
      </c>
      <c r="K29">
        <v>14.8508782655604</v>
      </c>
      <c r="L29">
        <v>8.7961135007096032E-5</v>
      </c>
      <c r="M29">
        <v>6.286195379902309E-6</v>
      </c>
      <c r="N29">
        <v>0</v>
      </c>
      <c r="O29" s="1">
        <v>2.03452811285241E-9</v>
      </c>
      <c r="P29" s="1">
        <v>7.6229164080755704E-9</v>
      </c>
      <c r="Q29">
        <v>49.769995937543499</v>
      </c>
      <c r="R29">
        <v>1.7144326639490901</v>
      </c>
      <c r="S29">
        <v>18.6800374901682</v>
      </c>
      <c r="T29">
        <v>1.7231048871082899</v>
      </c>
      <c r="V29">
        <v>8.9397166909929702</v>
      </c>
      <c r="W29">
        <v>0.42372061872953898</v>
      </c>
      <c r="X29">
        <v>4.3125072969495504</v>
      </c>
      <c r="AA29">
        <v>6.7106397166250504</v>
      </c>
      <c r="AB29">
        <v>5.0910844133219504</v>
      </c>
      <c r="AC29">
        <v>1.0740440308805701</v>
      </c>
      <c r="AD29">
        <v>0.291308718755526</v>
      </c>
      <c r="AE29">
        <v>1.26940753497565</v>
      </c>
    </row>
    <row r="30" spans="1:31" x14ac:dyDescent="0.3">
      <c r="A30">
        <v>29</v>
      </c>
      <c r="B30">
        <v>1135</v>
      </c>
      <c r="C30">
        <v>500</v>
      </c>
      <c r="D30">
        <v>0</v>
      </c>
      <c r="E30">
        <v>37.283282551926902</v>
      </c>
      <c r="F30">
        <v>2.6297377792683001</v>
      </c>
      <c r="G30">
        <v>-591.84327354352911</v>
      </c>
      <c r="H30">
        <v>-447.74831191341696</v>
      </c>
      <c r="I30">
        <v>102.329270056536</v>
      </c>
      <c r="J30">
        <v>53.781550751926801</v>
      </c>
      <c r="K30">
        <v>14.177566617421601</v>
      </c>
      <c r="L30">
        <v>8.8480585398663795E-5</v>
      </c>
      <c r="M30">
        <v>6.3474436171812495E-6</v>
      </c>
      <c r="N30">
        <v>0</v>
      </c>
      <c r="O30" s="1">
        <v>1.9419013910467399E-9</v>
      </c>
      <c r="P30" s="1">
        <v>7.3413766185380997E-9</v>
      </c>
      <c r="Q30">
        <v>50.059097041191499</v>
      </c>
      <c r="R30">
        <v>1.6830037997669001</v>
      </c>
      <c r="S30">
        <v>18.656076704561102</v>
      </c>
      <c r="T30">
        <v>1.70771845279004</v>
      </c>
      <c r="V30">
        <v>8.7686385588297</v>
      </c>
      <c r="W30">
        <v>0.44541861263029597</v>
      </c>
      <c r="X30">
        <v>4.1521719460519098</v>
      </c>
      <c r="AA30">
        <v>6.5444748354686801</v>
      </c>
      <c r="AB30">
        <v>5.2178773460585601</v>
      </c>
      <c r="AC30">
        <v>1.12488489151314</v>
      </c>
      <c r="AD30">
        <v>0.30622613018982398</v>
      </c>
      <c r="AE30">
        <v>1.33441168094822</v>
      </c>
    </row>
    <row r="31" spans="1:31" x14ac:dyDescent="0.3">
      <c r="A31">
        <v>30</v>
      </c>
      <c r="B31">
        <v>1130</v>
      </c>
      <c r="C31">
        <v>500</v>
      </c>
      <c r="D31">
        <v>0</v>
      </c>
      <c r="E31">
        <v>35.485744965002297</v>
      </c>
      <c r="F31">
        <v>2.6201488471634899</v>
      </c>
      <c r="G31">
        <v>-563.69636327142484</v>
      </c>
      <c r="H31">
        <v>-426.93711931431739</v>
      </c>
      <c r="I31">
        <v>97.465876034000203</v>
      </c>
      <c r="J31">
        <v>51.147848790689203</v>
      </c>
      <c r="K31">
        <v>13.543408040889799</v>
      </c>
      <c r="L31">
        <v>8.901161003743183E-5</v>
      </c>
      <c r="M31">
        <v>6.4085235851034228E-6</v>
      </c>
      <c r="N31">
        <v>0</v>
      </c>
      <c r="O31" s="1">
        <v>1.85406450525441E-9</v>
      </c>
      <c r="P31" s="1">
        <v>7.0697208895426902E-9</v>
      </c>
      <c r="Q31">
        <v>50.353622913778601</v>
      </c>
      <c r="R31">
        <v>1.64608770505698</v>
      </c>
      <c r="S31">
        <v>18.632258483931601</v>
      </c>
      <c r="T31">
        <v>1.68962843854839</v>
      </c>
      <c r="V31">
        <v>8.5826147607651908</v>
      </c>
      <c r="W31">
        <v>0.46798138252305499</v>
      </c>
      <c r="X31">
        <v>4.0000980318994204</v>
      </c>
      <c r="AA31">
        <v>6.3847790495757</v>
      </c>
      <c r="AB31">
        <v>5.3418746524744902</v>
      </c>
      <c r="AC31">
        <v>1.17730993022488</v>
      </c>
      <c r="AD31">
        <v>0.321738076737834</v>
      </c>
      <c r="AE31">
        <v>1.4020065744836701</v>
      </c>
    </row>
    <row r="32" spans="1:31" x14ac:dyDescent="0.3">
      <c r="A32">
        <v>31</v>
      </c>
      <c r="B32">
        <v>1125</v>
      </c>
      <c r="C32">
        <v>500</v>
      </c>
      <c r="D32">
        <v>0</v>
      </c>
      <c r="E32">
        <v>33.795533640172899</v>
      </c>
      <c r="F32">
        <v>2.6103733263057101</v>
      </c>
      <c r="G32">
        <v>-537.27389752944168</v>
      </c>
      <c r="H32">
        <v>-407.39265662620551</v>
      </c>
      <c r="I32">
        <v>92.895069129375401</v>
      </c>
      <c r="J32">
        <v>48.677936326286201</v>
      </c>
      <c r="K32">
        <v>12.946628476318899</v>
      </c>
      <c r="L32">
        <v>8.9557415199356894E-5</v>
      </c>
      <c r="M32">
        <v>6.4692601757404501E-6</v>
      </c>
      <c r="N32">
        <v>0</v>
      </c>
      <c r="O32" s="1">
        <v>1.7709086472083899E-9</v>
      </c>
      <c r="P32" s="1">
        <v>6.8059973879539001E-9</v>
      </c>
      <c r="Q32">
        <v>50.650766631089802</v>
      </c>
      <c r="R32">
        <v>1.6046838990462999</v>
      </c>
      <c r="S32">
        <v>18.608017804113398</v>
      </c>
      <c r="T32">
        <v>1.66911250707544</v>
      </c>
      <c r="V32">
        <v>8.3842898290377601</v>
      </c>
      <c r="W32">
        <v>0.49138647033647098</v>
      </c>
      <c r="X32">
        <v>3.8562578249008399</v>
      </c>
      <c r="AA32">
        <v>6.2318752431072699</v>
      </c>
      <c r="AB32">
        <v>5.4624388702264399</v>
      </c>
      <c r="AC32">
        <v>1.2312168682820901</v>
      </c>
      <c r="AD32">
        <v>0.33782911843345798</v>
      </c>
      <c r="AE32">
        <v>1.47212493435061</v>
      </c>
    </row>
    <row r="33" spans="1:31" x14ac:dyDescent="0.3">
      <c r="A33">
        <v>32</v>
      </c>
      <c r="B33">
        <v>1120</v>
      </c>
      <c r="C33">
        <v>500</v>
      </c>
      <c r="D33">
        <v>0</v>
      </c>
      <c r="E33">
        <v>32.208380893631599</v>
      </c>
      <c r="F33">
        <v>2.60048206712354</v>
      </c>
      <c r="G33">
        <v>-512.49138909222063</v>
      </c>
      <c r="H33">
        <v>-389.05225160719266</v>
      </c>
      <c r="I33">
        <v>88.604340871426501</v>
      </c>
      <c r="J33">
        <v>46.364358592149003</v>
      </c>
      <c r="K33">
        <v>12.3855423964749</v>
      </c>
      <c r="L33">
        <v>9.0120817180276312E-5</v>
      </c>
      <c r="M33">
        <v>6.5294929189637539E-6</v>
      </c>
      <c r="N33">
        <v>0</v>
      </c>
      <c r="O33" s="1">
        <v>1.6923222550481899E-9</v>
      </c>
      <c r="P33" s="1">
        <v>6.5489604819902104E-9</v>
      </c>
      <c r="Q33">
        <v>50.947806044995303</v>
      </c>
      <c r="R33">
        <v>1.55982575588348</v>
      </c>
      <c r="S33">
        <v>18.582832600989502</v>
      </c>
      <c r="T33">
        <v>1.64647557767469</v>
      </c>
      <c r="V33">
        <v>8.1763779257085005</v>
      </c>
      <c r="W33">
        <v>0.51560083207614005</v>
      </c>
      <c r="X33">
        <v>3.7205077933569499</v>
      </c>
      <c r="AA33">
        <v>6.0859866700402296</v>
      </c>
      <c r="AB33">
        <v>5.5789610579070201</v>
      </c>
      <c r="AC33">
        <v>1.2864814385221399</v>
      </c>
      <c r="AD33">
        <v>0.35447653746866498</v>
      </c>
      <c r="AE33">
        <v>1.5446677653771901</v>
      </c>
    </row>
    <row r="34" spans="1:31" x14ac:dyDescent="0.3">
      <c r="A34">
        <v>33</v>
      </c>
      <c r="B34">
        <v>1115</v>
      </c>
      <c r="C34">
        <v>500</v>
      </c>
      <c r="D34">
        <v>0</v>
      </c>
      <c r="E34">
        <v>30.719852114816302</v>
      </c>
      <c r="F34">
        <v>2.5905420457947801</v>
      </c>
      <c r="G34">
        <v>-489.26497519044977</v>
      </c>
      <c r="H34">
        <v>-371.85401050163648</v>
      </c>
      <c r="I34">
        <v>84.580891610282194</v>
      </c>
      <c r="J34">
        <v>44.199519469858402</v>
      </c>
      <c r="K34">
        <v>11.858464974418601</v>
      </c>
      <c r="L34">
        <v>9.0704138469393494E-5</v>
      </c>
      <c r="M34">
        <v>6.5890843445596754E-6</v>
      </c>
      <c r="N34">
        <v>0</v>
      </c>
      <c r="O34" s="1">
        <v>1.61817741943212E-9</v>
      </c>
      <c r="P34" s="1">
        <v>6.2979284755204103E-9</v>
      </c>
      <c r="Q34">
        <v>51.242241132794199</v>
      </c>
      <c r="R34">
        <v>1.5125131835026</v>
      </c>
      <c r="S34">
        <v>18.5562407108185</v>
      </c>
      <c r="T34">
        <v>1.62203566997278</v>
      </c>
      <c r="V34">
        <v>7.9615361657672699</v>
      </c>
      <c r="W34">
        <v>0.54058424261007298</v>
      </c>
      <c r="X34">
        <v>3.5925954310971</v>
      </c>
      <c r="AA34">
        <v>5.9472243001914702</v>
      </c>
      <c r="AB34">
        <v>5.6908952065273501</v>
      </c>
      <c r="AC34">
        <v>1.34296671901795</v>
      </c>
      <c r="AD34">
        <v>0.371652678989912</v>
      </c>
      <c r="AE34">
        <v>1.6195145587106401</v>
      </c>
    </row>
    <row r="35" spans="1:31" x14ac:dyDescent="0.3">
      <c r="A35">
        <v>34</v>
      </c>
      <c r="B35">
        <v>1110</v>
      </c>
      <c r="C35">
        <v>500</v>
      </c>
      <c r="D35">
        <v>0</v>
      </c>
      <c r="E35">
        <v>29.325227488125201</v>
      </c>
      <c r="F35">
        <v>2.5806134392806599</v>
      </c>
      <c r="G35">
        <v>-467.50949121138456</v>
      </c>
      <c r="H35">
        <v>-355.73531411199417</v>
      </c>
      <c r="I35">
        <v>80.811319885327094</v>
      </c>
      <c r="J35">
        <v>42.1755257264645</v>
      </c>
      <c r="K35">
        <v>11.363665336990399</v>
      </c>
      <c r="L35">
        <v>9.1309166281409312E-5</v>
      </c>
      <c r="M35">
        <v>6.6479250500820169E-6</v>
      </c>
      <c r="N35">
        <v>0</v>
      </c>
      <c r="O35" s="1">
        <v>1.54832285193973E-9</v>
      </c>
      <c r="P35" s="1">
        <v>6.0526310216219399E-9</v>
      </c>
      <c r="Q35">
        <v>51.5318926077667</v>
      </c>
      <c r="R35">
        <v>1.4636591257463001</v>
      </c>
      <c r="S35">
        <v>18.5278499380412</v>
      </c>
      <c r="T35">
        <v>1.5961098812955601</v>
      </c>
      <c r="V35">
        <v>7.7422545526858899</v>
      </c>
      <c r="W35">
        <v>0.566292895606888</v>
      </c>
      <c r="X35">
        <v>3.4721765140610801</v>
      </c>
      <c r="AA35">
        <v>5.8155876590790401</v>
      </c>
      <c r="AB35">
        <v>5.7977829671402699</v>
      </c>
      <c r="AC35">
        <v>1.4005323557874501</v>
      </c>
      <c r="AD35">
        <v>0.389327426062332</v>
      </c>
      <c r="AE35">
        <v>1.6965340767272299</v>
      </c>
    </row>
    <row r="36" spans="1:31" x14ac:dyDescent="0.3">
      <c r="A36">
        <v>35</v>
      </c>
      <c r="B36">
        <v>1105</v>
      </c>
      <c r="C36">
        <v>500</v>
      </c>
      <c r="D36">
        <v>0</v>
      </c>
      <c r="E36">
        <v>28.042921632839999</v>
      </c>
      <c r="F36">
        <v>2.57150926605033</v>
      </c>
      <c r="G36">
        <v>-447.35186773891218</v>
      </c>
      <c r="H36">
        <v>-340.7714266204872</v>
      </c>
      <c r="I36">
        <v>77.335878618745994</v>
      </c>
      <c r="J36">
        <v>40.312613644693101</v>
      </c>
      <c r="K36">
        <v>10.9052384150698</v>
      </c>
      <c r="L36">
        <v>9.1936954884735758E-5</v>
      </c>
      <c r="M36">
        <v>6.7037263058169911E-6</v>
      </c>
      <c r="N36">
        <v>0</v>
      </c>
      <c r="O36" s="1">
        <v>1.4840073566964999E-9</v>
      </c>
      <c r="P36" s="1">
        <v>5.8018037419189896E-9</v>
      </c>
      <c r="Q36">
        <v>51.796478945122303</v>
      </c>
      <c r="R36">
        <v>1.4113270393323001</v>
      </c>
      <c r="S36">
        <v>18.481007166487402</v>
      </c>
      <c r="T36">
        <v>1.57651008256527</v>
      </c>
      <c r="V36">
        <v>7.5650191163010403</v>
      </c>
      <c r="W36">
        <v>0.59218751191507002</v>
      </c>
      <c r="X36">
        <v>3.3547217333991299</v>
      </c>
      <c r="AA36">
        <v>5.6944769535219502</v>
      </c>
      <c r="AB36">
        <v>5.8895819312777702</v>
      </c>
      <c r="AC36">
        <v>1.4574487820800699</v>
      </c>
      <c r="AD36">
        <v>0.40713002325951497</v>
      </c>
      <c r="AE36">
        <v>1.7741107147380999</v>
      </c>
    </row>
    <row r="37" spans="1:31" x14ac:dyDescent="0.3">
      <c r="A37">
        <v>36</v>
      </c>
      <c r="B37">
        <v>1100</v>
      </c>
      <c r="C37">
        <v>500</v>
      </c>
      <c r="D37">
        <v>0</v>
      </c>
      <c r="E37">
        <v>26.880237682466699</v>
      </c>
      <c r="F37">
        <v>2.5641169106007302</v>
      </c>
      <c r="G37">
        <v>-428.74648400189204</v>
      </c>
      <c r="H37">
        <v>-326.90765341975987</v>
      </c>
      <c r="I37">
        <v>74.164388873853596</v>
      </c>
      <c r="J37">
        <v>38.614810220394297</v>
      </c>
      <c r="K37">
        <v>10.4832340410598</v>
      </c>
      <c r="L37">
        <v>9.258816736306861E-5</v>
      </c>
      <c r="M37">
        <v>6.7541305366177361E-6</v>
      </c>
      <c r="N37">
        <v>0</v>
      </c>
      <c r="O37" s="1">
        <v>1.42585380508281E-9</v>
      </c>
      <c r="P37" s="1">
        <v>5.5400430173300798E-9</v>
      </c>
      <c r="Q37">
        <v>52.015629384523301</v>
      </c>
      <c r="R37">
        <v>1.3519058861304001</v>
      </c>
      <c r="S37">
        <v>18.3954118525205</v>
      </c>
      <c r="T37">
        <v>1.5726603781106501</v>
      </c>
      <c r="V37">
        <v>7.4838290617213499</v>
      </c>
      <c r="W37">
        <v>0.61780212603598605</v>
      </c>
      <c r="X37">
        <v>3.2340746821636399</v>
      </c>
      <c r="AA37">
        <v>5.5898236495951101</v>
      </c>
      <c r="AB37">
        <v>5.9514842151304697</v>
      </c>
      <c r="AC37">
        <v>1.5117901401657099</v>
      </c>
      <c r="AD37">
        <v>0.42474011842867199</v>
      </c>
      <c r="AE37">
        <v>1.8508485054741</v>
      </c>
    </row>
    <row r="38" spans="1:31" x14ac:dyDescent="0.3">
      <c r="A38">
        <v>37</v>
      </c>
      <c r="B38">
        <v>1095</v>
      </c>
      <c r="C38">
        <v>500</v>
      </c>
      <c r="D38">
        <v>0</v>
      </c>
      <c r="E38">
        <v>25.7460568719377</v>
      </c>
      <c r="F38">
        <v>2.5564882812737899</v>
      </c>
      <c r="G38">
        <v>-410.64093486914697</v>
      </c>
      <c r="H38">
        <v>-313.40168522883982</v>
      </c>
      <c r="I38">
        <v>71.073529686296894</v>
      </c>
      <c r="J38">
        <v>36.964341117432497</v>
      </c>
      <c r="K38">
        <v>10.070868331580799</v>
      </c>
      <c r="L38">
        <v>9.3275392891632332E-5</v>
      </c>
      <c r="M38">
        <v>6.804888297347115E-6</v>
      </c>
      <c r="N38">
        <v>0</v>
      </c>
      <c r="O38" s="1">
        <v>1.3685337334841401E-9</v>
      </c>
      <c r="P38" s="1">
        <v>5.2950313741151104E-9</v>
      </c>
      <c r="Q38">
        <v>52.234420407015399</v>
      </c>
      <c r="R38">
        <v>1.2863800376760499</v>
      </c>
      <c r="S38">
        <v>18.311390054738698</v>
      </c>
      <c r="T38">
        <v>1.5666447980878699</v>
      </c>
      <c r="V38">
        <v>7.39330683932429</v>
      </c>
      <c r="W38">
        <v>0.645017917546856</v>
      </c>
      <c r="X38">
        <v>3.1200356076319999</v>
      </c>
      <c r="AA38">
        <v>5.4972522941108197</v>
      </c>
      <c r="AB38">
        <v>6.0013476107867003</v>
      </c>
      <c r="AC38">
        <v>1.5683702079694499</v>
      </c>
      <c r="AD38">
        <v>0.44345102605146802</v>
      </c>
      <c r="AE38">
        <v>1.93238319906023</v>
      </c>
    </row>
    <row r="39" spans="1:31" x14ac:dyDescent="0.3">
      <c r="A39">
        <v>38</v>
      </c>
      <c r="B39">
        <v>1090</v>
      </c>
      <c r="C39">
        <v>500</v>
      </c>
      <c r="D39">
        <v>0</v>
      </c>
      <c r="E39">
        <v>24.524793451688101</v>
      </c>
      <c r="F39">
        <v>2.5468960509572298</v>
      </c>
      <c r="G39">
        <v>-391.45131485075979</v>
      </c>
      <c r="H39">
        <v>-299.06896532960269</v>
      </c>
      <c r="I39">
        <v>67.7712280535209</v>
      </c>
      <c r="J39">
        <v>35.207577963716403</v>
      </c>
      <c r="K39">
        <v>9.6292871640641309</v>
      </c>
      <c r="L39">
        <v>9.4059115571564148E-5</v>
      </c>
      <c r="M39">
        <v>6.8604240916569171E-6</v>
      </c>
      <c r="N39">
        <v>0</v>
      </c>
      <c r="O39" s="1">
        <v>1.3053803448316401E-9</v>
      </c>
      <c r="P39" s="1">
        <v>5.04980120612919E-9</v>
      </c>
      <c r="Q39">
        <v>52.473269654531002</v>
      </c>
      <c r="R39">
        <v>1.1991321798210099</v>
      </c>
      <c r="S39">
        <v>18.2672486060133</v>
      </c>
      <c r="T39">
        <v>1.54489320552134</v>
      </c>
      <c r="V39">
        <v>7.2160179986289501</v>
      </c>
      <c r="W39">
        <v>0.67713793477174999</v>
      </c>
      <c r="X39">
        <v>3.0221605357403201</v>
      </c>
      <c r="AA39">
        <v>5.42081983370805</v>
      </c>
      <c r="AB39">
        <v>6.05083838177383</v>
      </c>
      <c r="AC39">
        <v>1.63433780652501</v>
      </c>
      <c r="AD39">
        <v>0.46553359803536898</v>
      </c>
      <c r="AE39">
        <v>2.02861026492995</v>
      </c>
    </row>
    <row r="40" spans="1:31" x14ac:dyDescent="0.3">
      <c r="A40">
        <v>39</v>
      </c>
      <c r="B40">
        <v>1085</v>
      </c>
      <c r="C40">
        <v>500</v>
      </c>
      <c r="D40">
        <v>0</v>
      </c>
      <c r="E40">
        <v>23.429593308956498</v>
      </c>
      <c r="F40">
        <v>2.5363683476511598</v>
      </c>
      <c r="G40">
        <v>-374.48381325335521</v>
      </c>
      <c r="H40">
        <v>-286.44343264956268</v>
      </c>
      <c r="I40">
        <v>64.823753343734097</v>
      </c>
      <c r="J40">
        <v>33.640883632539001</v>
      </c>
      <c r="K40">
        <v>9.2374569059157992</v>
      </c>
      <c r="L40">
        <v>9.4853390171192563E-5</v>
      </c>
      <c r="M40">
        <v>6.9182495708585112E-6</v>
      </c>
      <c r="N40">
        <v>0</v>
      </c>
      <c r="O40" s="1">
        <v>1.2486386712207399E-9</v>
      </c>
      <c r="P40" s="1">
        <v>4.81891940320138E-9</v>
      </c>
      <c r="Q40">
        <v>52.7265757095293</v>
      </c>
      <c r="R40">
        <v>1.1422215839005501</v>
      </c>
      <c r="S40">
        <v>18.251841420162499</v>
      </c>
      <c r="T40">
        <v>1.50775180676937</v>
      </c>
      <c r="V40">
        <v>6.9503014732661503</v>
      </c>
      <c r="W40">
        <v>0.70879027943824102</v>
      </c>
      <c r="X40">
        <v>2.9340655642522901</v>
      </c>
      <c r="AA40">
        <v>5.3320097169484102</v>
      </c>
      <c r="AB40">
        <v>6.1344910808589397</v>
      </c>
      <c r="AC40">
        <v>1.7012204711954499</v>
      </c>
      <c r="AD40">
        <v>0.48729464425971503</v>
      </c>
      <c r="AE40">
        <v>2.1234362494189201</v>
      </c>
    </row>
    <row r="41" spans="1:31" x14ac:dyDescent="0.3">
      <c r="A41">
        <v>40</v>
      </c>
      <c r="B41">
        <v>1080</v>
      </c>
      <c r="C41">
        <v>500</v>
      </c>
      <c r="D41">
        <v>0</v>
      </c>
      <c r="E41">
        <v>22.418430910787499</v>
      </c>
      <c r="F41">
        <v>2.5262062081113998</v>
      </c>
      <c r="G41">
        <v>-358.77897010136871</v>
      </c>
      <c r="H41">
        <v>-274.74898264207673</v>
      </c>
      <c r="I41">
        <v>62.099536237144299</v>
      </c>
      <c r="J41">
        <v>32.1951735268078</v>
      </c>
      <c r="K41">
        <v>8.8743471688115392</v>
      </c>
      <c r="L41">
        <v>9.5672795244633818E-5</v>
      </c>
      <c r="M41">
        <v>6.9747916138758173E-6</v>
      </c>
      <c r="N41">
        <v>0</v>
      </c>
      <c r="O41" s="1">
        <v>1.1961396394541301E-9</v>
      </c>
      <c r="P41" s="1">
        <v>4.5965942165296398E-9</v>
      </c>
      <c r="Q41">
        <v>52.964839805192497</v>
      </c>
      <c r="R41">
        <v>1.08927081855242</v>
      </c>
      <c r="S41">
        <v>18.2312596694292</v>
      </c>
      <c r="T41">
        <v>1.47136218807678</v>
      </c>
      <c r="V41">
        <v>6.6957377891195504</v>
      </c>
      <c r="W41">
        <v>0.74075960332212398</v>
      </c>
      <c r="X41">
        <v>2.8503785254145599</v>
      </c>
      <c r="AA41">
        <v>5.2484674134152103</v>
      </c>
      <c r="AB41">
        <v>6.2113506169091197</v>
      </c>
      <c r="AC41">
        <v>1.7680880971009401</v>
      </c>
      <c r="AD41">
        <v>0.50927361428953599</v>
      </c>
      <c r="AE41">
        <v>2.2192118591779302</v>
      </c>
    </row>
    <row r="42" spans="1:31" x14ac:dyDescent="0.3">
      <c r="A42">
        <v>41</v>
      </c>
      <c r="B42">
        <v>1075</v>
      </c>
      <c r="C42">
        <v>500</v>
      </c>
      <c r="D42">
        <v>0</v>
      </c>
      <c r="E42">
        <v>21.481549403976398</v>
      </c>
      <c r="F42">
        <v>2.5163801604779401</v>
      </c>
      <c r="G42">
        <v>-344.19230097039758</v>
      </c>
      <c r="H42">
        <v>-263.87914473194479</v>
      </c>
      <c r="I42">
        <v>59.572863730632903</v>
      </c>
      <c r="J42">
        <v>30.8563434719687</v>
      </c>
      <c r="K42">
        <v>8.5366868414255901</v>
      </c>
      <c r="L42">
        <v>9.6516505377952468E-5</v>
      </c>
      <c r="M42">
        <v>7.0301739149407369E-6</v>
      </c>
      <c r="N42">
        <v>0</v>
      </c>
      <c r="O42" s="1">
        <v>1.1473957893501E-9</v>
      </c>
      <c r="P42" s="1">
        <v>4.3827161913778001E-9</v>
      </c>
      <c r="Q42">
        <v>53.188986729174502</v>
      </c>
      <c r="R42">
        <v>1.0398452346517</v>
      </c>
      <c r="S42">
        <v>18.205933250655999</v>
      </c>
      <c r="T42">
        <v>1.4357061824099899</v>
      </c>
      <c r="V42">
        <v>6.4516880398614598</v>
      </c>
      <c r="W42">
        <v>0.77306658268817596</v>
      </c>
      <c r="X42">
        <v>2.7707279363454602</v>
      </c>
      <c r="AA42">
        <v>5.1698438929830104</v>
      </c>
      <c r="AB42">
        <v>6.2817362711333997</v>
      </c>
      <c r="AC42">
        <v>1.83498211960475</v>
      </c>
      <c r="AD42">
        <v>0.53148472309557904</v>
      </c>
      <c r="AE42">
        <v>2.3159990373958501</v>
      </c>
    </row>
    <row r="43" spans="1:31" x14ac:dyDescent="0.3">
      <c r="A43">
        <v>42</v>
      </c>
      <c r="B43">
        <v>1070</v>
      </c>
      <c r="C43">
        <v>500</v>
      </c>
      <c r="D43">
        <v>0</v>
      </c>
      <c r="E43">
        <v>20.610682525402101</v>
      </c>
      <c r="F43">
        <v>2.5068638974298798</v>
      </c>
      <c r="G43">
        <v>-330.60125029354992</v>
      </c>
      <c r="H43">
        <v>-253.74360424546705</v>
      </c>
      <c r="I43">
        <v>57.221938017408903</v>
      </c>
      <c r="J43">
        <v>29.612451479358199</v>
      </c>
      <c r="K43">
        <v>8.2216998483774404</v>
      </c>
      <c r="L43">
        <v>9.7383872769921058E-5</v>
      </c>
      <c r="M43">
        <v>7.0845072964874225E-6</v>
      </c>
      <c r="N43">
        <v>0</v>
      </c>
      <c r="O43" s="1">
        <v>1.10199372832294E-9</v>
      </c>
      <c r="P43" s="1">
        <v>4.1770862556636802E-9</v>
      </c>
      <c r="Q43">
        <v>53.3998279853624</v>
      </c>
      <c r="R43">
        <v>0.99357129035927605</v>
      </c>
      <c r="S43">
        <v>18.176237743719</v>
      </c>
      <c r="T43">
        <v>1.4007681915017001</v>
      </c>
      <c r="V43">
        <v>6.2175680387905397</v>
      </c>
      <c r="W43">
        <v>0.80573110415493898</v>
      </c>
      <c r="X43">
        <v>2.6947858787997401</v>
      </c>
      <c r="AA43">
        <v>5.0958273239229799</v>
      </c>
      <c r="AB43">
        <v>6.3459423267567896</v>
      </c>
      <c r="AC43">
        <v>1.90194111227506</v>
      </c>
      <c r="AD43">
        <v>0.55394164276532398</v>
      </c>
      <c r="AE43">
        <v>2.4138573615921501</v>
      </c>
    </row>
    <row r="44" spans="1:31" x14ac:dyDescent="0.3">
      <c r="A44">
        <v>43</v>
      </c>
      <c r="B44">
        <v>1065</v>
      </c>
      <c r="C44">
        <v>500</v>
      </c>
      <c r="D44">
        <v>0</v>
      </c>
      <c r="E44">
        <v>19.7987760599806</v>
      </c>
      <c r="F44">
        <v>2.49763381166933</v>
      </c>
      <c r="G44">
        <v>-317.90110938898368</v>
      </c>
      <c r="H44">
        <v>-244.26519559753487</v>
      </c>
      <c r="I44">
        <v>55.028146165563498</v>
      </c>
      <c r="J44">
        <v>28.453312823543701</v>
      </c>
      <c r="K44">
        <v>7.92701314639387</v>
      </c>
      <c r="L44">
        <v>9.8274399289317445E-5</v>
      </c>
      <c r="M44">
        <v>7.1378915396348273E-6</v>
      </c>
      <c r="N44">
        <v>0</v>
      </c>
      <c r="O44" s="1">
        <v>1.05958032515706E-9</v>
      </c>
      <c r="P44" s="1">
        <v>3.9794465909920301E-9</v>
      </c>
      <c r="Q44">
        <v>53.598078003386803</v>
      </c>
      <c r="R44">
        <v>0.95012638647139203</v>
      </c>
      <c r="S44">
        <v>18.142503234088402</v>
      </c>
      <c r="T44">
        <v>1.36653448924862</v>
      </c>
      <c r="V44">
        <v>5.9928411236585104</v>
      </c>
      <c r="W44">
        <v>0.83877245433096004</v>
      </c>
      <c r="X44">
        <v>2.6222616893331598</v>
      </c>
      <c r="AA44">
        <v>5.0261383291128396</v>
      </c>
      <c r="AB44">
        <v>6.4042407993774004</v>
      </c>
      <c r="AC44">
        <v>1.96900124637304</v>
      </c>
      <c r="AD44">
        <v>0.57665763287826399</v>
      </c>
      <c r="AE44">
        <v>2.5128446117405701</v>
      </c>
    </row>
    <row r="45" spans="1:31" x14ac:dyDescent="0.3">
      <c r="A45">
        <v>44</v>
      </c>
      <c r="B45">
        <v>1060</v>
      </c>
      <c r="C45">
        <v>500</v>
      </c>
      <c r="D45">
        <v>0</v>
      </c>
      <c r="E45">
        <v>19.0397699757957</v>
      </c>
      <c r="F45">
        <v>2.4886686135329001</v>
      </c>
      <c r="G45">
        <v>-306.00182095558387</v>
      </c>
      <c r="H45">
        <v>-235.37754817893907</v>
      </c>
      <c r="I45">
        <v>52.975488712181601</v>
      </c>
      <c r="J45">
        <v>27.370183441173399</v>
      </c>
      <c r="K45">
        <v>7.6505846830152704</v>
      </c>
      <c r="L45">
        <v>9.9187714361352811E-5</v>
      </c>
      <c r="M45">
        <v>7.1904169057935687E-6</v>
      </c>
      <c r="N45">
        <v>0</v>
      </c>
      <c r="O45" s="1">
        <v>1.0198519086481E-9</v>
      </c>
      <c r="P45" s="1">
        <v>3.7895024748802798E-9</v>
      </c>
      <c r="Q45">
        <v>53.784367424729901</v>
      </c>
      <c r="R45">
        <v>0.90923064702020195</v>
      </c>
      <c r="S45">
        <v>18.105021409672599</v>
      </c>
      <c r="T45">
        <v>1.3329926928967599</v>
      </c>
      <c r="V45">
        <v>5.7770122577512799</v>
      </c>
      <c r="W45">
        <v>0.87220948623277095</v>
      </c>
      <c r="X45">
        <v>2.5528967166630498</v>
      </c>
      <c r="AA45">
        <v>4.9605259623856099</v>
      </c>
      <c r="AB45">
        <v>6.4568838008081704</v>
      </c>
      <c r="AC45">
        <v>2.03619667808695</v>
      </c>
      <c r="AD45">
        <v>0.59964565491856203</v>
      </c>
      <c r="AE45">
        <v>2.6130172688339601</v>
      </c>
    </row>
    <row r="46" spans="1:31" x14ac:dyDescent="0.3">
      <c r="A46">
        <v>45</v>
      </c>
      <c r="B46">
        <v>1055</v>
      </c>
      <c r="C46">
        <v>500</v>
      </c>
      <c r="D46">
        <v>0</v>
      </c>
      <c r="E46">
        <v>18.328426300630699</v>
      </c>
      <c r="F46">
        <v>2.47994901394279</v>
      </c>
      <c r="G46">
        <v>-294.82545243327797</v>
      </c>
      <c r="H46">
        <v>-227.02322481346411</v>
      </c>
      <c r="I46">
        <v>51.050128087801603</v>
      </c>
      <c r="J46">
        <v>26.355509896495899</v>
      </c>
      <c r="K46">
        <v>7.3906464195773403</v>
      </c>
      <c r="L46">
        <v>1.0012355739945132E-4</v>
      </c>
      <c r="M46">
        <v>7.2421654097764379E-6</v>
      </c>
      <c r="N46">
        <v>0</v>
      </c>
      <c r="O46" s="1">
        <v>9.82545731336013E-10</v>
      </c>
      <c r="P46" s="1">
        <v>3.60693776622082E-9</v>
      </c>
      <c r="Q46">
        <v>53.9592540525611</v>
      </c>
      <c r="R46">
        <v>0.87064023079688801</v>
      </c>
      <c r="S46">
        <v>18.0640513154415</v>
      </c>
      <c r="T46">
        <v>1.3001313622489099</v>
      </c>
      <c r="V46">
        <v>5.5696231472233402</v>
      </c>
      <c r="W46">
        <v>0.90606076682138903</v>
      </c>
      <c r="X46">
        <v>2.4864599439188901</v>
      </c>
      <c r="AA46">
        <v>4.8987642865469603</v>
      </c>
      <c r="AB46">
        <v>6.5041055881406002</v>
      </c>
      <c r="AC46">
        <v>2.10355987571061</v>
      </c>
      <c r="AD46">
        <v>0.62291847370667497</v>
      </c>
      <c r="AE46">
        <v>2.7144309568829899</v>
      </c>
    </row>
    <row r="47" spans="1:31" x14ac:dyDescent="0.3">
      <c r="A47">
        <v>46</v>
      </c>
      <c r="B47">
        <v>1050</v>
      </c>
      <c r="C47">
        <v>500</v>
      </c>
      <c r="D47">
        <v>0</v>
      </c>
      <c r="E47">
        <v>17.660191867069901</v>
      </c>
      <c r="F47">
        <v>2.4714574596661798</v>
      </c>
      <c r="G47">
        <v>-284.30417967295364</v>
      </c>
      <c r="H47">
        <v>-219.15223608045113</v>
      </c>
      <c r="I47">
        <v>49.240028411368598</v>
      </c>
      <c r="J47">
        <v>25.402730078262</v>
      </c>
      <c r="K47">
        <v>7.1456588491938797</v>
      </c>
      <c r="L47">
        <v>1.0108176381229463E-4</v>
      </c>
      <c r="M47">
        <v>7.293211892066561E-6</v>
      </c>
      <c r="N47">
        <v>0</v>
      </c>
      <c r="O47" s="1">
        <v>9.4743315993663892E-10</v>
      </c>
      <c r="P47" s="1">
        <v>3.4314258810573699E-9</v>
      </c>
      <c r="Q47">
        <v>54.123231923874599</v>
      </c>
      <c r="R47">
        <v>0.83414185570733501</v>
      </c>
      <c r="S47">
        <v>18.019824056209998</v>
      </c>
      <c r="T47">
        <v>1.26793969663839</v>
      </c>
      <c r="V47">
        <v>5.37024816074213</v>
      </c>
      <c r="W47">
        <v>0.94034470936547498</v>
      </c>
      <c r="X47">
        <v>2.4227443150869701</v>
      </c>
      <c r="AA47">
        <v>4.8406494546905803</v>
      </c>
      <c r="AB47">
        <v>6.54612434288412</v>
      </c>
      <c r="AC47">
        <v>2.1711218969433999</v>
      </c>
      <c r="AD47">
        <v>0.64648874839924297</v>
      </c>
      <c r="AE47">
        <v>2.8171408394576201</v>
      </c>
    </row>
    <row r="48" spans="1:31" x14ac:dyDescent="0.3">
      <c r="A48">
        <v>47</v>
      </c>
      <c r="B48">
        <v>1045</v>
      </c>
      <c r="C48">
        <v>500</v>
      </c>
      <c r="D48">
        <v>0</v>
      </c>
      <c r="E48">
        <v>17.003023065634501</v>
      </c>
      <c r="F48">
        <v>2.4626025525364299</v>
      </c>
      <c r="G48">
        <v>-273.97401383298711</v>
      </c>
      <c r="H48">
        <v>-211.41328909089907</v>
      </c>
      <c r="I48">
        <v>47.4610057596541</v>
      </c>
      <c r="J48">
        <v>24.467003715569199</v>
      </c>
      <c r="K48">
        <v>6.9044933978980101</v>
      </c>
      <c r="L48">
        <v>1.0209251709499346E-4</v>
      </c>
      <c r="M48">
        <v>7.3465400281466856E-6</v>
      </c>
      <c r="N48">
        <v>0</v>
      </c>
      <c r="O48" s="1">
        <v>9.1267137417955795E-10</v>
      </c>
      <c r="P48" s="1">
        <v>3.2752647391333998E-9</v>
      </c>
      <c r="Q48">
        <v>54.2942500474417</v>
      </c>
      <c r="R48">
        <v>0.79945937249172905</v>
      </c>
      <c r="S48">
        <v>17.975411172484201</v>
      </c>
      <c r="T48">
        <v>1.23498723946039</v>
      </c>
      <c r="V48">
        <v>5.1725639588686896</v>
      </c>
      <c r="W48">
        <v>0.95590939553856402</v>
      </c>
      <c r="X48">
        <v>2.3601155011944202</v>
      </c>
      <c r="AA48">
        <v>4.7898690440995404</v>
      </c>
      <c r="AB48">
        <v>6.5779982190341499</v>
      </c>
      <c r="AC48">
        <v>2.2419367787043698</v>
      </c>
      <c r="AD48">
        <v>0.67147561304594305</v>
      </c>
      <c r="AE48">
        <v>2.9260236576361298</v>
      </c>
    </row>
    <row r="49" spans="1:31" x14ac:dyDescent="0.3">
      <c r="A49">
        <v>48</v>
      </c>
      <c r="B49">
        <v>1040</v>
      </c>
      <c r="C49">
        <v>500</v>
      </c>
      <c r="D49">
        <v>0</v>
      </c>
      <c r="E49">
        <v>16.370167327506799</v>
      </c>
      <c r="F49">
        <v>2.4536196904102501</v>
      </c>
      <c r="G49">
        <v>-264.02641221958692</v>
      </c>
      <c r="H49">
        <v>-203.95245180832896</v>
      </c>
      <c r="I49">
        <v>45.747980361160501</v>
      </c>
      <c r="J49">
        <v>23.5666793559779</v>
      </c>
      <c r="K49">
        <v>6.6718438034582599</v>
      </c>
      <c r="L49">
        <v>1.0314296884716571E-4</v>
      </c>
      <c r="M49">
        <v>7.4009667566817752E-6</v>
      </c>
      <c r="N49">
        <v>0</v>
      </c>
      <c r="O49" s="1">
        <v>8.7905683709468004E-10</v>
      </c>
      <c r="P49" s="1">
        <v>3.1314045698676801E-9</v>
      </c>
      <c r="Q49">
        <v>54.465384124093198</v>
      </c>
      <c r="R49">
        <v>0.76639179655376499</v>
      </c>
      <c r="S49">
        <v>17.9293528467594</v>
      </c>
      <c r="T49">
        <v>1.2019999610355101</v>
      </c>
      <c r="V49">
        <v>4.9793887576741804</v>
      </c>
      <c r="W49">
        <v>0.96022673770984401</v>
      </c>
      <c r="X49">
        <v>2.2990207098178099</v>
      </c>
      <c r="AA49">
        <v>4.7442730895113998</v>
      </c>
      <c r="AB49">
        <v>6.6025905113217096</v>
      </c>
      <c r="AC49">
        <v>2.3147961542109101</v>
      </c>
      <c r="AD49">
        <v>0.697434247812871</v>
      </c>
      <c r="AE49">
        <v>3.0391410634992302</v>
      </c>
    </row>
    <row r="50" spans="1:31" x14ac:dyDescent="0.3">
      <c r="A50">
        <v>49</v>
      </c>
      <c r="B50">
        <v>1035</v>
      </c>
      <c r="C50">
        <v>500</v>
      </c>
      <c r="D50">
        <v>0</v>
      </c>
      <c r="E50">
        <v>15.746384328894401</v>
      </c>
      <c r="F50">
        <v>2.44429957631437</v>
      </c>
      <c r="G50">
        <v>-254.21696074616904</v>
      </c>
      <c r="H50">
        <v>-196.57226325623776</v>
      </c>
      <c r="I50">
        <v>44.065816221328802</v>
      </c>
      <c r="J50">
        <v>22.6717241669675</v>
      </c>
      <c r="K50">
        <v>6.4420844652100904</v>
      </c>
      <c r="L50">
        <v>1.0430239794909487E-4</v>
      </c>
      <c r="M50">
        <v>7.4621531670135749E-6</v>
      </c>
      <c r="N50">
        <v>0</v>
      </c>
      <c r="O50" s="1">
        <v>8.4679767587499403E-10</v>
      </c>
      <c r="P50" s="1">
        <v>2.99103811033646E-9</v>
      </c>
      <c r="Q50">
        <v>54.686200844167303</v>
      </c>
      <c r="R50">
        <v>0.73412817479362602</v>
      </c>
      <c r="S50">
        <v>17.903219306531501</v>
      </c>
      <c r="T50">
        <v>1.1688274103762599</v>
      </c>
      <c r="V50">
        <v>4.7973480059368896</v>
      </c>
      <c r="W50">
        <v>0.96495619349676798</v>
      </c>
      <c r="X50">
        <v>2.2366455349752101</v>
      </c>
      <c r="AA50">
        <v>4.6479961526550397</v>
      </c>
      <c r="AB50">
        <v>6.6327731018868201</v>
      </c>
      <c r="AC50">
        <v>2.3917278837606299</v>
      </c>
      <c r="AD50">
        <v>0.67860798692421997</v>
      </c>
      <c r="AE50">
        <v>3.1575694044955198</v>
      </c>
    </row>
    <row r="51" spans="1:31" x14ac:dyDescent="0.3">
      <c r="A51">
        <v>50</v>
      </c>
      <c r="B51">
        <v>1030</v>
      </c>
      <c r="C51">
        <v>500</v>
      </c>
      <c r="D51">
        <v>0</v>
      </c>
      <c r="E51">
        <v>15.170039935651801</v>
      </c>
      <c r="F51">
        <v>2.4353559381187702</v>
      </c>
      <c r="G51">
        <v>-245.12982864512773</v>
      </c>
      <c r="H51">
        <v>-189.73465309248076</v>
      </c>
      <c r="I51">
        <v>42.508671720559299</v>
      </c>
      <c r="J51">
        <v>21.847149572164401</v>
      </c>
      <c r="K51">
        <v>6.2290853251496996</v>
      </c>
      <c r="L51">
        <v>1.0545761895466574E-4</v>
      </c>
      <c r="M51">
        <v>7.5205585587212082E-6</v>
      </c>
      <c r="N51">
        <v>0</v>
      </c>
      <c r="O51" s="1">
        <v>8.1671128683086503E-10</v>
      </c>
      <c r="P51" s="1">
        <v>2.85481716919865E-9</v>
      </c>
      <c r="Q51">
        <v>54.879849847691297</v>
      </c>
      <c r="R51">
        <v>0.70353057031830601</v>
      </c>
      <c r="S51">
        <v>17.867127071757601</v>
      </c>
      <c r="T51">
        <v>1.13692055308215</v>
      </c>
      <c r="V51">
        <v>4.6220751433184404</v>
      </c>
      <c r="W51">
        <v>0.97055863388397101</v>
      </c>
      <c r="X51">
        <v>2.1776475018511499</v>
      </c>
      <c r="AA51">
        <v>4.5690311139650097</v>
      </c>
      <c r="AB51">
        <v>6.6567055785978404</v>
      </c>
      <c r="AC51">
        <v>2.4677302933559599</v>
      </c>
      <c r="AD51">
        <v>0.67263446402154203</v>
      </c>
      <c r="AE51">
        <v>3.2761892281566198</v>
      </c>
    </row>
    <row r="52" spans="1:31" x14ac:dyDescent="0.3">
      <c r="A52">
        <v>51</v>
      </c>
      <c r="B52">
        <v>1025</v>
      </c>
      <c r="C52">
        <v>500</v>
      </c>
      <c r="D52">
        <v>0</v>
      </c>
      <c r="E52">
        <v>14.6288153116547</v>
      </c>
      <c r="F52">
        <v>2.4266233060144602</v>
      </c>
      <c r="G52">
        <v>-236.57866184451188</v>
      </c>
      <c r="H52">
        <v>-183.29552702115834</v>
      </c>
      <c r="I52">
        <v>41.045437602244398</v>
      </c>
      <c r="J52">
        <v>21.0732257373819</v>
      </c>
      <c r="K52">
        <v>6.0284656771394003</v>
      </c>
      <c r="L52">
        <v>1.0663211853451802E-4</v>
      </c>
      <c r="M52">
        <v>7.5782218813074338E-6</v>
      </c>
      <c r="N52">
        <v>0</v>
      </c>
      <c r="O52" s="1">
        <v>7.8840259297814804E-10</v>
      </c>
      <c r="P52" s="1">
        <v>2.7224856911442102E-9</v>
      </c>
      <c r="Q52">
        <v>55.062596646208299</v>
      </c>
      <c r="R52">
        <v>0.67428542096281696</v>
      </c>
      <c r="S52">
        <v>17.827470308435899</v>
      </c>
      <c r="T52">
        <v>1.1059405406497</v>
      </c>
      <c r="V52">
        <v>4.4539421431572999</v>
      </c>
      <c r="W52">
        <v>0.97691434353097295</v>
      </c>
      <c r="X52">
        <v>2.1209008974889398</v>
      </c>
      <c r="AA52">
        <v>4.4932888058592697</v>
      </c>
      <c r="AB52">
        <v>6.6769787734030803</v>
      </c>
      <c r="AC52">
        <v>2.54387836444254</v>
      </c>
      <c r="AD52">
        <v>0.66766775228868902</v>
      </c>
      <c r="AE52">
        <v>3.3961360035723298</v>
      </c>
    </row>
    <row r="53" spans="1:31" x14ac:dyDescent="0.3">
      <c r="A53">
        <v>52</v>
      </c>
      <c r="B53">
        <v>1020</v>
      </c>
      <c r="C53">
        <v>500</v>
      </c>
      <c r="D53">
        <v>0</v>
      </c>
      <c r="E53">
        <v>14.119592300732</v>
      </c>
      <c r="F53">
        <v>2.4180918486251302</v>
      </c>
      <c r="G53">
        <v>-228.50730239395722</v>
      </c>
      <c r="H53">
        <v>-177.21045594273187</v>
      </c>
      <c r="I53">
        <v>39.6681332028189</v>
      </c>
      <c r="J53">
        <v>20.3450173549396</v>
      </c>
      <c r="K53">
        <v>5.8391463950221896</v>
      </c>
      <c r="L53">
        <v>1.0782403057456644E-4</v>
      </c>
      <c r="M53">
        <v>7.6348519975573627E-6</v>
      </c>
      <c r="N53">
        <v>0</v>
      </c>
      <c r="O53" s="1">
        <v>7.6175929551429399E-10</v>
      </c>
      <c r="P53" s="1">
        <v>2.5874125973618099E-9</v>
      </c>
      <c r="Q53">
        <v>55.236481864244602</v>
      </c>
      <c r="R53">
        <v>0.64320718472885796</v>
      </c>
      <c r="S53">
        <v>17.779560591029199</v>
      </c>
      <c r="T53">
        <v>1.07763740080228</v>
      </c>
      <c r="V53">
        <v>4.2992510412471798</v>
      </c>
      <c r="W53">
        <v>0.98111546813125405</v>
      </c>
      <c r="X53">
        <v>2.06515612056003</v>
      </c>
      <c r="AA53">
        <v>4.4194686562844803</v>
      </c>
      <c r="AB53">
        <v>6.6974587055152996</v>
      </c>
      <c r="AC53">
        <v>2.6200687053970602</v>
      </c>
      <c r="AD53">
        <v>0.66318497908878704</v>
      </c>
      <c r="AE53">
        <v>3.5174092829709198</v>
      </c>
    </row>
    <row r="54" spans="1:31" x14ac:dyDescent="0.3">
      <c r="A54">
        <v>53</v>
      </c>
      <c r="B54">
        <v>1015</v>
      </c>
      <c r="C54">
        <v>500</v>
      </c>
      <c r="D54">
        <v>0</v>
      </c>
      <c r="E54">
        <v>13.639269586422101</v>
      </c>
      <c r="F54">
        <v>2.4097346670630002</v>
      </c>
      <c r="G54">
        <v>-220.87083962645085</v>
      </c>
      <c r="H54">
        <v>-171.44627211070789</v>
      </c>
      <c r="I54">
        <v>38.3686430273981</v>
      </c>
      <c r="J54">
        <v>19.658132547439902</v>
      </c>
      <c r="K54">
        <v>5.6600711160642998</v>
      </c>
      <c r="L54">
        <v>1.0903422859514271E-4</v>
      </c>
      <c r="M54">
        <v>7.690494099944635E-6</v>
      </c>
      <c r="N54">
        <v>0</v>
      </c>
      <c r="O54" s="1">
        <v>7.3662053974663397E-10</v>
      </c>
      <c r="P54" s="1">
        <v>2.4494338154526002E-9</v>
      </c>
      <c r="Q54">
        <v>55.402152739228498</v>
      </c>
      <c r="R54">
        <v>0.61027643298545997</v>
      </c>
      <c r="S54">
        <v>17.7233922878548</v>
      </c>
      <c r="T54">
        <v>1.0519557690841199</v>
      </c>
      <c r="V54">
        <v>4.1572260215410797</v>
      </c>
      <c r="W54">
        <v>0.98278023954787097</v>
      </c>
      <c r="X54">
        <v>2.0102966445136499</v>
      </c>
      <c r="AA54">
        <v>4.3474527973833004</v>
      </c>
      <c r="AB54">
        <v>6.7188815067229797</v>
      </c>
      <c r="AC54">
        <v>2.6963456318483501</v>
      </c>
      <c r="AD54">
        <v>0.65912096859054603</v>
      </c>
      <c r="AE54">
        <v>3.6401189606991902</v>
      </c>
    </row>
    <row r="55" spans="1:31" x14ac:dyDescent="0.3">
      <c r="A55">
        <v>54</v>
      </c>
      <c r="B55">
        <v>1010</v>
      </c>
      <c r="C55">
        <v>500</v>
      </c>
      <c r="D55">
        <v>0</v>
      </c>
      <c r="E55">
        <v>13.185049276249501</v>
      </c>
      <c r="F55">
        <v>2.4015299359595201</v>
      </c>
      <c r="G55">
        <v>-213.63849673481678</v>
      </c>
      <c r="H55">
        <v>-165.98327911640061</v>
      </c>
      <c r="I55">
        <v>37.139241412474099</v>
      </c>
      <c r="J55">
        <v>19.009047351414001</v>
      </c>
      <c r="K55">
        <v>5.49027063074334</v>
      </c>
      <c r="L55">
        <v>1.1026579136203297E-4</v>
      </c>
      <c r="M55">
        <v>7.745621690828691E-6</v>
      </c>
      <c r="N55">
        <v>0</v>
      </c>
      <c r="O55" s="1">
        <v>7.12793292756225E-10</v>
      </c>
      <c r="P55" s="1">
        <v>2.31600084930529E-9</v>
      </c>
      <c r="Q55">
        <v>55.558069937729599</v>
      </c>
      <c r="R55">
        <v>0.57904664724744903</v>
      </c>
      <c r="S55">
        <v>17.664868088999299</v>
      </c>
      <c r="T55">
        <v>1.02675705099015</v>
      </c>
      <c r="V55">
        <v>4.0195859598063199</v>
      </c>
      <c r="W55">
        <v>0.98519048963308498</v>
      </c>
      <c r="X55">
        <v>1.9575115733553801</v>
      </c>
      <c r="AA55">
        <v>4.2784698553946798</v>
      </c>
      <c r="AB55">
        <v>6.7371650691763998</v>
      </c>
      <c r="AC55">
        <v>2.7729173170091199</v>
      </c>
      <c r="AD55">
        <v>0.65599125148841797</v>
      </c>
      <c r="AE55">
        <v>3.7644267591700098</v>
      </c>
    </row>
    <row r="56" spans="1:31" x14ac:dyDescent="0.3">
      <c r="A56">
        <v>55</v>
      </c>
      <c r="B56">
        <v>1005</v>
      </c>
      <c r="C56">
        <v>500</v>
      </c>
      <c r="D56">
        <v>0</v>
      </c>
      <c r="E56">
        <v>12.754725757477001</v>
      </c>
      <c r="F56">
        <v>2.3934678203735702</v>
      </c>
      <c r="G56">
        <v>-206.77660083313737</v>
      </c>
      <c r="H56">
        <v>-160.79635727149648</v>
      </c>
      <c r="I56">
        <v>35.974059039737803</v>
      </c>
      <c r="J56">
        <v>18.394555576240698</v>
      </c>
      <c r="K56">
        <v>5.32897315305717</v>
      </c>
      <c r="L56">
        <v>1.115191110820433E-4</v>
      </c>
      <c r="M56">
        <v>7.8002858254004198E-6</v>
      </c>
      <c r="N56">
        <v>0</v>
      </c>
      <c r="O56" s="1">
        <v>6.9016814838228901E-10</v>
      </c>
      <c r="P56" s="1">
        <v>2.1868948010012099E-9</v>
      </c>
      <c r="Q56">
        <v>55.704460801711797</v>
      </c>
      <c r="R56">
        <v>0.54941261176649003</v>
      </c>
      <c r="S56">
        <v>17.604147684947701</v>
      </c>
      <c r="T56">
        <v>1.00202327477105</v>
      </c>
      <c r="V56">
        <v>3.8861399513607902</v>
      </c>
      <c r="W56">
        <v>0.988353982665925</v>
      </c>
      <c r="X56">
        <v>1.9066876308204099</v>
      </c>
      <c r="AA56">
        <v>4.2123978013823002</v>
      </c>
      <c r="AB56">
        <v>6.7523868352122802</v>
      </c>
      <c r="AC56">
        <v>2.8498201799995</v>
      </c>
      <c r="AD56">
        <v>0.653767303196785</v>
      </c>
      <c r="AE56">
        <v>3.8904019421648099</v>
      </c>
    </row>
    <row r="57" spans="1:31" x14ac:dyDescent="0.3">
      <c r="A57">
        <v>56</v>
      </c>
      <c r="B57">
        <v>1000</v>
      </c>
      <c r="C57">
        <v>500</v>
      </c>
      <c r="D57">
        <v>0</v>
      </c>
      <c r="E57">
        <v>12.346339161762</v>
      </c>
      <c r="F57">
        <v>2.38553919996603</v>
      </c>
      <c r="G57">
        <v>-200.25519835159341</v>
      </c>
      <c r="H57">
        <v>-155.86315966139017</v>
      </c>
      <c r="I57">
        <v>34.8678778543009</v>
      </c>
      <c r="J57">
        <v>17.8118098260457</v>
      </c>
      <c r="K57">
        <v>5.1754920488994101</v>
      </c>
      <c r="L57">
        <v>1.1279461974326398E-4</v>
      </c>
      <c r="M57">
        <v>7.8545340777471065E-6</v>
      </c>
      <c r="N57">
        <v>0</v>
      </c>
      <c r="O57" s="1">
        <v>6.6864774732949203E-10</v>
      </c>
      <c r="P57" s="1">
        <v>2.0619068266326599E-9</v>
      </c>
      <c r="Q57">
        <v>55.841517354412403</v>
      </c>
      <c r="R57">
        <v>0.521277880839916</v>
      </c>
      <c r="S57">
        <v>17.541374602064501</v>
      </c>
      <c r="T57">
        <v>0.97773865347210798</v>
      </c>
      <c r="V57">
        <v>3.7567131692073601</v>
      </c>
      <c r="W57">
        <v>0.99228004582166296</v>
      </c>
      <c r="X57">
        <v>1.85772043100746</v>
      </c>
      <c r="AA57">
        <v>4.1491287151276</v>
      </c>
      <c r="AB57">
        <v>6.7646170230441403</v>
      </c>
      <c r="AC57">
        <v>2.9270894880303402</v>
      </c>
      <c r="AD57">
        <v>0.65242729946571998</v>
      </c>
      <c r="AE57">
        <v>4.0181153375066598</v>
      </c>
    </row>
    <row r="58" spans="1:31" x14ac:dyDescent="0.3">
      <c r="A58">
        <v>57</v>
      </c>
      <c r="B58">
        <v>995</v>
      </c>
      <c r="C58">
        <v>500</v>
      </c>
      <c r="D58">
        <v>0</v>
      </c>
      <c r="E58">
        <v>11.9581414954217</v>
      </c>
      <c r="F58">
        <v>2.37773558544413</v>
      </c>
      <c r="G58">
        <v>-194.04754556786759</v>
      </c>
      <c r="H58">
        <v>-151.16373248931453</v>
      </c>
      <c r="I58">
        <v>33.816041539686097</v>
      </c>
      <c r="J58">
        <v>17.258271942102098</v>
      </c>
      <c r="K58">
        <v>5.0292141685670604</v>
      </c>
      <c r="L58">
        <v>1.1409278854742891E-4</v>
      </c>
      <c r="M58">
        <v>7.9084109702139158E-6</v>
      </c>
      <c r="N58">
        <v>0</v>
      </c>
      <c r="O58" s="1">
        <v>6.4814512541089099E-10</v>
      </c>
      <c r="P58" s="1">
        <v>1.9408383690841999E-9</v>
      </c>
      <c r="Q58">
        <v>55.969399204075899</v>
      </c>
      <c r="R58">
        <v>0.49455382245185098</v>
      </c>
      <c r="S58">
        <v>17.476678019563501</v>
      </c>
      <c r="T58">
        <v>0.95388928436888099</v>
      </c>
      <c r="V58">
        <v>3.6311449554370498</v>
      </c>
      <c r="W58">
        <v>0.99697971650573802</v>
      </c>
      <c r="X58">
        <v>1.8105135312338001</v>
      </c>
      <c r="AA58">
        <v>4.0885676560110404</v>
      </c>
      <c r="AB58">
        <v>6.7739191276372503</v>
      </c>
      <c r="AC58">
        <v>3.0047594796388601</v>
      </c>
      <c r="AD58">
        <v>0.65195559469284903</v>
      </c>
      <c r="AE58">
        <v>4.1476396083831704</v>
      </c>
    </row>
    <row r="59" spans="1:31" x14ac:dyDescent="0.3">
      <c r="A59">
        <v>58</v>
      </c>
      <c r="B59">
        <v>990</v>
      </c>
      <c r="C59">
        <v>500</v>
      </c>
      <c r="D59">
        <v>0</v>
      </c>
      <c r="E59">
        <v>11.5885682784336</v>
      </c>
      <c r="F59">
        <v>2.3700490457591199</v>
      </c>
      <c r="G59">
        <v>-188.12968163432782</v>
      </c>
      <c r="H59">
        <v>-146.68019686782699</v>
      </c>
      <c r="I59">
        <v>32.814380530024799</v>
      </c>
      <c r="J59">
        <v>16.7316715227477</v>
      </c>
      <c r="K59">
        <v>4.8895900695260899</v>
      </c>
      <c r="L59">
        <v>1.1541412769686251E-4</v>
      </c>
      <c r="M59">
        <v>7.9619583448261365E-6</v>
      </c>
      <c r="N59">
        <v>0</v>
      </c>
      <c r="O59" s="1">
        <v>6.28582329151424E-10</v>
      </c>
      <c r="P59" s="1">
        <v>1.82350113768465E-9</v>
      </c>
      <c r="Q59">
        <v>56.088235952351098</v>
      </c>
      <c r="R59">
        <v>0.46915878697313002</v>
      </c>
      <c r="S59">
        <v>17.410174309816099</v>
      </c>
      <c r="T59">
        <v>0.93046289178478203</v>
      </c>
      <c r="V59">
        <v>3.5092871715043401</v>
      </c>
      <c r="W59">
        <v>1.0024658709754799</v>
      </c>
      <c r="X59">
        <v>1.76497761150048</v>
      </c>
      <c r="AA59">
        <v>4.0306317189171699</v>
      </c>
      <c r="AB59">
        <v>6.7803503818667101</v>
      </c>
      <c r="AC59">
        <v>3.0828634648466999</v>
      </c>
      <c r="AD59">
        <v>0.65234231876950199</v>
      </c>
      <c r="AE59">
        <v>4.2790495206943904</v>
      </c>
    </row>
    <row r="60" spans="1:31" x14ac:dyDescent="0.3">
      <c r="A60">
        <v>59</v>
      </c>
      <c r="B60">
        <v>985</v>
      </c>
      <c r="C60">
        <v>500</v>
      </c>
      <c r="D60">
        <v>0</v>
      </c>
      <c r="E60">
        <v>11.236214669032501</v>
      </c>
      <c r="F60">
        <v>2.3624721444833101</v>
      </c>
      <c r="G60">
        <v>-182.48006882582962</v>
      </c>
      <c r="H60">
        <v>-142.39648068537412</v>
      </c>
      <c r="I60">
        <v>31.859148861785499</v>
      </c>
      <c r="J60">
        <v>16.2299710183276</v>
      </c>
      <c r="K60">
        <v>4.7561257792057399</v>
      </c>
      <c r="L60">
        <v>1.1675918649646772E-4</v>
      </c>
      <c r="M60">
        <v>8.0152156853669008E-6</v>
      </c>
      <c r="N60">
        <v>0</v>
      </c>
      <c r="O60" s="1">
        <v>6.0988924924471805E-10</v>
      </c>
      <c r="P60" s="1">
        <v>1.7097169129249299E-9</v>
      </c>
      <c r="Q60">
        <v>56.198129171324197</v>
      </c>
      <c r="R60">
        <v>0.44501738231825599</v>
      </c>
      <c r="S60">
        <v>17.3419683462668</v>
      </c>
      <c r="T60">
        <v>0.90744860629147095</v>
      </c>
      <c r="V60">
        <v>3.3910027679507699</v>
      </c>
      <c r="W60">
        <v>1.0087533416802701</v>
      </c>
      <c r="X60">
        <v>1.72102976112816</v>
      </c>
      <c r="AA60">
        <v>3.9752492522726901</v>
      </c>
      <c r="AB60">
        <v>6.7839621817430302</v>
      </c>
      <c r="AC60">
        <v>3.1614339038664601</v>
      </c>
      <c r="AD60">
        <v>0.65358307637549595</v>
      </c>
      <c r="AE60">
        <v>4.4124222087822398</v>
      </c>
    </row>
    <row r="61" spans="1:31" x14ac:dyDescent="0.3">
      <c r="A61">
        <v>60</v>
      </c>
      <c r="B61">
        <v>980</v>
      </c>
      <c r="C61">
        <v>500</v>
      </c>
      <c r="D61">
        <v>0</v>
      </c>
      <c r="E61">
        <v>10.899815262708</v>
      </c>
      <c r="F61">
        <v>2.35499788403955</v>
      </c>
      <c r="G61">
        <v>-177.07928789067492</v>
      </c>
      <c r="H61">
        <v>-138.29809152554873</v>
      </c>
      <c r="I61">
        <v>30.946970725871701</v>
      </c>
      <c r="J61">
        <v>15.751336210384499</v>
      </c>
      <c r="K61">
        <v>4.6283758200289702</v>
      </c>
      <c r="L61">
        <v>1.1812855374015058E-4</v>
      </c>
      <c r="M61">
        <v>8.0682203972252856E-6</v>
      </c>
      <c r="N61">
        <v>0</v>
      </c>
      <c r="O61" s="1">
        <v>5.9200263257536703E-10</v>
      </c>
      <c r="P61" s="1">
        <v>1.5993172333082701E-9</v>
      </c>
      <c r="Q61">
        <v>56.299154001532699</v>
      </c>
      <c r="R61">
        <v>0.42205984007047498</v>
      </c>
      <c r="S61">
        <v>17.2721546146946</v>
      </c>
      <c r="T61">
        <v>0.88483677453141596</v>
      </c>
      <c r="V61">
        <v>3.2761645406938098</v>
      </c>
      <c r="W61">
        <v>1.0158590285779201</v>
      </c>
      <c r="X61">
        <v>1.67859285652761</v>
      </c>
      <c r="AA61">
        <v>3.9223592201179298</v>
      </c>
      <c r="AB61">
        <v>6.7848004793454599</v>
      </c>
      <c r="AC61">
        <v>3.2405024655657599</v>
      </c>
      <c r="AD61">
        <v>0.65567873648809305</v>
      </c>
      <c r="AE61">
        <v>4.5478374418541296</v>
      </c>
    </row>
    <row r="62" spans="1:31" x14ac:dyDescent="0.3">
      <c r="A62">
        <v>61</v>
      </c>
      <c r="B62">
        <v>975</v>
      </c>
      <c r="C62">
        <v>500</v>
      </c>
      <c r="D62">
        <v>0</v>
      </c>
      <c r="E62">
        <v>10.578226918668101</v>
      </c>
      <c r="F62">
        <v>2.3476196566803602</v>
      </c>
      <c r="G62">
        <v>-171.90977883529087</v>
      </c>
      <c r="H62">
        <v>-134.37192343886329</v>
      </c>
      <c r="I62">
        <v>30.074795013762401</v>
      </c>
      <c r="J62">
        <v>15.2941111257236</v>
      </c>
      <c r="K62">
        <v>4.5059372750465903</v>
      </c>
      <c r="L62">
        <v>1.1952285835636328E-4</v>
      </c>
      <c r="M62">
        <v>8.1210080508687001E-6</v>
      </c>
      <c r="N62">
        <v>0</v>
      </c>
      <c r="O62" s="1">
        <v>5.7486524145489602E-10</v>
      </c>
      <c r="P62" s="1">
        <v>1.4921430062197401E-9</v>
      </c>
      <c r="Q62">
        <v>56.391360413390203</v>
      </c>
      <c r="R62">
        <v>0.40022145951355198</v>
      </c>
      <c r="S62">
        <v>17.200818156968499</v>
      </c>
      <c r="T62">
        <v>0.86261879480185799</v>
      </c>
      <c r="V62">
        <v>3.1646540460691002</v>
      </c>
      <c r="W62">
        <v>1.02380200961942</v>
      </c>
      <c r="X62">
        <v>1.6375950166523701</v>
      </c>
      <c r="AA62">
        <v>3.8719106937366101</v>
      </c>
      <c r="AB62">
        <v>6.7829061468173801</v>
      </c>
      <c r="AC62">
        <v>3.32010006636773</v>
      </c>
      <c r="AD62">
        <v>0.65863530289250305</v>
      </c>
      <c r="AE62">
        <v>4.6853778931706804</v>
      </c>
    </row>
    <row r="63" spans="1:31" x14ac:dyDescent="0.3">
      <c r="A63">
        <v>62</v>
      </c>
      <c r="B63">
        <v>970</v>
      </c>
      <c r="C63">
        <v>500</v>
      </c>
      <c r="D63">
        <v>0</v>
      </c>
      <c r="E63">
        <v>10.270414094055999</v>
      </c>
      <c r="F63">
        <v>2.3403312013188899</v>
      </c>
      <c r="G63">
        <v>-166.95561936727918</v>
      </c>
      <c r="H63">
        <v>-130.60609177592113</v>
      </c>
      <c r="I63">
        <v>29.239856486633101</v>
      </c>
      <c r="J63">
        <v>14.8567966230514</v>
      </c>
      <c r="K63">
        <v>4.38844471597361</v>
      </c>
      <c r="L63">
        <v>1.2094277029698068E-4</v>
      </c>
      <c r="M63">
        <v>8.1736125936337206E-6</v>
      </c>
      <c r="N63">
        <v>0</v>
      </c>
      <c r="O63" s="1">
        <v>5.5842513485586899E-10</v>
      </c>
      <c r="P63" s="1">
        <v>1.3880440724019799E-9</v>
      </c>
      <c r="Q63">
        <v>56.474774163737997</v>
      </c>
      <c r="R63">
        <v>0.37944211871426498</v>
      </c>
      <c r="S63">
        <v>17.1280353701869</v>
      </c>
      <c r="T63">
        <v>0.84078697489973997</v>
      </c>
      <c r="V63">
        <v>3.0563606533569199</v>
      </c>
      <c r="W63">
        <v>1.0326036540899</v>
      </c>
      <c r="X63">
        <v>1.5979691252786701</v>
      </c>
      <c r="AA63">
        <v>3.82386246229931</v>
      </c>
      <c r="AB63">
        <v>6.7783153142749599</v>
      </c>
      <c r="AC63">
        <v>3.4002568897755898</v>
      </c>
      <c r="AD63">
        <v>0.66246385929771701</v>
      </c>
      <c r="AE63">
        <v>4.8251294140878498</v>
      </c>
    </row>
    <row r="64" spans="1:31" x14ac:dyDescent="0.3">
      <c r="A64">
        <v>63</v>
      </c>
      <c r="B64">
        <v>965</v>
      </c>
      <c r="C64">
        <v>500</v>
      </c>
      <c r="D64">
        <v>0</v>
      </c>
      <c r="E64">
        <v>9.9754362661374891</v>
      </c>
      <c r="F64">
        <v>2.3331265654023099</v>
      </c>
      <c r="G64">
        <v>-162.2023347172734</v>
      </c>
      <c r="H64">
        <v>-126.98979140553857</v>
      </c>
      <c r="I64">
        <v>28.439642459907802</v>
      </c>
      <c r="J64">
        <v>14.438032036584</v>
      </c>
      <c r="K64">
        <v>4.2755658497323603</v>
      </c>
      <c r="L64">
        <v>1.2238900165351799E-4</v>
      </c>
      <c r="M64">
        <v>8.226066533953945E-6</v>
      </c>
      <c r="N64">
        <v>0</v>
      </c>
      <c r="O64" s="1">
        <v>5.4263505126900898E-10</v>
      </c>
      <c r="P64" s="1">
        <v>1.2868787467878699E-9</v>
      </c>
      <c r="Q64">
        <v>56.549397476260999</v>
      </c>
      <c r="R64">
        <v>0.359665843351132</v>
      </c>
      <c r="S64">
        <v>17.053874680589399</v>
      </c>
      <c r="T64">
        <v>0.81933440849268202</v>
      </c>
      <c r="V64">
        <v>2.9511807136606301</v>
      </c>
      <c r="W64">
        <v>1.0422877425382999</v>
      </c>
      <c r="X64">
        <v>1.5596524105331</v>
      </c>
      <c r="AA64">
        <v>3.7781827539245398</v>
      </c>
      <c r="AB64">
        <v>6.77105968466776</v>
      </c>
      <c r="AC64">
        <v>3.4810023865355402</v>
      </c>
      <c r="AD64">
        <v>0.66718058448371598</v>
      </c>
      <c r="AE64">
        <v>4.9671813149620503</v>
      </c>
    </row>
    <row r="65" spans="1:31" x14ac:dyDescent="0.3">
      <c r="A65">
        <v>64</v>
      </c>
      <c r="B65">
        <v>960</v>
      </c>
      <c r="C65">
        <v>500</v>
      </c>
      <c r="D65">
        <v>0</v>
      </c>
      <c r="E65">
        <v>9.6924371017116098</v>
      </c>
      <c r="F65">
        <v>2.3260000712156601</v>
      </c>
      <c r="G65">
        <v>-157.63673373449527</v>
      </c>
      <c r="H65">
        <v>-123.51317451482814</v>
      </c>
      <c r="I65">
        <v>27.671864103853601</v>
      </c>
      <c r="J65">
        <v>14.0365793771758</v>
      </c>
      <c r="K65">
        <v>4.1669977665331297</v>
      </c>
      <c r="L65">
        <v>1.2386230799217693E-4</v>
      </c>
      <c r="M65">
        <v>8.2784011011179628E-6</v>
      </c>
      <c r="N65">
        <v>0</v>
      </c>
      <c r="O65" s="1">
        <v>5.2745187662248898E-10</v>
      </c>
      <c r="P65" s="1">
        <v>1.1885133511763101E-9</v>
      </c>
      <c r="Q65">
        <v>56.615209464085297</v>
      </c>
      <c r="R65">
        <v>0.34084042556263699</v>
      </c>
      <c r="S65">
        <v>16.978397106810899</v>
      </c>
      <c r="T65">
        <v>0.79825486776401999</v>
      </c>
      <c r="V65">
        <v>2.8490168307560801</v>
      </c>
      <c r="W65">
        <v>1.05288059651127</v>
      </c>
      <c r="X65">
        <v>1.5225860740950199</v>
      </c>
      <c r="AA65">
        <v>3.73484906208567</v>
      </c>
      <c r="AB65">
        <v>6.7611668276678598</v>
      </c>
      <c r="AC65">
        <v>3.5623652546830198</v>
      </c>
      <c r="AD65">
        <v>0.67280683521018003</v>
      </c>
      <c r="AE65">
        <v>5.1116266547679396</v>
      </c>
    </row>
    <row r="66" spans="1:31" x14ac:dyDescent="0.3">
      <c r="A66">
        <v>65</v>
      </c>
      <c r="B66">
        <v>955</v>
      </c>
      <c r="C66">
        <v>500</v>
      </c>
      <c r="D66">
        <v>0</v>
      </c>
      <c r="E66">
        <v>9.42063509491879</v>
      </c>
      <c r="F66">
        <v>2.3189462860465002</v>
      </c>
      <c r="G66">
        <v>-153.24676707911289</v>
      </c>
      <c r="H66">
        <v>-120.16724487978176</v>
      </c>
      <c r="I66">
        <v>26.934431624256799</v>
      </c>
      <c r="J66">
        <v>13.651309682439599</v>
      </c>
      <c r="K66">
        <v>4.0624636937924601</v>
      </c>
      <c r="L66">
        <v>1.2536348990194309E-4</v>
      </c>
      <c r="M66">
        <v>8.33064638331339E-6</v>
      </c>
      <c r="N66">
        <v>0</v>
      </c>
      <c r="O66" s="1">
        <v>5.1283618370081599E-10</v>
      </c>
      <c r="P66" s="1">
        <v>1.0928217502881199E-9</v>
      </c>
      <c r="Q66">
        <v>56.672166310371402</v>
      </c>
      <c r="R66">
        <v>0.32291708613881698</v>
      </c>
      <c r="S66">
        <v>16.9016567247917</v>
      </c>
      <c r="T66">
        <v>0.77754270981503504</v>
      </c>
      <c r="V66">
        <v>2.74977721921563</v>
      </c>
      <c r="W66">
        <v>1.0644112211243699</v>
      </c>
      <c r="X66">
        <v>1.48671496343811</v>
      </c>
      <c r="AA66">
        <v>3.6938480738994399</v>
      </c>
      <c r="AB66">
        <v>6.7486604549470801</v>
      </c>
      <c r="AC66">
        <v>3.6443733986720099</v>
      </c>
      <c r="AD66">
        <v>0.67936929607399599</v>
      </c>
      <c r="AE66">
        <v>5.2585625415122301</v>
      </c>
    </row>
    <row r="67" spans="1:31" x14ac:dyDescent="0.3">
      <c r="A67">
        <v>66</v>
      </c>
      <c r="B67">
        <v>950</v>
      </c>
      <c r="C67">
        <v>500</v>
      </c>
      <c r="D67">
        <v>0</v>
      </c>
      <c r="E67">
        <v>9.1593154450409209</v>
      </c>
      <c r="F67">
        <v>2.3119599957721002</v>
      </c>
      <c r="G67">
        <v>-149.02140408572723</v>
      </c>
      <c r="H67">
        <v>-116.94376605426363</v>
      </c>
      <c r="I67">
        <v>26.225432719996402</v>
      </c>
      <c r="J67">
        <v>13.2811911812726</v>
      </c>
      <c r="K67">
        <v>3.9617101774211498</v>
      </c>
      <c r="L67">
        <v>1.2689339475200571E-4</v>
      </c>
      <c r="M67">
        <v>8.3828314460773421E-6</v>
      </c>
      <c r="N67">
        <v>0</v>
      </c>
      <c r="O67" s="1">
        <v>4.98751831945847E-10</v>
      </c>
      <c r="P67" s="1">
        <v>9.9968489950897909E-10</v>
      </c>
      <c r="Q67">
        <v>56.720201216604501</v>
      </c>
      <c r="R67">
        <v>0.305850174426812</v>
      </c>
      <c r="S67">
        <v>16.8237010436027</v>
      </c>
      <c r="T67">
        <v>0.75719279510212301</v>
      </c>
      <c r="V67">
        <v>2.65337513894282</v>
      </c>
      <c r="W67">
        <v>1.07691146383046</v>
      </c>
      <c r="X67">
        <v>1.45198728149789</v>
      </c>
      <c r="AA67">
        <v>3.65517569907658</v>
      </c>
      <c r="AB67">
        <v>6.7335606783678204</v>
      </c>
      <c r="AC67">
        <v>3.7270538661531201</v>
      </c>
      <c r="AD67">
        <v>0.68690019711281802</v>
      </c>
      <c r="AE67">
        <v>5.4080904452822702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05BF-5EE9-4B0C-99D6-D5F747E16963}">
  <dimension ref="A1:P66"/>
  <sheetViews>
    <sheetView workbookViewId="0"/>
  </sheetViews>
  <sheetFormatPr defaultRowHeight="14.4" x14ac:dyDescent="0.3"/>
  <sheetData>
    <row r="1" spans="1:1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</row>
    <row r="2" spans="1:16" x14ac:dyDescent="0.3">
      <c r="A2">
        <v>2</v>
      </c>
      <c r="B2">
        <v>1270</v>
      </c>
      <c r="C2">
        <v>500</v>
      </c>
      <c r="D2">
        <v>0</v>
      </c>
      <c r="E2">
        <v>0.49928749178618897</v>
      </c>
      <c r="F2">
        <v>3.2480972443499598</v>
      </c>
      <c r="G2">
        <v>-8.0398009325860791</v>
      </c>
      <c r="H2">
        <v>-6.1242793900387023</v>
      </c>
      <c r="I2">
        <v>1.24130612224824</v>
      </c>
      <c r="J2">
        <v>0.62852612453083201</v>
      </c>
      <c r="K2">
        <v>0.153716916159051</v>
      </c>
      <c r="L2">
        <v>4.8417975339989689E-5</v>
      </c>
      <c r="M2">
        <v>7.3705409488935222E-7</v>
      </c>
      <c r="N2" s="1">
        <v>2.55729723357134E-9</v>
      </c>
      <c r="O2" s="1">
        <v>3.3817113596333002E-13</v>
      </c>
      <c r="P2" s="1">
        <v>8.9825974219911994E-16</v>
      </c>
    </row>
    <row r="3" spans="1:16" x14ac:dyDescent="0.3">
      <c r="A3">
        <v>3</v>
      </c>
      <c r="B3">
        <v>1265</v>
      </c>
      <c r="C3">
        <v>500</v>
      </c>
      <c r="D3">
        <v>0</v>
      </c>
      <c r="E3">
        <v>0.99874842493363403</v>
      </c>
      <c r="F3">
        <v>3.25148460014158</v>
      </c>
      <c r="G3">
        <v>-16.046549510915987</v>
      </c>
      <c r="H3">
        <v>-12.234605860486338</v>
      </c>
      <c r="I3">
        <v>2.4782652214866201</v>
      </c>
      <c r="J3">
        <v>1.2557231011393899</v>
      </c>
      <c r="K3">
        <v>0.30716689382140799</v>
      </c>
      <c r="L3">
        <v>4.8334473755789124E-5</v>
      </c>
      <c r="M3">
        <v>7.3714071220829968E-7</v>
      </c>
      <c r="N3" s="1">
        <v>5.1100446973400602E-9</v>
      </c>
      <c r="O3" s="1">
        <v>6.7411309921403404E-13</v>
      </c>
      <c r="P3" s="1">
        <v>1.8662291556319601E-15</v>
      </c>
    </row>
    <row r="4" spans="1:16" x14ac:dyDescent="0.3">
      <c r="A4">
        <v>4</v>
      </c>
      <c r="B4">
        <v>1260</v>
      </c>
      <c r="C4">
        <v>500</v>
      </c>
      <c r="D4">
        <v>0</v>
      </c>
      <c r="E4">
        <v>1.49173760794187</v>
      </c>
      <c r="F4">
        <v>3.25490830094793</v>
      </c>
      <c r="G4">
        <v>-23.913304816831754</v>
      </c>
      <c r="H4">
        <v>-18.249250350438665</v>
      </c>
      <c r="I4">
        <v>3.6943902856165902</v>
      </c>
      <c r="J4">
        <v>1.8732248168190899</v>
      </c>
      <c r="K4">
        <v>0.45830403501918299</v>
      </c>
      <c r="L4">
        <v>4.8250792113368753E-5</v>
      </c>
      <c r="M4">
        <v>7.3722570804117669E-7</v>
      </c>
      <c r="N4" s="1">
        <v>7.6241773102066093E-9</v>
      </c>
      <c r="O4" s="1">
        <v>1.0033119375110599E-12</v>
      </c>
      <c r="P4" s="1">
        <v>2.8948421066092502E-15</v>
      </c>
    </row>
    <row r="5" spans="1:16" x14ac:dyDescent="0.3">
      <c r="A5">
        <v>5</v>
      </c>
      <c r="B5">
        <v>1255</v>
      </c>
      <c r="C5">
        <v>500</v>
      </c>
      <c r="D5">
        <v>0</v>
      </c>
      <c r="E5">
        <v>1.9784588669369401</v>
      </c>
      <c r="F5">
        <v>3.25836877673387</v>
      </c>
      <c r="G5">
        <v>-31.643633247245212</v>
      </c>
      <c r="H5">
        <v>-24.170595802021619</v>
      </c>
      <c r="I5">
        <v>4.8902512483876501</v>
      </c>
      <c r="J5">
        <v>2.4812966286551399</v>
      </c>
      <c r="K5">
        <v>0.60719304735055701</v>
      </c>
      <c r="L5">
        <v>4.8166929393937758E-5</v>
      </c>
      <c r="M5">
        <v>7.3730906735373682E-7</v>
      </c>
      <c r="N5" s="1">
        <v>1.01007438579606E-8</v>
      </c>
      <c r="O5" s="1">
        <v>1.32590725564129E-12</v>
      </c>
      <c r="P5" s="1">
        <v>3.9870380158820898E-15</v>
      </c>
    </row>
    <row r="6" spans="1:16" x14ac:dyDescent="0.3">
      <c r="A6">
        <v>6</v>
      </c>
      <c r="B6">
        <v>1250</v>
      </c>
      <c r="C6">
        <v>500</v>
      </c>
      <c r="D6">
        <v>0</v>
      </c>
      <c r="E6">
        <v>2.4591117984108801</v>
      </c>
      <c r="F6">
        <v>3.2618664404387201</v>
      </c>
      <c r="G6">
        <v>-39.241010436293465</v>
      </c>
      <c r="H6">
        <v>-30.000966917035438</v>
      </c>
      <c r="I6">
        <v>6.0664041750701001</v>
      </c>
      <c r="J6">
        <v>3.08019768672448</v>
      </c>
      <c r="K6">
        <v>0.75389714548831299</v>
      </c>
      <c r="L6">
        <v>4.8082884666933349E-5</v>
      </c>
      <c r="M6">
        <v>7.3739077582030135E-7</v>
      </c>
      <c r="N6" s="1">
        <v>1.2540768648623999E-8</v>
      </c>
      <c r="O6" s="1">
        <v>1.64203460766036E-12</v>
      </c>
      <c r="P6" s="1">
        <v>5.1458977676657896E-15</v>
      </c>
    </row>
    <row r="7" spans="1:16" x14ac:dyDescent="0.3">
      <c r="A7">
        <v>7</v>
      </c>
      <c r="B7">
        <v>1245</v>
      </c>
      <c r="C7">
        <v>500</v>
      </c>
      <c r="D7">
        <v>0</v>
      </c>
      <c r="E7">
        <v>2.9338918575708202</v>
      </c>
      <c r="F7">
        <v>3.2654016852701901</v>
      </c>
      <c r="G7">
        <v>-46.708823553865962</v>
      </c>
      <c r="H7">
        <v>-35.742631646586965</v>
      </c>
      <c r="I7">
        <v>7.22339156689325</v>
      </c>
      <c r="J7">
        <v>3.6701810783586302</v>
      </c>
      <c r="K7">
        <v>0.89847808641896298</v>
      </c>
      <c r="L7">
        <v>4.7998657101534599E-5</v>
      </c>
      <c r="M7">
        <v>7.3747081992443985E-7</v>
      </c>
      <c r="N7" s="1">
        <v>1.4945252098513601E-8</v>
      </c>
      <c r="O7" s="1">
        <v>1.9518256151040099E-12</v>
      </c>
      <c r="P7" s="1">
        <v>6.3746500069434002E-15</v>
      </c>
    </row>
    <row r="8" spans="1:16" x14ac:dyDescent="0.3">
      <c r="A8">
        <v>8</v>
      </c>
      <c r="B8">
        <v>1240</v>
      </c>
      <c r="C8">
        <v>500</v>
      </c>
      <c r="D8">
        <v>0</v>
      </c>
      <c r="E8">
        <v>3.4029904283260199</v>
      </c>
      <c r="F8">
        <v>3.26897488164599</v>
      </c>
      <c r="G8">
        <v>-54.050373359916229</v>
      </c>
      <c r="H8">
        <v>-41.397802513792691</v>
      </c>
      <c r="I8">
        <v>8.36174262044314</v>
      </c>
      <c r="J8">
        <v>4.2514939515612102</v>
      </c>
      <c r="K8">
        <v>1.0409961995830801</v>
      </c>
      <c r="L8">
        <v>4.7914245979668128E-5</v>
      </c>
      <c r="M8">
        <v>7.3754918707194078E-7</v>
      </c>
      <c r="N8" s="1">
        <v>1.7315171237514201E-8</v>
      </c>
      <c r="O8" s="1">
        <v>2.25540807854184E-12</v>
      </c>
      <c r="P8" s="1">
        <v>7.6766774833973198E-15</v>
      </c>
    </row>
    <row r="9" spans="1:16" x14ac:dyDescent="0.3">
      <c r="A9">
        <v>9</v>
      </c>
      <c r="B9">
        <v>1235</v>
      </c>
      <c r="C9">
        <v>500</v>
      </c>
      <c r="D9">
        <v>0</v>
      </c>
      <c r="E9">
        <v>3.9146297788341</v>
      </c>
      <c r="F9">
        <v>3.2711220618202499</v>
      </c>
      <c r="G9">
        <v>-62.103754910410892</v>
      </c>
      <c r="H9">
        <v>-47.622321615348845</v>
      </c>
      <c r="I9">
        <v>9.60211735905715</v>
      </c>
      <c r="J9">
        <v>4.8878032455139202</v>
      </c>
      <c r="K9">
        <v>1.1967238473075399</v>
      </c>
      <c r="L9">
        <v>4.7636097799071314E-5</v>
      </c>
      <c r="M9">
        <v>7.3902925918992552E-7</v>
      </c>
      <c r="N9" s="1">
        <v>1.9763243353478199E-8</v>
      </c>
      <c r="O9" s="1">
        <v>2.5417747935561099E-12</v>
      </c>
      <c r="P9" s="1">
        <v>2.9233600015242601E-13</v>
      </c>
    </row>
    <row r="10" spans="1:16" x14ac:dyDescent="0.3">
      <c r="A10">
        <v>10</v>
      </c>
      <c r="B10">
        <v>1230</v>
      </c>
      <c r="C10">
        <v>500</v>
      </c>
      <c r="D10">
        <v>0</v>
      </c>
      <c r="E10">
        <v>4.7264004318600996</v>
      </c>
      <c r="F10">
        <v>3.2658943729648202</v>
      </c>
      <c r="G10">
        <v>-75.340695754388463</v>
      </c>
      <c r="H10">
        <v>-57.923731952917322</v>
      </c>
      <c r="I10">
        <v>11.5869765502252</v>
      </c>
      <c r="J10">
        <v>5.9186878315569</v>
      </c>
      <c r="K10">
        <v>1.4471994167923401</v>
      </c>
      <c r="L10">
        <v>4.641872704481237E-5</v>
      </c>
      <c r="M10">
        <v>7.4758561599716357E-7</v>
      </c>
      <c r="N10" s="1">
        <v>2.2882145528769899E-8</v>
      </c>
      <c r="O10" s="1">
        <v>2.7546830064668199E-12</v>
      </c>
      <c r="P10" s="1">
        <v>2.3798436999800101E-12</v>
      </c>
    </row>
    <row r="11" spans="1:16" x14ac:dyDescent="0.3">
      <c r="A11">
        <v>11</v>
      </c>
      <c r="B11">
        <v>1225</v>
      </c>
      <c r="C11">
        <v>500</v>
      </c>
      <c r="D11">
        <v>0</v>
      </c>
      <c r="E11">
        <v>5.5328279729938599</v>
      </c>
      <c r="F11">
        <v>3.2629746383107499</v>
      </c>
      <c r="G11">
        <v>-88.447407466749141</v>
      </c>
      <c r="H11">
        <v>-68.14617814398126</v>
      </c>
      <c r="I11">
        <v>13.550865616105099</v>
      </c>
      <c r="J11">
        <v>6.9403474720561897</v>
      </c>
      <c r="K11">
        <v>1.6956392820319901</v>
      </c>
      <c r="L11">
        <v>4.5551979618962424E-5</v>
      </c>
      <c r="M11">
        <v>7.5392712682954408E-7</v>
      </c>
      <c r="N11" s="1">
        <v>2.5956738351092799E-8</v>
      </c>
      <c r="O11" s="1">
        <v>2.9678319763876999E-12</v>
      </c>
      <c r="P11" s="1">
        <v>4.4625350400832197E-12</v>
      </c>
    </row>
    <row r="12" spans="1:16" x14ac:dyDescent="0.3">
      <c r="A12">
        <v>12</v>
      </c>
      <c r="B12">
        <v>1220</v>
      </c>
      <c r="C12">
        <v>500</v>
      </c>
      <c r="D12">
        <v>0</v>
      </c>
      <c r="E12">
        <v>7.9255082237944698</v>
      </c>
      <c r="F12">
        <v>3.2613526960854502</v>
      </c>
      <c r="G12">
        <v>-126.24886805158252</v>
      </c>
      <c r="H12">
        <v>-97.371274862603983</v>
      </c>
      <c r="I12">
        <v>19.340048346769201</v>
      </c>
      <c r="J12">
        <v>9.81758354397593</v>
      </c>
      <c r="K12">
        <v>2.4301291403739702</v>
      </c>
      <c r="L12">
        <v>4.3878084993250287E-5</v>
      </c>
      <c r="M12">
        <v>7.6825403157261431E-7</v>
      </c>
      <c r="N12" s="1">
        <v>3.6550013876647701E-8</v>
      </c>
      <c r="O12" s="1">
        <v>4.3084840741349102E-12</v>
      </c>
      <c r="P12" s="1">
        <v>4.0332932500281398E-14</v>
      </c>
    </row>
    <row r="13" spans="1:16" x14ac:dyDescent="0.3">
      <c r="A13">
        <v>13</v>
      </c>
      <c r="B13">
        <v>1215</v>
      </c>
      <c r="C13">
        <v>500</v>
      </c>
      <c r="D13">
        <v>0</v>
      </c>
      <c r="E13">
        <v>12.5830787922685</v>
      </c>
      <c r="F13">
        <v>3.2790258574712201</v>
      </c>
      <c r="G13">
        <v>-201.35740987801961</v>
      </c>
      <c r="H13">
        <v>-155.96087160235672</v>
      </c>
      <c r="I13">
        <v>30.505351124324001</v>
      </c>
      <c r="J13">
        <v>15.4671975481379</v>
      </c>
      <c r="K13">
        <v>3.83744421032792</v>
      </c>
      <c r="L13">
        <v>4.1799038125307447E-5</v>
      </c>
      <c r="M13">
        <v>7.6902657867773046E-7</v>
      </c>
      <c r="N13" s="1">
        <v>5.4482573910175401E-8</v>
      </c>
      <c r="O13" s="1">
        <v>6.7333610007443798E-12</v>
      </c>
      <c r="P13" s="1">
        <v>-2.23084980218238E-14</v>
      </c>
    </row>
    <row r="14" spans="1:16" x14ac:dyDescent="0.3">
      <c r="A14">
        <v>14</v>
      </c>
      <c r="B14">
        <v>1210</v>
      </c>
      <c r="C14">
        <v>500</v>
      </c>
      <c r="D14">
        <v>0</v>
      </c>
      <c r="E14">
        <v>17.7856929660981</v>
      </c>
      <c r="F14">
        <v>3.2944760367873198</v>
      </c>
      <c r="G14">
        <v>-284.87303157792036</v>
      </c>
      <c r="H14">
        <v>-221.27556083884784</v>
      </c>
      <c r="I14">
        <v>42.879999149831399</v>
      </c>
      <c r="J14">
        <v>21.738613791362301</v>
      </c>
      <c r="K14">
        <v>5.3986408665586101</v>
      </c>
      <c r="L14">
        <v>4.083314043166839E-5</v>
      </c>
      <c r="M14">
        <v>7.6675734877342841E-7</v>
      </c>
      <c r="N14" s="1">
        <v>7.4567564405584405E-8</v>
      </c>
      <c r="O14" s="1">
        <v>9.7481145182317093E-12</v>
      </c>
      <c r="P14" s="1">
        <v>-1.6289338908671201E-13</v>
      </c>
    </row>
    <row r="15" spans="1:16" x14ac:dyDescent="0.3">
      <c r="A15">
        <v>15</v>
      </c>
      <c r="B15">
        <v>1205</v>
      </c>
      <c r="C15">
        <v>500</v>
      </c>
      <c r="D15">
        <v>0</v>
      </c>
      <c r="E15">
        <v>21.287301665141701</v>
      </c>
      <c r="F15">
        <v>3.3037923711391599</v>
      </c>
      <c r="G15">
        <v>-340.29523127772507</v>
      </c>
      <c r="H15">
        <v>-264.76089035726687</v>
      </c>
      <c r="I15">
        <v>51.100592578871002</v>
      </c>
      <c r="J15">
        <v>25.9072667081848</v>
      </c>
      <c r="K15">
        <v>6.4432928204267599</v>
      </c>
      <c r="L15">
        <v>4.0719672551153801E-5</v>
      </c>
      <c r="M15">
        <v>7.6639459491145654E-7</v>
      </c>
      <c r="N15" s="1">
        <v>8.8798702760924998E-8</v>
      </c>
      <c r="O15" s="1">
        <v>1.22635829393677E-11</v>
      </c>
      <c r="P15" s="1">
        <v>-3.2203677905322399E-13</v>
      </c>
    </row>
    <row r="16" spans="1:16" x14ac:dyDescent="0.3">
      <c r="A16">
        <v>16</v>
      </c>
      <c r="B16">
        <v>1200</v>
      </c>
      <c r="C16">
        <v>500</v>
      </c>
      <c r="D16">
        <v>0</v>
      </c>
      <c r="E16">
        <v>25.5672034431553</v>
      </c>
      <c r="F16">
        <v>3.2714879240250698</v>
      </c>
      <c r="G16">
        <v>-409.30855561311733</v>
      </c>
      <c r="H16">
        <v>-319.04138931879697</v>
      </c>
      <c r="I16">
        <v>61.274932148335402</v>
      </c>
      <c r="J16">
        <v>31.062435830719298</v>
      </c>
      <c r="K16">
        <v>7.8151605743049002</v>
      </c>
      <c r="L16">
        <v>3.9610937934752918E-5</v>
      </c>
      <c r="M16">
        <v>8.0398190959274113E-7</v>
      </c>
      <c r="N16" s="1">
        <v>1.0476219988295001E-7</v>
      </c>
      <c r="O16" s="1">
        <v>1.75500050637859E-11</v>
      </c>
      <c r="P16" s="1">
        <v>-4.2379161970017999E-13</v>
      </c>
    </row>
    <row r="17" spans="1:16" x14ac:dyDescent="0.3">
      <c r="A17">
        <v>17</v>
      </c>
      <c r="B17">
        <v>1195</v>
      </c>
      <c r="C17">
        <v>500</v>
      </c>
      <c r="D17">
        <v>0</v>
      </c>
      <c r="E17">
        <v>29.8715918592391</v>
      </c>
      <c r="F17">
        <v>3.2400803535306602</v>
      </c>
      <c r="G17">
        <v>-478.83142029511293</v>
      </c>
      <c r="H17">
        <v>-373.84155130511783</v>
      </c>
      <c r="I17">
        <v>71.511677274117105</v>
      </c>
      <c r="J17">
        <v>36.253689325059597</v>
      </c>
      <c r="K17">
        <v>9.2193984716115498</v>
      </c>
      <c r="L17">
        <v>3.8593075269466469E-5</v>
      </c>
      <c r="M17">
        <v>8.3983731813258209E-7</v>
      </c>
      <c r="N17" s="1">
        <v>1.2035687153302201E-7</v>
      </c>
      <c r="O17" s="1">
        <v>2.3505748038218199E-11</v>
      </c>
      <c r="P17" s="1">
        <v>-5.0024924319284901E-13</v>
      </c>
    </row>
    <row r="18" spans="1:16" x14ac:dyDescent="0.3">
      <c r="A18">
        <v>18</v>
      </c>
      <c r="B18">
        <v>1190</v>
      </c>
      <c r="C18">
        <v>500</v>
      </c>
      <c r="D18">
        <v>0</v>
      </c>
      <c r="E18">
        <v>33.813702367076097</v>
      </c>
      <c r="F18">
        <v>3.2199324204021802</v>
      </c>
      <c r="G18">
        <v>-542.1329154911416</v>
      </c>
      <c r="H18">
        <v>-423.85148072538141</v>
      </c>
      <c r="I18">
        <v>80.840265704651003</v>
      </c>
      <c r="J18">
        <v>40.992241281582899</v>
      </c>
      <c r="K18">
        <v>10.5013702004505</v>
      </c>
      <c r="L18">
        <v>3.789727583766115E-5</v>
      </c>
      <c r="M18">
        <v>8.6459530459133769E-7</v>
      </c>
      <c r="N18" s="1">
        <v>1.3455379301618999E-7</v>
      </c>
      <c r="O18" s="1">
        <v>2.8961996579562301E-11</v>
      </c>
      <c r="P18" s="1">
        <v>-5.7182798264583805E-13</v>
      </c>
    </row>
    <row r="19" spans="1:16" x14ac:dyDescent="0.3">
      <c r="A19">
        <v>19</v>
      </c>
      <c r="B19">
        <v>1185</v>
      </c>
      <c r="C19">
        <v>500</v>
      </c>
      <c r="D19">
        <v>0</v>
      </c>
      <c r="E19">
        <v>37.444715686254398</v>
      </c>
      <c r="F19">
        <v>3.2062995532523599</v>
      </c>
      <c r="G19">
        <v>-600.08956290600975</v>
      </c>
      <c r="H19">
        <v>-469.74817776794214</v>
      </c>
      <c r="I19">
        <v>89.388187181063302</v>
      </c>
      <c r="J19">
        <v>45.3418944309023</v>
      </c>
      <c r="K19">
        <v>11.678483268436899</v>
      </c>
      <c r="L19">
        <v>3.7387870160196325E-5</v>
      </c>
      <c r="M19">
        <v>8.8292661190307394E-7</v>
      </c>
      <c r="N19" s="1">
        <v>1.47546073732175E-7</v>
      </c>
      <c r="O19" s="1">
        <v>3.3994765305269501E-11</v>
      </c>
      <c r="P19" s="1">
        <v>-6.3761456029199095E-13</v>
      </c>
    </row>
    <row r="20" spans="1:16" x14ac:dyDescent="0.3">
      <c r="A20">
        <v>20</v>
      </c>
      <c r="B20">
        <v>1180</v>
      </c>
      <c r="C20">
        <v>500</v>
      </c>
      <c r="D20">
        <v>0</v>
      </c>
      <c r="E20">
        <v>40.806451839003998</v>
      </c>
      <c r="F20">
        <v>3.1967436858219398</v>
      </c>
      <c r="G20">
        <v>-653.41891547384171</v>
      </c>
      <c r="H20">
        <v>-512.08599784592002</v>
      </c>
      <c r="I20">
        <v>97.2596893836986</v>
      </c>
      <c r="J20">
        <v>49.354844772778698</v>
      </c>
      <c r="K20">
        <v>12.765005846413899</v>
      </c>
      <c r="L20">
        <v>3.6995325207070129E-5</v>
      </c>
      <c r="M20">
        <v>8.9722861988752876E-7</v>
      </c>
      <c r="N20" s="1">
        <v>1.5949165913064699E-7</v>
      </c>
      <c r="O20" s="1">
        <v>3.8667021830161901E-11</v>
      </c>
      <c r="P20" s="1">
        <v>-6.9686363691336305E-13</v>
      </c>
    </row>
    <row r="21" spans="1:16" x14ac:dyDescent="0.3">
      <c r="A21">
        <v>21</v>
      </c>
      <c r="B21">
        <v>1175</v>
      </c>
      <c r="C21">
        <v>500</v>
      </c>
      <c r="D21">
        <v>0</v>
      </c>
      <c r="E21">
        <v>43.933196501742501</v>
      </c>
      <c r="F21">
        <v>3.1898780262120798</v>
      </c>
      <c r="G21">
        <v>-702.71114949571631</v>
      </c>
      <c r="H21">
        <v>-551.32104926246927</v>
      </c>
      <c r="I21">
        <v>104.540344738629</v>
      </c>
      <c r="J21">
        <v>53.073970992952198</v>
      </c>
      <c r="K21">
        <v>13.7726885293831</v>
      </c>
      <c r="L21">
        <v>3.6680297005555615E-5</v>
      </c>
      <c r="M21">
        <v>9.088612087105737E-7</v>
      </c>
      <c r="N21" s="1">
        <v>1.70520375527501E-7</v>
      </c>
      <c r="O21" s="1">
        <v>4.3031291604180701E-11</v>
      </c>
      <c r="P21" s="1">
        <v>-7.4900746390265205E-13</v>
      </c>
    </row>
    <row r="22" spans="1:16" x14ac:dyDescent="0.3">
      <c r="A22">
        <v>22</v>
      </c>
      <c r="B22">
        <v>1170</v>
      </c>
      <c r="C22">
        <v>500</v>
      </c>
      <c r="D22">
        <v>0</v>
      </c>
      <c r="E22">
        <v>46.853058651464799</v>
      </c>
      <c r="F22">
        <v>3.1848506940672001</v>
      </c>
      <c r="G22">
        <v>-748.45263204210596</v>
      </c>
      <c r="H22">
        <v>-587.82938572154376</v>
      </c>
      <c r="I22">
        <v>111.300451318686</v>
      </c>
      <c r="J22">
        <v>56.534539442788599</v>
      </c>
      <c r="K22">
        <v>14.711226098838299</v>
      </c>
      <c r="L22">
        <v>3.6418845230072947E-5</v>
      </c>
      <c r="M22">
        <v>9.1865505953690773E-7</v>
      </c>
      <c r="N22" s="1">
        <v>1.8073921780690501E-7</v>
      </c>
      <c r="O22" s="1">
        <v>4.7131552741534397E-11</v>
      </c>
      <c r="P22" s="1">
        <v>-7.9366954274214498E-13</v>
      </c>
    </row>
    <row r="23" spans="1:16" x14ac:dyDescent="0.3">
      <c r="A23">
        <v>23</v>
      </c>
      <c r="B23">
        <v>1165</v>
      </c>
      <c r="C23">
        <v>500</v>
      </c>
      <c r="D23">
        <v>0</v>
      </c>
      <c r="E23">
        <v>49.588995882181798</v>
      </c>
      <c r="F23">
        <v>3.1811055019616399</v>
      </c>
      <c r="G23">
        <v>-791.04376646082471</v>
      </c>
      <c r="H23">
        <v>-621.92077050907255</v>
      </c>
      <c r="I23">
        <v>117.597605223204</v>
      </c>
      <c r="J23">
        <v>59.765493140053898</v>
      </c>
      <c r="K23">
        <v>15.588604606669699</v>
      </c>
      <c r="L23">
        <v>3.6195581393577516E-5</v>
      </c>
      <c r="M23">
        <v>9.2714711402142115E-7</v>
      </c>
      <c r="N23" s="1">
        <v>1.90236388332506E-7</v>
      </c>
      <c r="O23" s="1">
        <v>5.1004603119533298E-11</v>
      </c>
      <c r="P23" s="1">
        <v>-8.3067947657484904E-13</v>
      </c>
    </row>
    <row r="24" spans="1:16" x14ac:dyDescent="0.3">
      <c r="A24">
        <v>24</v>
      </c>
      <c r="B24">
        <v>1160</v>
      </c>
      <c r="C24">
        <v>500</v>
      </c>
      <c r="D24">
        <v>0</v>
      </c>
      <c r="E24">
        <v>52.159615115128403</v>
      </c>
      <c r="F24">
        <v>3.17826099279289</v>
      </c>
      <c r="G24">
        <v>-830.81290766499683</v>
      </c>
      <c r="H24">
        <v>-653.84940796495357</v>
      </c>
      <c r="I24">
        <v>123.478700554752</v>
      </c>
      <c r="J24">
        <v>62.791130718408603</v>
      </c>
      <c r="K24">
        <v>16.411369372561499</v>
      </c>
      <c r="L24">
        <v>3.6001116238468513E-5</v>
      </c>
      <c r="M24">
        <v>9.346997377558234E-7</v>
      </c>
      <c r="N24" s="1">
        <v>1.9900834379265301E-7</v>
      </c>
      <c r="O24" s="1">
        <v>5.46810496367362E-11</v>
      </c>
      <c r="P24" s="1">
        <v>-8.6008504209947599E-13</v>
      </c>
    </row>
    <row r="25" spans="1:16" x14ac:dyDescent="0.3">
      <c r="A25">
        <v>25</v>
      </c>
      <c r="B25">
        <v>1155</v>
      </c>
      <c r="C25">
        <v>500</v>
      </c>
      <c r="D25">
        <v>0</v>
      </c>
      <c r="E25">
        <v>54.579818518612399</v>
      </c>
      <c r="F25">
        <v>3.17604537274448</v>
      </c>
      <c r="G25">
        <v>-868.02747123642757</v>
      </c>
      <c r="H25">
        <v>-683.82243513576043</v>
      </c>
      <c r="I25">
        <v>128.98157483504301</v>
      </c>
      <c r="J25">
        <v>65.629325839185995</v>
      </c>
      <c r="K25">
        <v>17.184835892772199</v>
      </c>
      <c r="L25">
        <v>3.582660460600871E-5</v>
      </c>
      <c r="M25">
        <v>9.4156501615075212E-7</v>
      </c>
      <c r="N25" s="1">
        <v>2.07255654409185E-7</v>
      </c>
      <c r="O25" s="1">
        <v>5.8185989665825301E-11</v>
      </c>
      <c r="P25" s="1">
        <v>-8.8215721900812999E-13</v>
      </c>
    </row>
    <row r="26" spans="1:16" x14ac:dyDescent="0.3">
      <c r="A26">
        <v>26</v>
      </c>
      <c r="B26">
        <v>1150</v>
      </c>
      <c r="C26">
        <v>500</v>
      </c>
      <c r="D26">
        <v>0</v>
      </c>
      <c r="E26">
        <v>56.861378339851797</v>
      </c>
      <c r="F26">
        <v>3.17425973717791</v>
      </c>
      <c r="G26">
        <v>-902.90359544255989</v>
      </c>
      <c r="H26">
        <v>-712.00739062008017</v>
      </c>
      <c r="I26">
        <v>134.13639097950301</v>
      </c>
      <c r="J26">
        <v>68.295954204289401</v>
      </c>
      <c r="K26">
        <v>17.913272084786801</v>
      </c>
      <c r="L26">
        <v>3.5667869494842556E-5</v>
      </c>
      <c r="M26">
        <v>9.479214998777755E-7</v>
      </c>
      <c r="N26" s="1">
        <v>2.14961466214371E-7</v>
      </c>
      <c r="O26" s="1">
        <v>6.1539541680100405E-11</v>
      </c>
      <c r="P26" s="1">
        <v>-8.9738225039665698E-13</v>
      </c>
    </row>
    <row r="27" spans="1:16" x14ac:dyDescent="0.3">
      <c r="A27">
        <v>27</v>
      </c>
      <c r="B27">
        <v>1145</v>
      </c>
      <c r="C27">
        <v>500</v>
      </c>
      <c r="D27">
        <v>0</v>
      </c>
      <c r="E27">
        <v>59.013491472800098</v>
      </c>
      <c r="F27">
        <v>3.1727565395306101</v>
      </c>
      <c r="G27">
        <v>-935.61516506833846</v>
      </c>
      <c r="H27">
        <v>-738.53908892888865</v>
      </c>
      <c r="I27">
        <v>138.96701769167501</v>
      </c>
      <c r="J27">
        <v>70.803180429862707</v>
      </c>
      <c r="K27">
        <v>18.6000692891269</v>
      </c>
      <c r="L27">
        <v>3.5521370261694854E-5</v>
      </c>
      <c r="M27">
        <v>9.5389627278974357E-7</v>
      </c>
      <c r="N27" s="1">
        <v>2.22165668609243E-7</v>
      </c>
      <c r="O27" s="1">
        <v>6.47573255329027E-11</v>
      </c>
      <c r="P27" s="1">
        <v>-9.0643647048172402E-13</v>
      </c>
    </row>
    <row r="28" spans="1:16" x14ac:dyDescent="0.3">
      <c r="A28">
        <v>28</v>
      </c>
      <c r="B28">
        <v>1140</v>
      </c>
      <c r="C28">
        <v>500</v>
      </c>
      <c r="D28">
        <v>0</v>
      </c>
      <c r="E28">
        <v>61.043329333328998</v>
      </c>
      <c r="F28">
        <v>3.1714266741263701</v>
      </c>
      <c r="G28">
        <v>-966.30245092287714</v>
      </c>
      <c r="H28">
        <v>-763.52623817897313</v>
      </c>
      <c r="I28">
        <v>143.49234882631299</v>
      </c>
      <c r="J28">
        <v>73.160679577211198</v>
      </c>
      <c r="K28">
        <v>19.247908151666199</v>
      </c>
      <c r="L28">
        <v>3.5384602388083194E-5</v>
      </c>
      <c r="M28">
        <v>9.5957877764981517E-7</v>
      </c>
      <c r="N28" s="1">
        <v>2.2890127537396699E-7</v>
      </c>
      <c r="O28" s="1">
        <v>6.7850934578788899E-11</v>
      </c>
      <c r="P28" s="1">
        <v>-9.101428584331611E-13</v>
      </c>
    </row>
    <row r="29" spans="1:16" x14ac:dyDescent="0.3">
      <c r="A29">
        <v>29</v>
      </c>
      <c r="B29">
        <v>1135</v>
      </c>
      <c r="C29">
        <v>500</v>
      </c>
      <c r="D29">
        <v>0</v>
      </c>
      <c r="E29">
        <v>62.956595021719103</v>
      </c>
      <c r="F29">
        <v>3.1701912323153998</v>
      </c>
      <c r="G29">
        <v>-995.08062836589829</v>
      </c>
      <c r="H29">
        <v>-787.05796471269366</v>
      </c>
      <c r="I29">
        <v>147.72763104300299</v>
      </c>
      <c r="J29">
        <v>75.376286704043196</v>
      </c>
      <c r="K29">
        <v>19.8589266098429</v>
      </c>
      <c r="L29">
        <v>3.5255811211070208E-5</v>
      </c>
      <c r="M29">
        <v>9.650301964272516E-7</v>
      </c>
      <c r="N29" s="1">
        <v>2.3519623243338701E-7</v>
      </c>
      <c r="O29" s="1">
        <v>7.0828492331150202E-11</v>
      </c>
      <c r="P29" s="1">
        <v>-9.0941171999555704E-13</v>
      </c>
    </row>
    <row r="30" spans="1:16" x14ac:dyDescent="0.3">
      <c r="A30">
        <v>30</v>
      </c>
      <c r="B30">
        <v>1130</v>
      </c>
      <c r="C30">
        <v>500</v>
      </c>
      <c r="D30">
        <v>0</v>
      </c>
      <c r="E30">
        <v>64.758061254159799</v>
      </c>
      <c r="F30">
        <v>3.1689957262985202</v>
      </c>
      <c r="G30">
        <v>-1022.0478526874855</v>
      </c>
      <c r="H30">
        <v>-809.21001212083195</v>
      </c>
      <c r="I30">
        <v>151.68573607002301</v>
      </c>
      <c r="J30">
        <v>77.456619187441802</v>
      </c>
      <c r="K30">
        <v>20.4348843757511</v>
      </c>
      <c r="L30">
        <v>3.5133784478552916E-5</v>
      </c>
      <c r="M30">
        <v>9.70290355499239E-7</v>
      </c>
      <c r="N30" s="1">
        <v>2.4107506409475199E-7</v>
      </c>
      <c r="O30" s="1">
        <v>7.3695304645880502E-11</v>
      </c>
      <c r="P30" s="1">
        <v>-9.0517307565551804E-13</v>
      </c>
    </row>
    <row r="31" spans="1:16" x14ac:dyDescent="0.3">
      <c r="A31">
        <v>31</v>
      </c>
      <c r="B31">
        <v>1125</v>
      </c>
      <c r="C31">
        <v>500</v>
      </c>
      <c r="D31">
        <v>0</v>
      </c>
      <c r="E31">
        <v>66.452048004843107</v>
      </c>
      <c r="F31">
        <v>3.16780548568136</v>
      </c>
      <c r="G31">
        <v>-1047.2923667545813</v>
      </c>
      <c r="H31">
        <v>-830.05021574286445</v>
      </c>
      <c r="I31">
        <v>155.37828631528501</v>
      </c>
      <c r="J31">
        <v>79.4076284193319</v>
      </c>
      <c r="K31">
        <v>20.977313255251801</v>
      </c>
      <c r="L31">
        <v>3.5017694660698769E-5</v>
      </c>
      <c r="M31">
        <v>9.7538322142455814E-7</v>
      </c>
      <c r="N31" s="1">
        <v>2.4656026405261002E-7</v>
      </c>
      <c r="O31" s="1">
        <v>7.6454579974310496E-11</v>
      </c>
      <c r="P31" s="1">
        <v>-8.9831125719917103E-13</v>
      </c>
    </row>
    <row r="32" spans="1:16" x14ac:dyDescent="0.3">
      <c r="A32">
        <v>32</v>
      </c>
      <c r="B32">
        <v>1120</v>
      </c>
      <c r="C32">
        <v>500</v>
      </c>
      <c r="D32">
        <v>0</v>
      </c>
      <c r="E32">
        <v>68.042798305043505</v>
      </c>
      <c r="F32">
        <v>3.1666015695253402</v>
      </c>
      <c r="G32">
        <v>-1070.8981024042312</v>
      </c>
      <c r="H32">
        <v>-849.64283819426441</v>
      </c>
      <c r="I32">
        <v>158.81654108313199</v>
      </c>
      <c r="J32">
        <v>81.235036170720207</v>
      </c>
      <c r="K32">
        <v>21.4876411860185</v>
      </c>
      <c r="L32">
        <v>3.4906976727205193E-5</v>
      </c>
      <c r="M32">
        <v>9.8032147361499719E-7</v>
      </c>
      <c r="N32" s="1">
        <v>2.5167334530383499E-7</v>
      </c>
      <c r="O32" s="1">
        <v>7.9108155684371098E-11</v>
      </c>
      <c r="P32" s="1">
        <v>-8.8961202240616702E-13</v>
      </c>
    </row>
    <row r="33" spans="1:16" x14ac:dyDescent="0.3">
      <c r="A33">
        <v>33</v>
      </c>
      <c r="B33">
        <v>1115</v>
      </c>
      <c r="C33">
        <v>500</v>
      </c>
      <c r="D33">
        <v>0</v>
      </c>
      <c r="E33">
        <v>69.534726324258202</v>
      </c>
      <c r="F33">
        <v>3.1653769706810202</v>
      </c>
      <c r="G33">
        <v>-1092.9484476364159</v>
      </c>
      <c r="H33">
        <v>-868.05150909600809</v>
      </c>
      <c r="I33">
        <v>162.01198612571201</v>
      </c>
      <c r="J33">
        <v>82.944627609437703</v>
      </c>
      <c r="K33">
        <v>21.967281296450999</v>
      </c>
      <c r="L33">
        <v>3.4801234628178459E-5</v>
      </c>
      <c r="M33">
        <v>9.8511031165008479E-7</v>
      </c>
      <c r="N33" s="1">
        <v>2.5643550961040498E-7</v>
      </c>
      <c r="O33" s="1">
        <v>8.1657157674406802E-11</v>
      </c>
      <c r="P33" s="1">
        <v>-8.7972904291320501E-13</v>
      </c>
    </row>
    <row r="34" spans="1:16" x14ac:dyDescent="0.3">
      <c r="A34">
        <v>34</v>
      </c>
      <c r="B34">
        <v>1110</v>
      </c>
      <c r="C34">
        <v>500</v>
      </c>
      <c r="D34">
        <v>0</v>
      </c>
      <c r="E34">
        <v>70.932536031789397</v>
      </c>
      <c r="F34">
        <v>3.16413314233478</v>
      </c>
      <c r="G34">
        <v>-1113.5281796743313</v>
      </c>
      <c r="H34">
        <v>-885.34076208428655</v>
      </c>
      <c r="I34">
        <v>164.97662407551201</v>
      </c>
      <c r="J34">
        <v>84.542399265175803</v>
      </c>
      <c r="K34">
        <v>22.417683719670801</v>
      </c>
      <c r="L34">
        <v>3.4700172593453123E-5</v>
      </c>
      <c r="M34">
        <v>9.8975051456091209E-7</v>
      </c>
      <c r="N34" s="1">
        <v>2.6086795932158298E-7</v>
      </c>
      <c r="O34" s="1">
        <v>8.4102534685708999E-11</v>
      </c>
      <c r="P34" s="1">
        <v>-8.6917145819032404E-13</v>
      </c>
    </row>
    <row r="35" spans="1:16" x14ac:dyDescent="0.3">
      <c r="A35">
        <v>35</v>
      </c>
      <c r="B35">
        <v>1105</v>
      </c>
      <c r="C35">
        <v>500</v>
      </c>
      <c r="D35">
        <v>0</v>
      </c>
      <c r="E35">
        <v>72.219156895994203</v>
      </c>
      <c r="F35">
        <v>3.1625060598732699</v>
      </c>
      <c r="G35">
        <v>-1132.5335438988618</v>
      </c>
      <c r="H35">
        <v>-901.48241365913395</v>
      </c>
      <c r="I35">
        <v>167.65310760057099</v>
      </c>
      <c r="J35">
        <v>86.017189126047199</v>
      </c>
      <c r="K35">
        <v>22.836053284555</v>
      </c>
      <c r="L35">
        <v>3.4610504054265268E-5</v>
      </c>
      <c r="M35">
        <v>9.9520988163416316E-7</v>
      </c>
      <c r="N35" s="1">
        <v>2.6406503028427101E-7</v>
      </c>
      <c r="O35" s="1">
        <v>8.6637395707921899E-11</v>
      </c>
      <c r="P35" s="1">
        <v>4.3113604548284901E-12</v>
      </c>
    </row>
    <row r="36" spans="1:16" x14ac:dyDescent="0.3">
      <c r="A36">
        <v>36</v>
      </c>
      <c r="B36">
        <v>1100</v>
      </c>
      <c r="C36">
        <v>500</v>
      </c>
      <c r="D36">
        <v>0</v>
      </c>
      <c r="E36">
        <v>73.389790123202104</v>
      </c>
      <c r="F36">
        <v>3.1599622292972298</v>
      </c>
      <c r="G36">
        <v>-1150.0535635538365</v>
      </c>
      <c r="H36">
        <v>-916.61476902696324</v>
      </c>
      <c r="I36">
        <v>170.00239924762201</v>
      </c>
      <c r="J36">
        <v>87.374913495783602</v>
      </c>
      <c r="K36">
        <v>23.224894729049801</v>
      </c>
      <c r="L36">
        <v>3.454447720312867E-5</v>
      </c>
      <c r="M36">
        <v>1.0029860981826791E-6</v>
      </c>
      <c r="N36" s="1">
        <v>2.6457812239000898E-7</v>
      </c>
      <c r="O36" s="1">
        <v>8.9611852027482401E-11</v>
      </c>
      <c r="P36" s="1">
        <v>2.27755838847449E-11</v>
      </c>
    </row>
    <row r="37" spans="1:16" x14ac:dyDescent="0.3">
      <c r="A37">
        <v>37</v>
      </c>
      <c r="B37">
        <v>1095</v>
      </c>
      <c r="C37">
        <v>500</v>
      </c>
      <c r="D37">
        <v>0</v>
      </c>
      <c r="E37">
        <v>74.534073401228696</v>
      </c>
      <c r="F37">
        <v>3.1568416012118101</v>
      </c>
      <c r="G37">
        <v>-1167.1149465007115</v>
      </c>
      <c r="H37">
        <v>-931.42741142957402</v>
      </c>
      <c r="I37">
        <v>172.267320886699</v>
      </c>
      <c r="J37">
        <v>88.703764132874198</v>
      </c>
      <c r="K37">
        <v>23.610330455800302</v>
      </c>
      <c r="L37">
        <v>3.4484583313558619E-5</v>
      </c>
      <c r="M37">
        <v>1.0116771905615376E-6</v>
      </c>
      <c r="N37" s="1">
        <v>2.64104070559043E-7</v>
      </c>
      <c r="O37" s="1">
        <v>9.2845087802333498E-11</v>
      </c>
      <c r="P37" s="1">
        <v>4.5516081999532302E-11</v>
      </c>
    </row>
    <row r="38" spans="1:16" x14ac:dyDescent="0.3">
      <c r="A38">
        <v>38</v>
      </c>
      <c r="B38">
        <v>1090</v>
      </c>
      <c r="C38">
        <v>500</v>
      </c>
      <c r="D38">
        <v>0</v>
      </c>
      <c r="E38">
        <v>75.768498765173405</v>
      </c>
      <c r="F38">
        <v>3.1521035658013199</v>
      </c>
      <c r="G38">
        <v>-1185.3173774162124</v>
      </c>
      <c r="H38">
        <v>-947.12860898873294</v>
      </c>
      <c r="I38">
        <v>174.73408533725501</v>
      </c>
      <c r="J38">
        <v>90.133088196161495</v>
      </c>
      <c r="K38">
        <v>24.037439501424402</v>
      </c>
      <c r="L38">
        <v>3.4398799517026442E-5</v>
      </c>
      <c r="M38">
        <v>1.0216947656963732E-6</v>
      </c>
      <c r="N38" s="1">
        <v>2.63745258265933E-7</v>
      </c>
      <c r="O38" s="1">
        <v>9.6609947588193301E-11</v>
      </c>
      <c r="P38" s="1">
        <v>6.8629000203938696E-11</v>
      </c>
    </row>
    <row r="39" spans="1:16" x14ac:dyDescent="0.3">
      <c r="A39">
        <v>39</v>
      </c>
      <c r="B39">
        <v>1085</v>
      </c>
      <c r="C39">
        <v>500</v>
      </c>
      <c r="D39">
        <v>0</v>
      </c>
      <c r="E39">
        <v>76.867706201988398</v>
      </c>
      <c r="F39">
        <v>3.15016345084228</v>
      </c>
      <c r="G39">
        <v>-1201.1433183218364</v>
      </c>
      <c r="H39">
        <v>-960.81534622892627</v>
      </c>
      <c r="I39">
        <v>176.95245156492999</v>
      </c>
      <c r="J39">
        <v>91.375055159212707</v>
      </c>
      <c r="K39">
        <v>24.401180256673801</v>
      </c>
      <c r="L39">
        <v>3.4306117068670567E-5</v>
      </c>
      <c r="M39">
        <v>1.0263003189969835E-6</v>
      </c>
      <c r="N39" s="1">
        <v>2.6682520044509E-7</v>
      </c>
      <c r="O39" s="1">
        <v>9.8920594790914106E-11</v>
      </c>
      <c r="P39" s="1">
        <v>6.9854700254152596E-11</v>
      </c>
    </row>
    <row r="40" spans="1:16" x14ac:dyDescent="0.3">
      <c r="A40">
        <v>40</v>
      </c>
      <c r="B40">
        <v>1080</v>
      </c>
      <c r="C40">
        <v>500</v>
      </c>
      <c r="D40">
        <v>0</v>
      </c>
      <c r="E40">
        <v>77.882419646975507</v>
      </c>
      <c r="F40">
        <v>3.1483774807414999</v>
      </c>
      <c r="G40">
        <v>-1215.7022709360779</v>
      </c>
      <c r="H40">
        <v>-973.53439187397487</v>
      </c>
      <c r="I40">
        <v>178.96602672438499</v>
      </c>
      <c r="J40">
        <v>92.518352295201197</v>
      </c>
      <c r="K40">
        <v>24.737319499767398</v>
      </c>
      <c r="L40">
        <v>3.4220085056825604E-5</v>
      </c>
      <c r="M40">
        <v>1.0306150506499907E-6</v>
      </c>
      <c r="N40" s="1">
        <v>2.6963064223790002E-7</v>
      </c>
      <c r="O40" s="1">
        <v>1.0108371775932999E-10</v>
      </c>
      <c r="P40" s="1">
        <v>7.0998336016280694E-11</v>
      </c>
    </row>
    <row r="41" spans="1:16" x14ac:dyDescent="0.3">
      <c r="A41">
        <v>41</v>
      </c>
      <c r="B41">
        <v>1075</v>
      </c>
      <c r="C41">
        <v>500</v>
      </c>
      <c r="D41">
        <v>0</v>
      </c>
      <c r="E41">
        <v>78.822446376071298</v>
      </c>
      <c r="F41">
        <v>3.1467317733370499</v>
      </c>
      <c r="G41">
        <v>-1229.1395160100603</v>
      </c>
      <c r="H41">
        <v>-985.39643908261712</v>
      </c>
      <c r="I41">
        <v>180.798187833285</v>
      </c>
      <c r="J41">
        <v>93.574324075474294</v>
      </c>
      <c r="K41">
        <v>25.048987983008601</v>
      </c>
      <c r="L41">
        <v>3.4139761939842843E-5</v>
      </c>
      <c r="M41">
        <v>1.0346722881913662E-6</v>
      </c>
      <c r="N41" s="1">
        <v>2.7219342038563898E-7</v>
      </c>
      <c r="O41" s="1">
        <v>1.03114417580621E-10</v>
      </c>
      <c r="P41" s="1">
        <v>7.2066791589343806E-11</v>
      </c>
    </row>
    <row r="42" spans="1:16" x14ac:dyDescent="0.3">
      <c r="A42">
        <v>42</v>
      </c>
      <c r="B42">
        <v>1070</v>
      </c>
      <c r="C42">
        <v>500</v>
      </c>
      <c r="D42">
        <v>0</v>
      </c>
      <c r="E42">
        <v>79.696095383782804</v>
      </c>
      <c r="F42">
        <v>3.1452143406507602</v>
      </c>
      <c r="G42">
        <v>-1241.5782814822076</v>
      </c>
      <c r="H42">
        <v>-996.4953779763905</v>
      </c>
      <c r="I42">
        <v>182.468751446835</v>
      </c>
      <c r="J42">
        <v>94.552588610562793</v>
      </c>
      <c r="K42">
        <v>25.338843955319501</v>
      </c>
      <c r="L42">
        <v>3.4064381553792357E-5</v>
      </c>
      <c r="M42">
        <v>1.0384997431536261E-6</v>
      </c>
      <c r="N42" s="1">
        <v>2.7454041525871398E-7</v>
      </c>
      <c r="O42" s="1">
        <v>1.05025615460714E-10</v>
      </c>
      <c r="P42" s="1">
        <v>7.3065984391952794E-11</v>
      </c>
    </row>
    <row r="43" spans="1:16" x14ac:dyDescent="0.3">
      <c r="A43">
        <v>43</v>
      </c>
      <c r="B43">
        <v>1065</v>
      </c>
      <c r="C43">
        <v>500</v>
      </c>
      <c r="D43">
        <v>0</v>
      </c>
      <c r="E43">
        <v>80.510457346385707</v>
      </c>
      <c r="F43">
        <v>3.1438147441747</v>
      </c>
      <c r="G43">
        <v>-1253.1238477618426</v>
      </c>
      <c r="H43">
        <v>-1006.9114230536317</v>
      </c>
      <c r="I43">
        <v>183.994637901738</v>
      </c>
      <c r="J43">
        <v>95.461359350613904</v>
      </c>
      <c r="K43">
        <v>25.609160811897901</v>
      </c>
      <c r="L43">
        <v>3.3993313835351422E-5</v>
      </c>
      <c r="M43">
        <v>1.0421207220362883E-6</v>
      </c>
      <c r="N43" s="1">
        <v>2.7669448707485002E-7</v>
      </c>
      <c r="O43" s="1">
        <v>1.06828448545947E-10</v>
      </c>
      <c r="P43" s="1">
        <v>7.4000984785584998E-11</v>
      </c>
    </row>
    <row r="44" spans="1:16" x14ac:dyDescent="0.3">
      <c r="A44">
        <v>44</v>
      </c>
      <c r="B44">
        <v>1060</v>
      </c>
      <c r="C44">
        <v>500</v>
      </c>
      <c r="D44">
        <v>0</v>
      </c>
      <c r="E44">
        <v>81.271623598256596</v>
      </c>
      <c r="F44">
        <v>3.1425238264576798</v>
      </c>
      <c r="G44">
        <v>-1263.8667614073356</v>
      </c>
      <c r="H44">
        <v>-1016.7135616741839</v>
      </c>
      <c r="I44">
        <v>185.390390978623</v>
      </c>
      <c r="J44">
        <v>96.307696852640703</v>
      </c>
      <c r="K44">
        <v>25.861895752073799</v>
      </c>
      <c r="L44">
        <v>3.3926035715926805E-5</v>
      </c>
      <c r="M44">
        <v>1.0455550281388638E-6</v>
      </c>
      <c r="N44" s="1">
        <v>2.7867520671585902E-7</v>
      </c>
      <c r="O44" s="1">
        <v>1.08532581061144E-10</v>
      </c>
      <c r="P44" s="1">
        <v>7.4876117804756397E-11</v>
      </c>
    </row>
    <row r="45" spans="1:16" x14ac:dyDescent="0.3">
      <c r="A45">
        <v>45</v>
      </c>
      <c r="B45">
        <v>1055</v>
      </c>
      <c r="C45">
        <v>500</v>
      </c>
      <c r="D45">
        <v>0</v>
      </c>
      <c r="E45">
        <v>81.984859133990597</v>
      </c>
      <c r="F45">
        <v>3.1413334991738702</v>
      </c>
      <c r="G45">
        <v>-1273.8853760880452</v>
      </c>
      <c r="H45">
        <v>-1025.9614901947168</v>
      </c>
      <c r="I45">
        <v>186.66858855801499</v>
      </c>
      <c r="J45">
        <v>97.097707798566702</v>
      </c>
      <c r="K45">
        <v>26.0987441020036</v>
      </c>
      <c r="L45">
        <v>3.386210922180173E-5</v>
      </c>
      <c r="M45">
        <v>1.0488196438518431E-6</v>
      </c>
      <c r="N45" s="1">
        <v>2.8049943201095003E-7</v>
      </c>
      <c r="O45" s="1">
        <v>1.101464513696E-10</v>
      </c>
      <c r="P45" s="1">
        <v>7.5695049676179398E-11</v>
      </c>
    </row>
    <row r="46" spans="1:16" x14ac:dyDescent="0.3">
      <c r="A46">
        <v>46</v>
      </c>
      <c r="B46">
        <v>1050</v>
      </c>
      <c r="C46">
        <v>500</v>
      </c>
      <c r="D46">
        <v>0</v>
      </c>
      <c r="E46">
        <v>82.654740564886595</v>
      </c>
      <c r="F46">
        <v>3.1402365736980502</v>
      </c>
      <c r="G46">
        <v>-1283.247880315364</v>
      </c>
      <c r="H46">
        <v>-1034.707159155673</v>
      </c>
      <c r="I46">
        <v>187.84017016943699</v>
      </c>
      <c r="J46">
        <v>97.836703780351399</v>
      </c>
      <c r="K46">
        <v>26.321182695974102</v>
      </c>
      <c r="L46">
        <v>3.3801164766850497E-5</v>
      </c>
      <c r="M46">
        <v>1.0519292542857464E-6</v>
      </c>
      <c r="N46" s="1">
        <v>2.8218176645928599E-7</v>
      </c>
      <c r="O46" s="1">
        <v>1.11677470003053E-10</v>
      </c>
      <c r="P46" s="1">
        <v>7.6460861433957897E-11</v>
      </c>
    </row>
    <row r="47" spans="1:16" x14ac:dyDescent="0.3">
      <c r="A47">
        <v>47</v>
      </c>
      <c r="B47">
        <v>1045</v>
      </c>
      <c r="C47">
        <v>500</v>
      </c>
      <c r="D47">
        <v>0</v>
      </c>
      <c r="E47">
        <v>83.312632518920793</v>
      </c>
      <c r="F47">
        <v>3.1385279403223998</v>
      </c>
      <c r="G47">
        <v>-1292.4066049784153</v>
      </c>
      <c r="H47">
        <v>-1043.3000879755705</v>
      </c>
      <c r="I47">
        <v>188.98191935883199</v>
      </c>
      <c r="J47">
        <v>98.558110836936905</v>
      </c>
      <c r="K47">
        <v>26.5451301065564</v>
      </c>
      <c r="L47">
        <v>3.3730487536507412E-5</v>
      </c>
      <c r="M47">
        <v>1.0556241886769483E-6</v>
      </c>
      <c r="N47" s="1">
        <v>2.8387629640896099E-7</v>
      </c>
      <c r="O47" s="1">
        <v>1.13366409446624E-10</v>
      </c>
      <c r="P47" s="1">
        <v>7.6836443590785394E-11</v>
      </c>
    </row>
    <row r="48" spans="1:16" x14ac:dyDescent="0.3">
      <c r="A48">
        <v>48</v>
      </c>
      <c r="B48">
        <v>1040</v>
      </c>
      <c r="C48">
        <v>500</v>
      </c>
      <c r="D48">
        <v>0</v>
      </c>
      <c r="E48">
        <v>83.945631405950294</v>
      </c>
      <c r="F48">
        <v>3.1365974177899498</v>
      </c>
      <c r="G48">
        <v>-1301.1760030952041</v>
      </c>
      <c r="H48">
        <v>-1051.5962410120299</v>
      </c>
      <c r="I48">
        <v>190.061883321154</v>
      </c>
      <c r="J48">
        <v>99.2484145343808</v>
      </c>
      <c r="K48">
        <v>26.763278873416301</v>
      </c>
      <c r="L48">
        <v>3.3656680144017534E-5</v>
      </c>
      <c r="M48">
        <v>1.0595006528198964E-6</v>
      </c>
      <c r="N48" s="1">
        <v>2.8551404531815201E-7</v>
      </c>
      <c r="O48" s="1">
        <v>1.15088847085693E-10</v>
      </c>
      <c r="P48" s="1">
        <v>7.7005075520943597E-11</v>
      </c>
    </row>
    <row r="49" spans="1:16" x14ac:dyDescent="0.3">
      <c r="A49">
        <v>49</v>
      </c>
      <c r="B49">
        <v>1035</v>
      </c>
      <c r="C49">
        <v>500</v>
      </c>
      <c r="D49">
        <v>0</v>
      </c>
      <c r="E49">
        <v>84.569342036284297</v>
      </c>
      <c r="F49">
        <v>3.13477061976032</v>
      </c>
      <c r="G49">
        <v>-1309.8067258179283</v>
      </c>
      <c r="H49">
        <v>-1059.8018156265859</v>
      </c>
      <c r="I49">
        <v>191.113335772917</v>
      </c>
      <c r="J49">
        <v>100.122045537248</v>
      </c>
      <c r="K49">
        <v>26.977840580485601</v>
      </c>
      <c r="L49">
        <v>3.3792177432043705E-5</v>
      </c>
      <c r="M49">
        <v>1.0638163425174838E-6</v>
      </c>
      <c r="N49" s="1">
        <v>2.8239641961558497E-7</v>
      </c>
      <c r="O49" s="1">
        <v>1.16686243731642E-10</v>
      </c>
      <c r="P49" s="1">
        <v>8.8467640529327906E-11</v>
      </c>
    </row>
    <row r="50" spans="1:16" x14ac:dyDescent="0.3">
      <c r="A50">
        <v>50</v>
      </c>
      <c r="B50">
        <v>1030</v>
      </c>
      <c r="C50">
        <v>500</v>
      </c>
      <c r="D50">
        <v>0</v>
      </c>
      <c r="E50">
        <v>85.145536920664796</v>
      </c>
      <c r="F50">
        <v>3.1331986346895802</v>
      </c>
      <c r="G50">
        <v>-1317.7169397065647</v>
      </c>
      <c r="H50">
        <v>-1067.4496043097936</v>
      </c>
      <c r="I50">
        <v>192.04798787305401</v>
      </c>
      <c r="J50">
        <v>100.751065720716</v>
      </c>
      <c r="K50">
        <v>27.1752757638682</v>
      </c>
      <c r="L50">
        <v>3.3725853901448173E-5</v>
      </c>
      <c r="M50">
        <v>1.0671010329727962E-6</v>
      </c>
      <c r="N50" s="1">
        <v>2.8352850450379802E-7</v>
      </c>
      <c r="O50" s="1">
        <v>1.18212259196099E-10</v>
      </c>
      <c r="P50" s="1">
        <v>8.9523518242919003E-11</v>
      </c>
    </row>
    <row r="51" spans="1:16" x14ac:dyDescent="0.3">
      <c r="A51">
        <v>51</v>
      </c>
      <c r="B51">
        <v>1025</v>
      </c>
      <c r="C51">
        <v>500</v>
      </c>
      <c r="D51">
        <v>0</v>
      </c>
      <c r="E51">
        <v>85.686515440984195</v>
      </c>
      <c r="F51">
        <v>3.1318201588091199</v>
      </c>
      <c r="G51">
        <v>-1325.092636837195</v>
      </c>
      <c r="H51">
        <v>-1074.6857041880107</v>
      </c>
      <c r="I51">
        <v>192.89522216167899</v>
      </c>
      <c r="J51">
        <v>101.33867481286801</v>
      </c>
      <c r="K51">
        <v>27.3599731453183</v>
      </c>
      <c r="L51">
        <v>3.3663789436443963E-5</v>
      </c>
      <c r="M51">
        <v>1.0701641661027281E-6</v>
      </c>
      <c r="N51" s="1">
        <v>2.84519835158205E-7</v>
      </c>
      <c r="O51" s="1">
        <v>1.19638896300124E-10</v>
      </c>
      <c r="P51" s="1">
        <v>9.0660733427463305E-11</v>
      </c>
    </row>
    <row r="52" spans="1:16" x14ac:dyDescent="0.3">
      <c r="A52">
        <v>52</v>
      </c>
      <c r="B52">
        <v>1020</v>
      </c>
      <c r="C52">
        <v>500</v>
      </c>
      <c r="D52">
        <v>0</v>
      </c>
      <c r="E52">
        <v>86.194919641554307</v>
      </c>
      <c r="F52">
        <v>3.1306984311697401</v>
      </c>
      <c r="G52">
        <v>-1331.9818308342619</v>
      </c>
      <c r="H52">
        <v>-1081.5541637232225</v>
      </c>
      <c r="I52">
        <v>193.65709091059699</v>
      </c>
      <c r="J52">
        <v>101.887933196912</v>
      </c>
      <c r="K52">
        <v>27.532169430112901</v>
      </c>
      <c r="L52">
        <v>3.3607641069727446E-5</v>
      </c>
      <c r="M52">
        <v>1.0730252591795788E-6</v>
      </c>
      <c r="N52" s="1">
        <v>2.8534718266847199E-7</v>
      </c>
      <c r="O52" s="1">
        <v>1.20957700241934E-10</v>
      </c>
      <c r="P52" s="1">
        <v>9.1843625403581494E-11</v>
      </c>
    </row>
    <row r="53" spans="1:16" x14ac:dyDescent="0.3">
      <c r="A53">
        <v>53</v>
      </c>
      <c r="B53">
        <v>1015</v>
      </c>
      <c r="C53">
        <v>500</v>
      </c>
      <c r="D53">
        <v>0</v>
      </c>
      <c r="E53">
        <v>86.673819111077194</v>
      </c>
      <c r="F53">
        <v>3.12982058351187</v>
      </c>
      <c r="G53">
        <v>-1338.4289181172956</v>
      </c>
      <c r="H53">
        <v>-1088.0890241666248</v>
      </c>
      <c r="I53">
        <v>194.340638862454</v>
      </c>
      <c r="J53">
        <v>102.402370066339</v>
      </c>
      <c r="K53">
        <v>27.692903410400302</v>
      </c>
      <c r="L53">
        <v>3.3557185459500476E-5</v>
      </c>
      <c r="M53">
        <v>1.0757024866960182E-6</v>
      </c>
      <c r="N53" s="1">
        <v>2.86018100780112E-7</v>
      </c>
      <c r="O53" s="1">
        <v>1.2217526835814901E-10</v>
      </c>
      <c r="P53" s="1">
        <v>9.3069984944295001E-11</v>
      </c>
    </row>
    <row r="54" spans="1:16" x14ac:dyDescent="0.3">
      <c r="A54">
        <v>54</v>
      </c>
      <c r="B54">
        <v>1010</v>
      </c>
      <c r="C54">
        <v>500</v>
      </c>
      <c r="D54">
        <v>0</v>
      </c>
      <c r="E54">
        <v>87.126570157491798</v>
      </c>
      <c r="F54">
        <v>3.1290750180977698</v>
      </c>
      <c r="G54">
        <v>-1344.4741901805876</v>
      </c>
      <c r="H54">
        <v>-1094.3126538338847</v>
      </c>
      <c r="I54">
        <v>194.958918557224</v>
      </c>
      <c r="J54">
        <v>102.885891898452</v>
      </c>
      <c r="K54">
        <v>27.844193460870699</v>
      </c>
      <c r="L54">
        <v>3.350963680002165E-5</v>
      </c>
      <c r="M54">
        <v>1.0782159363452694E-6</v>
      </c>
      <c r="N54" s="1">
        <v>2.8657573456828801E-7</v>
      </c>
      <c r="O54" s="1">
        <v>1.2331840288599699E-10</v>
      </c>
      <c r="P54" s="1">
        <v>9.4385349129357897E-11</v>
      </c>
    </row>
    <row r="55" spans="1:16" x14ac:dyDescent="0.3">
      <c r="A55">
        <v>55</v>
      </c>
      <c r="B55">
        <v>1005</v>
      </c>
      <c r="C55">
        <v>500</v>
      </c>
      <c r="D55">
        <v>0</v>
      </c>
      <c r="E55">
        <v>87.555381396033496</v>
      </c>
      <c r="F55">
        <v>3.1284486003404202</v>
      </c>
      <c r="G55">
        <v>-1350.1513496148459</v>
      </c>
      <c r="H55">
        <v>-1100.2509568067637</v>
      </c>
      <c r="I55">
        <v>195.517265429004</v>
      </c>
      <c r="J55">
        <v>103.341079702779</v>
      </c>
      <c r="K55">
        <v>27.9868371136115</v>
      </c>
      <c r="L55">
        <v>3.3464687449996773E-5</v>
      </c>
      <c r="M55">
        <v>1.0805802639703476E-6</v>
      </c>
      <c r="N55" s="1">
        <v>2.8702453882192698E-7</v>
      </c>
      <c r="O55" s="1">
        <v>1.2439317029990899E-10</v>
      </c>
      <c r="P55" s="1">
        <v>9.5793252553592101E-11</v>
      </c>
    </row>
    <row r="56" spans="1:16" x14ac:dyDescent="0.3">
      <c r="A56">
        <v>56</v>
      </c>
      <c r="B56">
        <v>1000</v>
      </c>
      <c r="C56">
        <v>500</v>
      </c>
      <c r="D56">
        <v>0</v>
      </c>
      <c r="E56">
        <v>87.962215506381696</v>
      </c>
      <c r="F56">
        <v>3.12792980085473</v>
      </c>
      <c r="G56">
        <v>-1355.4903788290444</v>
      </c>
      <c r="H56">
        <v>-1105.9269806978398</v>
      </c>
      <c r="I56">
        <v>196.02042032062499</v>
      </c>
      <c r="J56">
        <v>103.770228447056</v>
      </c>
      <c r="K56">
        <v>28.12154399448</v>
      </c>
      <c r="L56">
        <v>3.3422071386468235E-5</v>
      </c>
      <c r="M56">
        <v>1.0828083956343329E-6</v>
      </c>
      <c r="N56" s="1">
        <v>2.87368044631315E-7</v>
      </c>
      <c r="O56" s="1">
        <v>1.2540499376394701E-10</v>
      </c>
      <c r="P56" s="1">
        <v>9.7297873132620894E-11</v>
      </c>
    </row>
    <row r="57" spans="1:16" x14ac:dyDescent="0.3">
      <c r="A57">
        <v>57</v>
      </c>
      <c r="B57">
        <v>995</v>
      </c>
      <c r="C57">
        <v>500</v>
      </c>
      <c r="D57">
        <v>0</v>
      </c>
      <c r="E57">
        <v>88.3488231263741</v>
      </c>
      <c r="F57">
        <v>3.1275084513444602</v>
      </c>
      <c r="G57">
        <v>-1360.5180496755124</v>
      </c>
      <c r="H57">
        <v>-1111.3613078729627</v>
      </c>
      <c r="I57">
        <v>196.47261112845399</v>
      </c>
      <c r="J57">
        <v>104.17538645939899</v>
      </c>
      <c r="K57">
        <v>28.248947844855302</v>
      </c>
      <c r="L57">
        <v>3.3381557942379572E-5</v>
      </c>
      <c r="M57">
        <v>1.0849117943745226E-6</v>
      </c>
      <c r="N57" s="1">
        <v>2.8760894377423501E-7</v>
      </c>
      <c r="O57" s="1">
        <v>1.26358739424613E-10</v>
      </c>
      <c r="P57" s="1">
        <v>9.8904059725626304E-11</v>
      </c>
    </row>
    <row r="58" spans="1:16" x14ac:dyDescent="0.3">
      <c r="A58">
        <v>58</v>
      </c>
      <c r="B58">
        <v>990</v>
      </c>
      <c r="C58">
        <v>500</v>
      </c>
      <c r="D58">
        <v>0</v>
      </c>
      <c r="E58">
        <v>88.716771229909796</v>
      </c>
      <c r="F58">
        <v>3.1271755445953402</v>
      </c>
      <c r="G58">
        <v>-1365.2583504933195</v>
      </c>
      <c r="H58">
        <v>-1116.5723832852727</v>
      </c>
      <c r="I58">
        <v>196.87762119150199</v>
      </c>
      <c r="J58">
        <v>104.55838843926</v>
      </c>
      <c r="K58">
        <v>28.3696165964325</v>
      </c>
      <c r="L58">
        <v>3.3342946683864337E-5</v>
      </c>
      <c r="M58">
        <v>1.0869006782522308E-6</v>
      </c>
      <c r="N58" s="1">
        <v>2.8774915372549199E-7</v>
      </c>
      <c r="O58" s="1">
        <v>1.27258788712501E-10</v>
      </c>
      <c r="P58" s="1">
        <v>1.00617371267976E-10</v>
      </c>
    </row>
    <row r="59" spans="1:16" x14ac:dyDescent="0.3">
      <c r="A59">
        <v>59</v>
      </c>
      <c r="B59">
        <v>985</v>
      </c>
      <c r="C59">
        <v>500</v>
      </c>
      <c r="D59">
        <v>0</v>
      </c>
      <c r="E59">
        <v>89.067467013716893</v>
      </c>
      <c r="F59">
        <v>3.1269230694951502</v>
      </c>
      <c r="G59">
        <v>-1369.7328458660538</v>
      </c>
      <c r="H59">
        <v>-1121.5767906569749</v>
      </c>
      <c r="I59">
        <v>197.23884688556799</v>
      </c>
      <c r="J59">
        <v>104.92088326325801</v>
      </c>
      <c r="K59">
        <v>28.484060859257699</v>
      </c>
      <c r="L59">
        <v>3.3306063192017621E-5</v>
      </c>
      <c r="M59">
        <v>1.0887841997581616E-6</v>
      </c>
      <c r="N59" s="1">
        <v>2.8778986614601101E-7</v>
      </c>
      <c r="O59" s="1">
        <v>1.2810909922168501E-10</v>
      </c>
      <c r="P59" s="1">
        <v>1.02444127351727E-10</v>
      </c>
    </row>
    <row r="60" spans="1:16" x14ac:dyDescent="0.3">
      <c r="A60">
        <v>60</v>
      </c>
      <c r="B60">
        <v>980</v>
      </c>
      <c r="C60">
        <v>500</v>
      </c>
      <c r="D60">
        <v>0</v>
      </c>
      <c r="E60">
        <v>89.402178105375597</v>
      </c>
      <c r="F60">
        <v>3.1267438740823699</v>
      </c>
      <c r="G60">
        <v>-1373.9609812274425</v>
      </c>
      <c r="H60">
        <v>-1126.3894863198154</v>
      </c>
      <c r="I60">
        <v>197.559346373241</v>
      </c>
      <c r="J60">
        <v>105.264357526726</v>
      </c>
      <c r="K60">
        <v>28.592741108867699</v>
      </c>
      <c r="L60">
        <v>3.3270755568431705E-5</v>
      </c>
      <c r="M60">
        <v>1.0905705943311726E-6</v>
      </c>
      <c r="N60" s="1">
        <v>2.8773158100162499E-7</v>
      </c>
      <c r="O60" s="1">
        <v>1.2891325620940301E-10</v>
      </c>
      <c r="P60" s="1">
        <v>1.04391470545292E-10</v>
      </c>
    </row>
    <row r="61" spans="1:16" x14ac:dyDescent="0.3">
      <c r="A61">
        <v>61</v>
      </c>
      <c r="B61">
        <v>975</v>
      </c>
      <c r="C61">
        <v>500</v>
      </c>
      <c r="D61">
        <v>0</v>
      </c>
      <c r="E61">
        <v>89.722049740545401</v>
      </c>
      <c r="F61">
        <v>3.1266315512076299</v>
      </c>
      <c r="G61">
        <v>-1377.9603419979651</v>
      </c>
      <c r="H61">
        <v>-1131.0239981456989</v>
      </c>
      <c r="I61">
        <v>197.84188106579001</v>
      </c>
      <c r="J61">
        <v>105.590155571997</v>
      </c>
      <c r="K61">
        <v>28.696073800538102</v>
      </c>
      <c r="L61">
        <v>3.3236891525018921E-5</v>
      </c>
      <c r="M61">
        <v>1.0922673039945012E-6</v>
      </c>
      <c r="N61" s="1">
        <v>2.8757412789597903E-7</v>
      </c>
      <c r="O61" s="1">
        <v>1.29674516342223E-10</v>
      </c>
      <c r="P61" s="1">
        <v>1.0646744108881099E-10</v>
      </c>
    </row>
    <row r="62" spans="1:16" x14ac:dyDescent="0.3">
      <c r="A62">
        <v>62</v>
      </c>
      <c r="B62">
        <v>970</v>
      </c>
      <c r="C62">
        <v>500</v>
      </c>
      <c r="D62">
        <v>0</v>
      </c>
      <c r="E62">
        <v>90.028119429889003</v>
      </c>
      <c r="F62">
        <v>3.12658034254672</v>
      </c>
      <c r="G62">
        <v>-1381.746875038071</v>
      </c>
      <c r="H62">
        <v>-1135.4925955440167</v>
      </c>
      <c r="I62">
        <v>198.08895104697999</v>
      </c>
      <c r="J62">
        <v>105.899496607237</v>
      </c>
      <c r="K62">
        <v>28.794436594121699</v>
      </c>
      <c r="L62">
        <v>3.3204355949127631E-5</v>
      </c>
      <c r="M62">
        <v>1.0938810808348291E-6</v>
      </c>
      <c r="N62" s="1">
        <v>2.8731667573825498E-7</v>
      </c>
      <c r="O62" s="1">
        <v>1.30395845001621E-10</v>
      </c>
      <c r="P62" s="1">
        <v>1.0868106491810699E-10</v>
      </c>
    </row>
    <row r="63" spans="1:16" x14ac:dyDescent="0.3">
      <c r="A63">
        <v>63</v>
      </c>
      <c r="B63">
        <v>965</v>
      </c>
      <c r="C63">
        <v>500</v>
      </c>
      <c r="D63">
        <v>0</v>
      </c>
      <c r="E63">
        <v>90.321329536180102</v>
      </c>
      <c r="F63">
        <v>3.1265850576238701</v>
      </c>
      <c r="G63">
        <v>-1385.3350787069955</v>
      </c>
      <c r="H63">
        <v>-1139.8064353532429</v>
      </c>
      <c r="I63">
        <v>198.30282546844199</v>
      </c>
      <c r="J63">
        <v>106.193489404015</v>
      </c>
      <c r="K63">
        <v>28.8881728376269</v>
      </c>
      <c r="L63">
        <v>3.3173048858734647E-5</v>
      </c>
      <c r="M63">
        <v>1.095418074034144E-6</v>
      </c>
      <c r="N63" s="1">
        <v>2.86957731480096E-7</v>
      </c>
      <c r="O63" s="1">
        <v>1.31079948205759E-10</v>
      </c>
      <c r="P63" s="1">
        <v>1.11042456300648E-10</v>
      </c>
    </row>
    <row r="64" spans="1:16" x14ac:dyDescent="0.3">
      <c r="A64">
        <v>64</v>
      </c>
      <c r="B64">
        <v>960</v>
      </c>
      <c r="C64">
        <v>500</v>
      </c>
      <c r="D64">
        <v>0</v>
      </c>
      <c r="E64">
        <v>90.602538102873197</v>
      </c>
      <c r="F64">
        <v>3.1266410051774001</v>
      </c>
      <c r="G64">
        <v>-1388.7381666392682</v>
      </c>
      <c r="H64">
        <v>-1143.9756875521391</v>
      </c>
      <c r="I64">
        <v>198.48556873626799</v>
      </c>
      <c r="J64">
        <v>106.473144970463</v>
      </c>
      <c r="K64">
        <v>28.977595429998001</v>
      </c>
      <c r="L64">
        <v>3.3142883680419308E-5</v>
      </c>
      <c r="M64">
        <v>1.0968839034188461E-6</v>
      </c>
      <c r="N64" s="1">
        <v>2.8649512831378202E-7</v>
      </c>
      <c r="O64" s="1">
        <v>1.3172930000867801E-10</v>
      </c>
      <c r="P64" s="1">
        <v>1.13562936714369E-10</v>
      </c>
    </row>
    <row r="65" spans="1:16" x14ac:dyDescent="0.3">
      <c r="A65">
        <v>65</v>
      </c>
      <c r="B65">
        <v>955</v>
      </c>
      <c r="C65">
        <v>500</v>
      </c>
      <c r="D65">
        <v>0</v>
      </c>
      <c r="E65">
        <v>90.872528213441299</v>
      </c>
      <c r="F65">
        <v>3.12674393473204</v>
      </c>
      <c r="G65">
        <v>-1391.9682094220668</v>
      </c>
      <c r="H65">
        <v>-1148.0096440027232</v>
      </c>
      <c r="I65">
        <v>198.639063159503</v>
      </c>
      <c r="J65">
        <v>106.73938752517201</v>
      </c>
      <c r="K65">
        <v>29.062990161753898</v>
      </c>
      <c r="L65">
        <v>3.3113785796679217E-5</v>
      </c>
      <c r="M65">
        <v>1.0982837219002709E-6</v>
      </c>
      <c r="N65" s="1">
        <v>2.8592600342270298E-7</v>
      </c>
      <c r="O65" s="1">
        <v>1.3234616608113901E-10</v>
      </c>
      <c r="P65" s="1">
        <v>1.16255171977908E-10</v>
      </c>
    </row>
    <row r="66" spans="1:16" x14ac:dyDescent="0.3">
      <c r="A66">
        <v>66</v>
      </c>
      <c r="B66">
        <v>950</v>
      </c>
      <c r="C66">
        <v>500</v>
      </c>
      <c r="D66">
        <v>0</v>
      </c>
      <c r="E66">
        <v>91.1320161102866</v>
      </c>
      <c r="F66">
        <v>3.1268899866645401</v>
      </c>
      <c r="G66">
        <v>-1395.0362576044115</v>
      </c>
      <c r="H66">
        <v>-1151.9168128600811</v>
      </c>
      <c r="I66">
        <v>198.76502861000699</v>
      </c>
      <c r="J66">
        <v>106.99306403879601</v>
      </c>
      <c r="K66">
        <v>29.1446186143239</v>
      </c>
      <c r="L66">
        <v>3.30856913202953E-5</v>
      </c>
      <c r="M66">
        <v>1.0996222687166506E-6</v>
      </c>
      <c r="N66" s="1">
        <v>2.8524676508564499E-7</v>
      </c>
      <c r="O66" s="1">
        <v>1.3293262404831499E-10</v>
      </c>
      <c r="P66" s="1">
        <v>1.1913333006832101E-10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EE0C-7BD4-42EA-A683-8C89D7EA0E55}">
  <dimension ref="A1:AJ19"/>
  <sheetViews>
    <sheetView workbookViewId="0"/>
  </sheetViews>
  <sheetFormatPr defaultRowHeight="14.4" x14ac:dyDescent="0.3"/>
  <sheetData>
    <row r="1" spans="1:3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76</v>
      </c>
    </row>
    <row r="2" spans="1:36" x14ac:dyDescent="0.3">
      <c r="A2">
        <v>49</v>
      </c>
      <c r="B2">
        <v>1035</v>
      </c>
      <c r="C2">
        <v>500</v>
      </c>
      <c r="D2">
        <v>0</v>
      </c>
      <c r="E2">
        <v>1.7257665484944101E-2</v>
      </c>
      <c r="F2">
        <v>3.0624684042066699</v>
      </c>
      <c r="G2">
        <v>-0.2601599488881865</v>
      </c>
      <c r="H2">
        <v>-0.20918884488312395</v>
      </c>
      <c r="I2">
        <v>3.8964265569745402E-2</v>
      </c>
      <c r="J2">
        <v>1.9920585294903301E-2</v>
      </c>
      <c r="K2">
        <v>5.6352142151862199E-3</v>
      </c>
      <c r="L2">
        <v>0</v>
      </c>
      <c r="M2">
        <v>0</v>
      </c>
      <c r="N2">
        <v>0</v>
      </c>
      <c r="O2">
        <v>0</v>
      </c>
      <c r="P2">
        <v>0</v>
      </c>
      <c r="AA2">
        <v>55.820240022433602</v>
      </c>
      <c r="AD2">
        <v>42.386565349855999</v>
      </c>
      <c r="AE2">
        <v>1.79319462771025</v>
      </c>
      <c r="AJ2">
        <v>1</v>
      </c>
    </row>
    <row r="3" spans="1:36" x14ac:dyDescent="0.3">
      <c r="A3">
        <v>50</v>
      </c>
      <c r="B3">
        <v>1030</v>
      </c>
      <c r="C3">
        <v>500</v>
      </c>
      <c r="D3">
        <v>0</v>
      </c>
      <c r="E3">
        <v>2.86228347428663E-2</v>
      </c>
      <c r="F3">
        <v>3.0624684042066699</v>
      </c>
      <c r="G3">
        <v>-0.4311674916762625</v>
      </c>
      <c r="H3">
        <v>-0.34711692741425509</v>
      </c>
      <c r="I3">
        <v>6.4497996594411494E-2</v>
      </c>
      <c r="J3">
        <v>3.3020004736575001E-2</v>
      </c>
      <c r="K3">
        <v>9.3463281787819902E-3</v>
      </c>
      <c r="L3">
        <v>0</v>
      </c>
      <c r="M3">
        <v>0</v>
      </c>
      <c r="N3">
        <v>0</v>
      </c>
      <c r="O3">
        <v>0</v>
      </c>
      <c r="P3">
        <v>0</v>
      </c>
      <c r="AA3">
        <v>55.820240022433602</v>
      </c>
      <c r="AD3">
        <v>42.386565349855999</v>
      </c>
      <c r="AE3">
        <v>1.79319462771025</v>
      </c>
      <c r="AJ3">
        <v>1</v>
      </c>
    </row>
    <row r="4" spans="1:36" x14ac:dyDescent="0.3">
      <c r="A4">
        <v>51</v>
      </c>
      <c r="B4">
        <v>1025</v>
      </c>
      <c r="C4">
        <v>500</v>
      </c>
      <c r="D4">
        <v>0</v>
      </c>
      <c r="E4">
        <v>3.8925708776624997E-2</v>
      </c>
      <c r="F4">
        <v>3.0624684042066699</v>
      </c>
      <c r="G4">
        <v>-0.58592936572650078</v>
      </c>
      <c r="H4">
        <v>-0.47228715410031735</v>
      </c>
      <c r="I4">
        <v>8.7541664388694193E-2</v>
      </c>
      <c r="J4">
        <v>4.4879069861351803E-2</v>
      </c>
      <c r="K4">
        <v>1.27105666537345E-2</v>
      </c>
      <c r="L4">
        <v>0</v>
      </c>
      <c r="M4">
        <v>0</v>
      </c>
      <c r="N4">
        <v>0</v>
      </c>
      <c r="O4">
        <v>0</v>
      </c>
      <c r="P4">
        <v>0</v>
      </c>
      <c r="AA4">
        <v>55.820240022433602</v>
      </c>
      <c r="AD4">
        <v>42.386565349855999</v>
      </c>
      <c r="AE4">
        <v>1.79319462771025</v>
      </c>
      <c r="AJ4">
        <v>1</v>
      </c>
    </row>
    <row r="5" spans="1:36" x14ac:dyDescent="0.3">
      <c r="A5">
        <v>52</v>
      </c>
      <c r="B5">
        <v>1020</v>
      </c>
      <c r="C5">
        <v>500</v>
      </c>
      <c r="D5">
        <v>0</v>
      </c>
      <c r="E5">
        <v>4.8440202573091298E-2</v>
      </c>
      <c r="F5">
        <v>3.0624684042066699</v>
      </c>
      <c r="G5">
        <v>-0.72860215874857082</v>
      </c>
      <c r="H5">
        <v>-0.58800604171947957</v>
      </c>
      <c r="I5">
        <v>0.108723749780838</v>
      </c>
      <c r="J5">
        <v>5.5815455388598001E-2</v>
      </c>
      <c r="K5">
        <v>1.58173721911882E-2</v>
      </c>
      <c r="L5">
        <v>0</v>
      </c>
      <c r="M5">
        <v>0</v>
      </c>
      <c r="N5">
        <v>0</v>
      </c>
      <c r="O5">
        <v>0</v>
      </c>
      <c r="P5">
        <v>0</v>
      </c>
      <c r="AA5">
        <v>55.820240022433602</v>
      </c>
      <c r="AD5">
        <v>42.386565349855999</v>
      </c>
      <c r="AE5">
        <v>1.79319462771025</v>
      </c>
      <c r="AJ5">
        <v>1</v>
      </c>
    </row>
    <row r="6" spans="1:36" x14ac:dyDescent="0.3">
      <c r="A6">
        <v>53</v>
      </c>
      <c r="B6">
        <v>1015</v>
      </c>
      <c r="C6">
        <v>500</v>
      </c>
      <c r="D6">
        <v>0</v>
      </c>
      <c r="E6">
        <v>5.7263114761087003E-2</v>
      </c>
      <c r="F6">
        <v>3.0624684042066699</v>
      </c>
      <c r="G6">
        <v>-0.86066796675280677</v>
      </c>
      <c r="H6">
        <v>-0.69543543804938213</v>
      </c>
      <c r="I6">
        <v>0.12827118635517901</v>
      </c>
      <c r="J6">
        <v>6.5942141819845104E-2</v>
      </c>
      <c r="K6">
        <v>1.8698352832776599E-2</v>
      </c>
      <c r="L6">
        <v>0</v>
      </c>
      <c r="M6">
        <v>0</v>
      </c>
      <c r="N6">
        <v>0</v>
      </c>
      <c r="O6">
        <v>0</v>
      </c>
      <c r="P6">
        <v>0</v>
      </c>
      <c r="AA6">
        <v>55.820240022433602</v>
      </c>
      <c r="AD6">
        <v>42.386565349855999</v>
      </c>
      <c r="AE6">
        <v>1.79319462771025</v>
      </c>
      <c r="AJ6">
        <v>1</v>
      </c>
    </row>
    <row r="7" spans="1:36" x14ac:dyDescent="0.3">
      <c r="A7">
        <v>54</v>
      </c>
      <c r="B7">
        <v>1010</v>
      </c>
      <c r="C7">
        <v>500</v>
      </c>
      <c r="D7">
        <v>0</v>
      </c>
      <c r="E7">
        <v>6.5299897222569694E-2</v>
      </c>
      <c r="F7">
        <v>3.0624684042066699</v>
      </c>
      <c r="G7">
        <v>-0.98073063891537848</v>
      </c>
      <c r="H7">
        <v>-0.79341451134707286</v>
      </c>
      <c r="I7">
        <v>0.145981473380591</v>
      </c>
      <c r="J7">
        <v>7.5151642850234401E-2</v>
      </c>
      <c r="K7">
        <v>2.13226354051105E-2</v>
      </c>
      <c r="L7">
        <v>0</v>
      </c>
      <c r="M7">
        <v>0</v>
      </c>
      <c r="N7">
        <v>0</v>
      </c>
      <c r="O7">
        <v>0</v>
      </c>
      <c r="P7">
        <v>0</v>
      </c>
      <c r="AA7">
        <v>55.820240022433602</v>
      </c>
      <c r="AD7">
        <v>42.386565349855999</v>
      </c>
      <c r="AE7">
        <v>1.79319462771025</v>
      </c>
      <c r="AJ7">
        <v>1</v>
      </c>
    </row>
    <row r="8" spans="1:36" x14ac:dyDescent="0.3">
      <c r="A8">
        <v>55</v>
      </c>
      <c r="B8">
        <v>1005</v>
      </c>
      <c r="C8">
        <v>500</v>
      </c>
      <c r="D8">
        <v>0</v>
      </c>
      <c r="E8">
        <v>7.2628972169276704E-2</v>
      </c>
      <c r="F8">
        <v>3.0624684042066699</v>
      </c>
      <c r="G8">
        <v>-1.0899940446320786</v>
      </c>
      <c r="H8">
        <v>-0.88288290749272724</v>
      </c>
      <c r="I8">
        <v>0.16203977400097799</v>
      </c>
      <c r="J8">
        <v>8.3535697040908199E-2</v>
      </c>
      <c r="K8">
        <v>2.37158274251946E-2</v>
      </c>
      <c r="L8">
        <v>0</v>
      </c>
      <c r="M8">
        <v>0</v>
      </c>
      <c r="N8">
        <v>0</v>
      </c>
      <c r="O8">
        <v>0</v>
      </c>
      <c r="P8">
        <v>0</v>
      </c>
      <c r="AA8">
        <v>55.820240022433602</v>
      </c>
      <c r="AD8">
        <v>42.386565349855999</v>
      </c>
      <c r="AE8">
        <v>1.79319462771025</v>
      </c>
      <c r="AJ8">
        <v>1</v>
      </c>
    </row>
    <row r="9" spans="1:36" x14ac:dyDescent="0.3">
      <c r="A9">
        <v>56</v>
      </c>
      <c r="B9">
        <v>1000</v>
      </c>
      <c r="C9">
        <v>500</v>
      </c>
      <c r="D9">
        <v>0</v>
      </c>
      <c r="E9">
        <v>7.9318213006395397E-2</v>
      </c>
      <c r="F9">
        <v>3.0624684042066699</v>
      </c>
      <c r="G9">
        <v>-1.1895002582594014</v>
      </c>
      <c r="H9">
        <v>-0.96465379891684511</v>
      </c>
      <c r="I9">
        <v>0.17660641663790999</v>
      </c>
      <c r="J9">
        <v>9.1173714738155096E-2</v>
      </c>
      <c r="K9">
        <v>2.5900091866235101E-2</v>
      </c>
      <c r="L9">
        <v>0</v>
      </c>
      <c r="M9">
        <v>0</v>
      </c>
      <c r="N9">
        <v>0</v>
      </c>
      <c r="O9">
        <v>0</v>
      </c>
      <c r="P9">
        <v>0</v>
      </c>
      <c r="AA9">
        <v>55.820240022433602</v>
      </c>
      <c r="AD9">
        <v>42.386565349855999</v>
      </c>
      <c r="AE9">
        <v>1.79319462771025</v>
      </c>
      <c r="AJ9">
        <v>1</v>
      </c>
    </row>
    <row r="10" spans="1:36" x14ac:dyDescent="0.3">
      <c r="A10">
        <v>57</v>
      </c>
      <c r="B10">
        <v>995</v>
      </c>
      <c r="C10">
        <v>500</v>
      </c>
      <c r="D10">
        <v>0</v>
      </c>
      <c r="E10">
        <v>8.5426550999570694E-2</v>
      </c>
      <c r="F10">
        <v>3.0624684042066699</v>
      </c>
      <c r="G10">
        <v>-1.2801542394515495</v>
      </c>
      <c r="H10">
        <v>-1.0394331281689038</v>
      </c>
      <c r="I10">
        <v>0.18982069257</v>
      </c>
      <c r="J10">
        <v>9.8134658104922903E-2</v>
      </c>
      <c r="K10">
        <v>2.7894671789013999E-2</v>
      </c>
      <c r="L10">
        <v>0</v>
      </c>
      <c r="M10">
        <v>0</v>
      </c>
      <c r="N10">
        <v>0</v>
      </c>
      <c r="O10">
        <v>0</v>
      </c>
      <c r="P10">
        <v>0</v>
      </c>
      <c r="AA10">
        <v>55.820240022433602</v>
      </c>
      <c r="AD10">
        <v>42.386565349855999</v>
      </c>
      <c r="AE10">
        <v>1.79319462771025</v>
      </c>
      <c r="AJ10">
        <v>1</v>
      </c>
    </row>
    <row r="11" spans="1:36" x14ac:dyDescent="0.3">
      <c r="A11">
        <v>58</v>
      </c>
      <c r="B11">
        <v>990</v>
      </c>
      <c r="C11">
        <v>500</v>
      </c>
      <c r="D11">
        <v>0</v>
      </c>
      <c r="E11">
        <v>9.1005293842845295E-2</v>
      </c>
      <c r="F11">
        <v>3.0624684042066699</v>
      </c>
      <c r="G11">
        <v>-1.3627440889402962</v>
      </c>
      <c r="H11">
        <v>-1.1078354002515216</v>
      </c>
      <c r="I11">
        <v>0.201803973153445</v>
      </c>
      <c r="J11">
        <v>0.10447858414413499</v>
      </c>
      <c r="K11">
        <v>2.97163208991277E-2</v>
      </c>
      <c r="L11">
        <v>0</v>
      </c>
      <c r="M11">
        <v>0</v>
      </c>
      <c r="N11">
        <v>0</v>
      </c>
      <c r="O11">
        <v>0</v>
      </c>
      <c r="P11">
        <v>0</v>
      </c>
      <c r="AA11">
        <v>55.820240022433602</v>
      </c>
      <c r="AD11">
        <v>42.386565349855999</v>
      </c>
      <c r="AE11">
        <v>1.79319462771025</v>
      </c>
      <c r="AJ11">
        <v>1</v>
      </c>
    </row>
    <row r="12" spans="1:36" x14ac:dyDescent="0.3">
      <c r="A12">
        <v>59</v>
      </c>
      <c r="B12">
        <v>985</v>
      </c>
      <c r="C12">
        <v>500</v>
      </c>
      <c r="D12">
        <v>0</v>
      </c>
      <c r="E12">
        <v>9.6099213342754897E-2</v>
      </c>
      <c r="F12">
        <v>3.0624684042066699</v>
      </c>
      <c r="G12">
        <v>-1.4379577589612702</v>
      </c>
      <c r="H12">
        <v>-1.1703967088610849</v>
      </c>
      <c r="I12">
        <v>0.212662282001498</v>
      </c>
      <c r="J12">
        <v>0.11025791767373</v>
      </c>
      <c r="K12">
        <v>3.1379658712805202E-2</v>
      </c>
      <c r="L12">
        <v>0</v>
      </c>
      <c r="M12">
        <v>0</v>
      </c>
      <c r="N12">
        <v>0</v>
      </c>
      <c r="O12">
        <v>0</v>
      </c>
      <c r="P12">
        <v>0</v>
      </c>
      <c r="AA12">
        <v>55.820240022433602</v>
      </c>
      <c r="AD12">
        <v>42.386565349855999</v>
      </c>
      <c r="AE12">
        <v>1.79319462771025</v>
      </c>
      <c r="AJ12">
        <v>1</v>
      </c>
    </row>
    <row r="13" spans="1:36" x14ac:dyDescent="0.3">
      <c r="A13">
        <v>60</v>
      </c>
      <c r="B13">
        <v>980</v>
      </c>
      <c r="C13">
        <v>500</v>
      </c>
      <c r="D13">
        <v>0</v>
      </c>
      <c r="E13">
        <v>0.100747446790522</v>
      </c>
      <c r="F13">
        <v>3.0624684042066699</v>
      </c>
      <c r="G13">
        <v>-1.5063969032485525</v>
      </c>
      <c r="H13">
        <v>-1.2275855302723773</v>
      </c>
      <c r="I13">
        <v>0.22248842754352999</v>
      </c>
      <c r="J13">
        <v>0.11551850641779</v>
      </c>
      <c r="K13">
        <v>3.2897464885558801E-2</v>
      </c>
      <c r="L13">
        <v>0</v>
      </c>
      <c r="M13">
        <v>0</v>
      </c>
      <c r="N13">
        <v>0</v>
      </c>
      <c r="O13">
        <v>0</v>
      </c>
      <c r="P13">
        <v>0</v>
      </c>
      <c r="AA13">
        <v>55.820240022433602</v>
      </c>
      <c r="AD13">
        <v>42.386565349855999</v>
      </c>
      <c r="AE13">
        <v>1.79319462771025</v>
      </c>
      <c r="AJ13">
        <v>1</v>
      </c>
    </row>
    <row r="14" spans="1:36" x14ac:dyDescent="0.3">
      <c r="A14">
        <v>61</v>
      </c>
      <c r="B14">
        <v>975</v>
      </c>
      <c r="C14">
        <v>500</v>
      </c>
      <c r="D14">
        <v>0</v>
      </c>
      <c r="E14">
        <v>0.104984246995512</v>
      </c>
      <c r="F14">
        <v>3.0624684042066699</v>
      </c>
      <c r="G14">
        <v>-1.5685884040265701</v>
      </c>
      <c r="H14">
        <v>-1.2798117036561583</v>
      </c>
      <c r="I14">
        <v>0.23136377868878899</v>
      </c>
      <c r="J14">
        <v>0.12030049914573</v>
      </c>
      <c r="K14">
        <v>3.4280924123593702E-2</v>
      </c>
      <c r="L14">
        <v>0</v>
      </c>
      <c r="M14">
        <v>0</v>
      </c>
      <c r="N14">
        <v>0</v>
      </c>
      <c r="O14">
        <v>0</v>
      </c>
      <c r="P14">
        <v>0</v>
      </c>
      <c r="AA14">
        <v>55.820240022433602</v>
      </c>
      <c r="AD14">
        <v>42.386565349855999</v>
      </c>
      <c r="AE14">
        <v>1.79319462771025</v>
      </c>
      <c r="AJ14">
        <v>1</v>
      </c>
    </row>
    <row r="15" spans="1:36" x14ac:dyDescent="0.3">
      <c r="A15">
        <v>62</v>
      </c>
      <c r="B15">
        <v>970</v>
      </c>
      <c r="C15">
        <v>500</v>
      </c>
      <c r="D15">
        <v>0</v>
      </c>
      <c r="E15">
        <v>0.10883960852243001</v>
      </c>
      <c r="F15">
        <v>3.0624684042066699</v>
      </c>
      <c r="G15">
        <v>-1.6249939992921048</v>
      </c>
      <c r="H15">
        <v>-1.3274339276126634</v>
      </c>
      <c r="I15">
        <v>0.239359748766794</v>
      </c>
      <c r="J15">
        <v>0.124639079098651</v>
      </c>
      <c r="K15">
        <v>3.5539830671534801E-2</v>
      </c>
      <c r="L15">
        <v>0</v>
      </c>
      <c r="M15">
        <v>0</v>
      </c>
      <c r="N15">
        <v>0</v>
      </c>
      <c r="O15">
        <v>0</v>
      </c>
      <c r="P15">
        <v>0</v>
      </c>
      <c r="AA15">
        <v>55.820240022433602</v>
      </c>
      <c r="AD15">
        <v>42.386565349855999</v>
      </c>
      <c r="AE15">
        <v>1.79319462771025</v>
      </c>
      <c r="AJ15">
        <v>1</v>
      </c>
    </row>
    <row r="16" spans="1:36" x14ac:dyDescent="0.3">
      <c r="A16">
        <v>63</v>
      </c>
      <c r="B16">
        <v>965</v>
      </c>
      <c r="C16">
        <v>500</v>
      </c>
      <c r="D16">
        <v>0</v>
      </c>
      <c r="E16">
        <v>0.112339792073217</v>
      </c>
      <c r="F16">
        <v>3.0624684042066699</v>
      </c>
      <c r="G16">
        <v>-1.6760183475944013</v>
      </c>
      <c r="H16">
        <v>-1.3707660356297575</v>
      </c>
      <c r="I16">
        <v>0.246539039667765</v>
      </c>
      <c r="J16">
        <v>0.128565078386534</v>
      </c>
      <c r="K16">
        <v>3.6682759540932801E-2</v>
      </c>
      <c r="L16">
        <v>0</v>
      </c>
      <c r="M16">
        <v>0</v>
      </c>
      <c r="N16">
        <v>0</v>
      </c>
      <c r="O16">
        <v>0</v>
      </c>
      <c r="P16">
        <v>0</v>
      </c>
      <c r="AA16">
        <v>55.820240022433602</v>
      </c>
      <c r="AD16">
        <v>42.386565349855999</v>
      </c>
      <c r="AE16">
        <v>1.79319462771025</v>
      </c>
      <c r="AJ16">
        <v>1</v>
      </c>
    </row>
    <row r="17" spans="1:36" x14ac:dyDescent="0.3">
      <c r="A17">
        <v>64</v>
      </c>
      <c r="B17">
        <v>960</v>
      </c>
      <c r="C17">
        <v>500</v>
      </c>
      <c r="D17">
        <v>0</v>
      </c>
      <c r="E17">
        <v>0.11550776441390501</v>
      </c>
      <c r="F17">
        <v>3.0624684042066699</v>
      </c>
      <c r="G17">
        <v>-1.7220157978272412</v>
      </c>
      <c r="H17">
        <v>-1.4100822587595496</v>
      </c>
      <c r="I17">
        <v>0.25295668740030902</v>
      </c>
      <c r="J17">
        <v>0.1321054937311</v>
      </c>
      <c r="K17">
        <v>3.7717210161333101E-2</v>
      </c>
      <c r="L17">
        <v>0</v>
      </c>
      <c r="M17">
        <v>0</v>
      </c>
      <c r="N17">
        <v>0</v>
      </c>
      <c r="O17">
        <v>0</v>
      </c>
      <c r="P17">
        <v>0</v>
      </c>
      <c r="AA17">
        <v>55.820240022433602</v>
      </c>
      <c r="AD17">
        <v>42.386565349855999</v>
      </c>
      <c r="AE17">
        <v>1.79319462771025</v>
      </c>
      <c r="AJ17">
        <v>1</v>
      </c>
    </row>
    <row r="18" spans="1:36" x14ac:dyDescent="0.3">
      <c r="A18">
        <v>65</v>
      </c>
      <c r="B18">
        <v>955</v>
      </c>
      <c r="C18">
        <v>500</v>
      </c>
      <c r="D18">
        <v>0</v>
      </c>
      <c r="E18">
        <v>0.118363567847658</v>
      </c>
      <c r="F18">
        <v>3.0624684042066699</v>
      </c>
      <c r="G18">
        <v>-1.7632960793236401</v>
      </c>
      <c r="H18">
        <v>-1.4456216430985966</v>
      </c>
      <c r="I18">
        <v>0.25866094225057401</v>
      </c>
      <c r="J18">
        <v>0.13528391995231701</v>
      </c>
      <c r="K18">
        <v>3.8649727025778298E-2</v>
      </c>
      <c r="L18">
        <v>0</v>
      </c>
      <c r="M18">
        <v>0</v>
      </c>
      <c r="N18">
        <v>0</v>
      </c>
      <c r="O18">
        <v>0</v>
      </c>
      <c r="P18">
        <v>0</v>
      </c>
      <c r="AA18">
        <v>55.820240022433602</v>
      </c>
      <c r="AD18">
        <v>42.386565349855999</v>
      </c>
      <c r="AE18">
        <v>1.79319462771025</v>
      </c>
      <c r="AJ18">
        <v>1</v>
      </c>
    </row>
    <row r="19" spans="1:36" x14ac:dyDescent="0.3">
      <c r="A19">
        <v>66</v>
      </c>
      <c r="B19">
        <v>950</v>
      </c>
      <c r="C19">
        <v>500</v>
      </c>
      <c r="D19">
        <v>0</v>
      </c>
      <c r="E19">
        <v>0.120924630474262</v>
      </c>
      <c r="F19">
        <v>3.0624684042066699</v>
      </c>
      <c r="G19">
        <v>-1.8001290851681573</v>
      </c>
      <c r="H19">
        <v>-1.4775917565687668</v>
      </c>
      <c r="I19">
        <v>0.26369401021901601</v>
      </c>
      <c r="J19">
        <v>0.13812091436889301</v>
      </c>
      <c r="K19">
        <v>3.9486001001073898E-2</v>
      </c>
      <c r="L19">
        <v>0</v>
      </c>
      <c r="M19">
        <v>0</v>
      </c>
      <c r="N19">
        <v>0</v>
      </c>
      <c r="O19">
        <v>0</v>
      </c>
      <c r="P19">
        <v>0</v>
      </c>
      <c r="AA19">
        <v>55.820240022433602</v>
      </c>
      <c r="AD19">
        <v>42.386565349855999</v>
      </c>
      <c r="AE19">
        <v>1.79319462771025</v>
      </c>
      <c r="AJ1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6DAD-F5DE-4A6A-8193-ED4B213FA635}">
  <dimension ref="A1:AL52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130</v>
      </c>
      <c r="AK1" t="s">
        <v>131</v>
      </c>
      <c r="AL1" t="s">
        <v>132</v>
      </c>
    </row>
    <row r="2" spans="1:38" x14ac:dyDescent="0.3">
      <c r="A2">
        <v>16</v>
      </c>
      <c r="B2">
        <v>1200</v>
      </c>
      <c r="C2">
        <v>500</v>
      </c>
      <c r="D2">
        <v>0</v>
      </c>
      <c r="E2">
        <v>1.26464382104159</v>
      </c>
      <c r="F2">
        <v>2.6799812096722699</v>
      </c>
      <c r="G2">
        <v>-21.787384536596605</v>
      </c>
      <c r="H2">
        <v>-17.226982434179018</v>
      </c>
      <c r="I2">
        <v>3.0956807537708801</v>
      </c>
      <c r="J2">
        <v>1.5572442380381499</v>
      </c>
      <c r="K2">
        <v>0.47188533131403398</v>
      </c>
      <c r="L2">
        <v>2.3624289614171423E-5</v>
      </c>
      <c r="M2">
        <v>1.3794752373870527E-6</v>
      </c>
      <c r="N2" s="1">
        <v>3.6899781979715198E-9</v>
      </c>
      <c r="O2" s="1">
        <v>3.3369208998673001E-12</v>
      </c>
      <c r="P2">
        <v>0</v>
      </c>
      <c r="Q2">
        <v>49.177067081068202</v>
      </c>
      <c r="S2">
        <v>32.6067441364603</v>
      </c>
      <c r="AA2">
        <v>15.4261014691411</v>
      </c>
      <c r="AB2">
        <v>2.7361989975370999</v>
      </c>
      <c r="AC2">
        <v>5.38883157930828E-2</v>
      </c>
      <c r="AJ2">
        <v>0.24222477241928</v>
      </c>
      <c r="AK2">
        <v>0.75463657638552895</v>
      </c>
      <c r="AL2">
        <v>3.1386511951900899E-3</v>
      </c>
    </row>
    <row r="3" spans="1:38" x14ac:dyDescent="0.3">
      <c r="A3">
        <v>17</v>
      </c>
      <c r="B3">
        <v>1195</v>
      </c>
      <c r="C3">
        <v>500</v>
      </c>
      <c r="D3">
        <v>0</v>
      </c>
      <c r="E3">
        <v>2.8847287040695</v>
      </c>
      <c r="F3">
        <v>2.6786469290210602</v>
      </c>
      <c r="G3">
        <v>-49.663555599474222</v>
      </c>
      <c r="H3">
        <v>-39.307360194722115</v>
      </c>
      <c r="I3">
        <v>7.0539082551184098</v>
      </c>
      <c r="J3">
        <v>3.55096243411705</v>
      </c>
      <c r="K3">
        <v>1.0769350274631899</v>
      </c>
      <c r="L3">
        <v>2.3694740694579182E-5</v>
      </c>
      <c r="M3">
        <v>1.3849779632636732E-6</v>
      </c>
      <c r="N3" s="1">
        <v>8.4050460846794103E-9</v>
      </c>
      <c r="O3" s="1">
        <v>7.6462373567393798E-12</v>
      </c>
      <c r="P3">
        <v>0</v>
      </c>
      <c r="Q3">
        <v>49.387855476971303</v>
      </c>
      <c r="S3">
        <v>32.463957939353001</v>
      </c>
      <c r="AA3">
        <v>15.259116803991899</v>
      </c>
      <c r="AB3">
        <v>2.8315970565959998</v>
      </c>
      <c r="AC3">
        <v>5.7472723087642098E-2</v>
      </c>
      <c r="AJ3">
        <v>0.25054842104033898</v>
      </c>
      <c r="AK3">
        <v>0.74610578217557799</v>
      </c>
      <c r="AL3">
        <v>3.34579678408221E-3</v>
      </c>
    </row>
    <row r="4" spans="1:38" x14ac:dyDescent="0.3">
      <c r="A4">
        <v>18</v>
      </c>
      <c r="B4">
        <v>1190</v>
      </c>
      <c r="C4">
        <v>500</v>
      </c>
      <c r="D4">
        <v>0</v>
      </c>
      <c r="E4">
        <v>4.35067250286989</v>
      </c>
      <c r="F4">
        <v>2.6773062293831802</v>
      </c>
      <c r="G4">
        <v>-74.848784072364978</v>
      </c>
      <c r="H4">
        <v>-59.299735889991197</v>
      </c>
      <c r="I4">
        <v>10.627104659381301</v>
      </c>
      <c r="J4">
        <v>5.3536481518833101</v>
      </c>
      <c r="K4">
        <v>1.62501863071234</v>
      </c>
      <c r="L4">
        <v>2.3765917692026327E-5</v>
      </c>
      <c r="M4">
        <v>1.3905103154556105E-6</v>
      </c>
      <c r="N4" s="1">
        <v>1.26580644636375E-8</v>
      </c>
      <c r="O4" s="1">
        <v>1.1584255442954001E-11</v>
      </c>
      <c r="P4">
        <v>0</v>
      </c>
      <c r="Q4">
        <v>49.599977271176698</v>
      </c>
      <c r="S4">
        <v>32.320252690121201</v>
      </c>
      <c r="AA4">
        <v>15.0910627811644</v>
      </c>
      <c r="AB4">
        <v>2.9275571076481501</v>
      </c>
      <c r="AC4">
        <v>6.1150149889402802E-2</v>
      </c>
      <c r="AJ4">
        <v>0.25891296444622203</v>
      </c>
      <c r="AK4">
        <v>0.737528891602513</v>
      </c>
      <c r="AL4">
        <v>3.5581439512633599E-3</v>
      </c>
    </row>
    <row r="5" spans="1:38" x14ac:dyDescent="0.3">
      <c r="A5">
        <v>19</v>
      </c>
      <c r="B5">
        <v>1185</v>
      </c>
      <c r="C5">
        <v>500</v>
      </c>
      <c r="D5">
        <v>0</v>
      </c>
      <c r="E5">
        <v>5.6867110838432904</v>
      </c>
      <c r="F5">
        <v>2.67595920342462</v>
      </c>
      <c r="G5">
        <v>-97.765269716540516</v>
      </c>
      <c r="H5">
        <v>-77.532633091711588</v>
      </c>
      <c r="I5">
        <v>13.875552326460801</v>
      </c>
      <c r="J5">
        <v>6.9953049038988997</v>
      </c>
      <c r="K5">
        <v>2.1251112784401101</v>
      </c>
      <c r="L5">
        <v>2.3837814090699847E-5</v>
      </c>
      <c r="M5">
        <v>1.3960719821019418E-6</v>
      </c>
      <c r="N5" s="1">
        <v>1.6521299348278E-8</v>
      </c>
      <c r="O5" s="1">
        <v>1.5210570538343901E-11</v>
      </c>
      <c r="P5">
        <v>0</v>
      </c>
      <c r="Q5">
        <v>49.813423736724602</v>
      </c>
      <c r="S5">
        <v>32.175632952442001</v>
      </c>
      <c r="AA5">
        <v>14.9219452020559</v>
      </c>
      <c r="AB5">
        <v>3.0240716674047299</v>
      </c>
      <c r="AC5">
        <v>6.4926441372632995E-2</v>
      </c>
      <c r="AJ5">
        <v>0.26731761998495901</v>
      </c>
      <c r="AK5">
        <v>0.72890635664917702</v>
      </c>
      <c r="AL5">
        <v>3.7760233658636999E-3</v>
      </c>
    </row>
    <row r="6" spans="1:38" x14ac:dyDescent="0.3">
      <c r="A6">
        <v>20</v>
      </c>
      <c r="B6">
        <v>1180</v>
      </c>
      <c r="C6">
        <v>500</v>
      </c>
      <c r="D6">
        <v>0</v>
      </c>
      <c r="E6">
        <v>6.9130767684960199</v>
      </c>
      <c r="F6">
        <v>2.6746065286598801</v>
      </c>
      <c r="G6">
        <v>-118.76526747362938</v>
      </c>
      <c r="H6">
        <v>-94.280376097856433</v>
      </c>
      <c r="I6">
        <v>16.849527836612101</v>
      </c>
      <c r="J6">
        <v>8.5009723357487896</v>
      </c>
      <c r="K6">
        <v>2.5847079540181301</v>
      </c>
      <c r="L6">
        <v>2.3910384673247072E-5</v>
      </c>
      <c r="M6">
        <v>1.4016607381045439E-6</v>
      </c>
      <c r="N6" s="1">
        <v>2.0055026059551801E-8</v>
      </c>
      <c r="O6" s="1">
        <v>1.8575100480664399E-11</v>
      </c>
      <c r="P6">
        <v>0</v>
      </c>
      <c r="Q6">
        <v>50.028110415647198</v>
      </c>
      <c r="S6">
        <v>32.030154223075897</v>
      </c>
      <c r="AA6">
        <v>14.751829559174199</v>
      </c>
      <c r="AB6">
        <v>3.1210980177855299</v>
      </c>
      <c r="AC6">
        <v>6.8807784317075404E-2</v>
      </c>
      <c r="AJ6">
        <v>0.27575854336628203</v>
      </c>
      <c r="AK6">
        <v>0.72024167107032799</v>
      </c>
      <c r="AL6">
        <v>3.9997855633887303E-3</v>
      </c>
    </row>
    <row r="7" spans="1:38" x14ac:dyDescent="0.3">
      <c r="A7">
        <v>21</v>
      </c>
      <c r="B7">
        <v>1175</v>
      </c>
      <c r="C7">
        <v>500</v>
      </c>
      <c r="D7">
        <v>0</v>
      </c>
      <c r="E7">
        <v>8.0468257472522993</v>
      </c>
      <c r="F7">
        <v>2.6732494968326401</v>
      </c>
      <c r="G7">
        <v>-138.14553181571435</v>
      </c>
      <c r="H7">
        <v>-109.77429936025604</v>
      </c>
      <c r="I7">
        <v>19.591363087703801</v>
      </c>
      <c r="J7">
        <v>9.8917512579951197</v>
      </c>
      <c r="K7">
        <v>3.0101289673060601</v>
      </c>
      <c r="L7">
        <v>2.3983543286970984E-5</v>
      </c>
      <c r="M7">
        <v>1.4072723404766783E-6</v>
      </c>
      <c r="N7" s="1">
        <v>2.3310015682006798E-8</v>
      </c>
      <c r="O7" s="1">
        <v>2.17200661237869E-11</v>
      </c>
      <c r="P7">
        <v>0</v>
      </c>
      <c r="Q7">
        <v>50.243872590500203</v>
      </c>
      <c r="S7">
        <v>31.8839260144379</v>
      </c>
      <c r="AA7">
        <v>14.580844635946701</v>
      </c>
      <c r="AB7">
        <v>3.2185561958311601</v>
      </c>
      <c r="AC7">
        <v>7.2800563283951403E-2</v>
      </c>
      <c r="AJ7">
        <v>0.28422866923965101</v>
      </c>
      <c r="AK7">
        <v>0.711541537978441</v>
      </c>
      <c r="AL7">
        <v>4.22979278190688E-3</v>
      </c>
    </row>
    <row r="8" spans="1:38" x14ac:dyDescent="0.3">
      <c r="A8">
        <v>22</v>
      </c>
      <c r="B8">
        <v>1170</v>
      </c>
      <c r="C8">
        <v>500</v>
      </c>
      <c r="D8">
        <v>0</v>
      </c>
      <c r="E8">
        <v>9.1024337061037706</v>
      </c>
      <c r="F8">
        <v>2.6718900437648498</v>
      </c>
      <c r="G8">
        <v>-156.15772549312061</v>
      </c>
      <c r="H8">
        <v>-124.21081378400029</v>
      </c>
      <c r="I8">
        <v>22.136930817392699</v>
      </c>
      <c r="J8">
        <v>11.1855418271555</v>
      </c>
      <c r="K8">
        <v>3.4067396326227102</v>
      </c>
      <c r="L8">
        <v>2.4057160589993658E-5</v>
      </c>
      <c r="M8">
        <v>1.4129004222812847E-6</v>
      </c>
      <c r="N8" s="1">
        <v>2.63293298116E-8</v>
      </c>
      <c r="O8" s="1">
        <v>2.46814032369145E-11</v>
      </c>
      <c r="P8">
        <v>0</v>
      </c>
      <c r="Q8">
        <v>50.460460665527002</v>
      </c>
      <c r="S8">
        <v>31.737115017265602</v>
      </c>
      <c r="AA8">
        <v>14.4091861936963</v>
      </c>
      <c r="AB8">
        <v>3.3163269922209002</v>
      </c>
      <c r="AC8">
        <v>7.6911131290010995E-2</v>
      </c>
      <c r="AJ8">
        <v>0.29271755368695102</v>
      </c>
      <c r="AK8">
        <v>0.70281604042429702</v>
      </c>
      <c r="AL8">
        <v>4.4664058887506604E-3</v>
      </c>
    </row>
    <row r="9" spans="1:38" x14ac:dyDescent="0.3">
      <c r="A9">
        <v>23</v>
      </c>
      <c r="B9">
        <v>1165</v>
      </c>
      <c r="C9">
        <v>500</v>
      </c>
      <c r="D9">
        <v>0</v>
      </c>
      <c r="E9">
        <v>10.092214624122899</v>
      </c>
      <c r="F9">
        <v>2.6705307692705098</v>
      </c>
      <c r="G9">
        <v>-173.015754306264</v>
      </c>
      <c r="H9">
        <v>-137.75707362730455</v>
      </c>
      <c r="I9">
        <v>24.516692055042501</v>
      </c>
      <c r="J9">
        <v>12.397563056671199</v>
      </c>
      <c r="K9">
        <v>3.7791044163403198</v>
      </c>
      <c r="L9">
        <v>2.4131062471396101E-5</v>
      </c>
      <c r="M9">
        <v>1.4185364192910241E-6</v>
      </c>
      <c r="N9" s="1">
        <v>2.9149589123332002E-8</v>
      </c>
      <c r="O9" s="1">
        <v>2.7489735892760799E-11</v>
      </c>
      <c r="P9">
        <v>0</v>
      </c>
      <c r="Q9">
        <v>50.677536813777998</v>
      </c>
      <c r="S9">
        <v>31.589947433695102</v>
      </c>
      <c r="AA9">
        <v>14.2371196788018</v>
      </c>
      <c r="AB9">
        <v>3.41425059601896</v>
      </c>
      <c r="AC9">
        <v>8.1145477705975994E-2</v>
      </c>
      <c r="AJ9">
        <v>0.30121127381732898</v>
      </c>
      <c r="AK9">
        <v>0.69407876078157904</v>
      </c>
      <c r="AL9">
        <v>4.7099654010908402E-3</v>
      </c>
    </row>
    <row r="10" spans="1:38" x14ac:dyDescent="0.3">
      <c r="A10">
        <v>24</v>
      </c>
      <c r="B10">
        <v>1160</v>
      </c>
      <c r="C10">
        <v>500</v>
      </c>
      <c r="D10">
        <v>0</v>
      </c>
      <c r="E10">
        <v>11.026607801200299</v>
      </c>
      <c r="F10">
        <v>2.66917494811395</v>
      </c>
      <c r="G10">
        <v>-188.90081431854361</v>
      </c>
      <c r="H10">
        <v>-150.55486614846663</v>
      </c>
      <c r="I10">
        <v>26.756409426840801</v>
      </c>
      <c r="J10">
        <v>13.5413835391007</v>
      </c>
      <c r="K10">
        <v>4.1310921972318502</v>
      </c>
      <c r="L10">
        <v>2.4208682896841966E-5</v>
      </c>
      <c r="M10">
        <v>1.4241696268009641E-6</v>
      </c>
      <c r="N10" s="1">
        <v>3.1725720229027802E-8</v>
      </c>
      <c r="O10" s="1">
        <v>3.0171021872868498E-11</v>
      </c>
      <c r="P10">
        <v>0</v>
      </c>
      <c r="Q10">
        <v>50.894676219309702</v>
      </c>
      <c r="S10">
        <v>31.442708049185502</v>
      </c>
      <c r="AA10">
        <v>14.0649791671757</v>
      </c>
      <c r="AB10">
        <v>3.51212692977859</v>
      </c>
      <c r="AC10">
        <v>8.5509634550407804E-2</v>
      </c>
      <c r="AJ10">
        <v>0.30969247437099201</v>
      </c>
      <c r="AK10">
        <v>0.68534671023551696</v>
      </c>
      <c r="AL10">
        <v>4.9608153934900196E-3</v>
      </c>
    </row>
    <row r="11" spans="1:38" x14ac:dyDescent="0.3">
      <c r="A11">
        <v>25</v>
      </c>
      <c r="B11">
        <v>1155</v>
      </c>
      <c r="C11">
        <v>500</v>
      </c>
      <c r="D11">
        <v>0</v>
      </c>
      <c r="E11">
        <v>11.9143509892317</v>
      </c>
      <c r="F11">
        <v>2.66782645215401</v>
      </c>
      <c r="G11">
        <v>-203.9644699326978</v>
      </c>
      <c r="H11">
        <v>-162.72289633302708</v>
      </c>
      <c r="I11">
        <v>28.877620417792699</v>
      </c>
      <c r="J11">
        <v>14.6265523108121</v>
      </c>
      <c r="K11">
        <v>4.4659392966180498</v>
      </c>
      <c r="L11">
        <v>2.4282744597555931E-5</v>
      </c>
      <c r="M11">
        <v>1.4297872388498412E-6</v>
      </c>
      <c r="N11" s="1">
        <v>3.4224787784157498E-8</v>
      </c>
      <c r="O11" s="1">
        <v>3.2746905855311998E-11</v>
      </c>
      <c r="P11">
        <v>0</v>
      </c>
      <c r="Q11">
        <v>51.111369342109803</v>
      </c>
      <c r="S11">
        <v>31.295739144520098</v>
      </c>
      <c r="AA11">
        <v>13.8931659381649</v>
      </c>
      <c r="AB11">
        <v>3.6097178444761102</v>
      </c>
      <c r="AC11">
        <v>9.0007730728923901E-2</v>
      </c>
      <c r="AJ11">
        <v>0.31814057475697799</v>
      </c>
      <c r="AK11">
        <v>0.67664023431922504</v>
      </c>
      <c r="AL11">
        <v>5.2191909237959203E-3</v>
      </c>
    </row>
    <row r="12" spans="1:38" x14ac:dyDescent="0.3">
      <c r="A12">
        <v>26</v>
      </c>
      <c r="B12">
        <v>1150</v>
      </c>
      <c r="C12">
        <v>500</v>
      </c>
      <c r="D12">
        <v>0</v>
      </c>
      <c r="E12">
        <v>12.762592484651</v>
      </c>
      <c r="F12">
        <v>2.6664896667336899</v>
      </c>
      <c r="G12">
        <v>-218.33067537854086</v>
      </c>
      <c r="H12">
        <v>-174.35834504774678</v>
      </c>
      <c r="I12">
        <v>30.897888719245302</v>
      </c>
      <c r="J12">
        <v>15.662460910682899</v>
      </c>
      <c r="K12">
        <v>4.7862898716140601</v>
      </c>
      <c r="L12">
        <v>2.4356331198293632E-5</v>
      </c>
      <c r="M12">
        <v>1.4353746634129219E-6</v>
      </c>
      <c r="N12" s="1">
        <v>3.6602591017170197E-8</v>
      </c>
      <c r="O12" s="1">
        <v>3.5234923575063402E-11</v>
      </c>
      <c r="P12">
        <v>0</v>
      </c>
      <c r="Q12">
        <v>51.327033793283498</v>
      </c>
      <c r="S12">
        <v>31.1494326571611</v>
      </c>
      <c r="AA12">
        <v>13.7221392366757</v>
      </c>
      <c r="AB12">
        <v>3.7067530326982499</v>
      </c>
      <c r="AC12">
        <v>9.4641280181283302E-2</v>
      </c>
      <c r="AJ12">
        <v>0.32653229584277899</v>
      </c>
      <c r="AK12">
        <v>0.667982526943114</v>
      </c>
      <c r="AL12">
        <v>5.4851772141062101E-3</v>
      </c>
    </row>
    <row r="13" spans="1:38" x14ac:dyDescent="0.3">
      <c r="A13">
        <v>27</v>
      </c>
      <c r="B13">
        <v>1145</v>
      </c>
      <c r="C13">
        <v>500</v>
      </c>
      <c r="D13">
        <v>0</v>
      </c>
      <c r="E13">
        <v>13.5769768537342</v>
      </c>
      <c r="F13">
        <v>2.6651693479424798</v>
      </c>
      <c r="G13">
        <v>-232.09733695606101</v>
      </c>
      <c r="H13">
        <v>-185.53797146425842</v>
      </c>
      <c r="I13">
        <v>32.831058415402097</v>
      </c>
      <c r="J13">
        <v>16.656070587774</v>
      </c>
      <c r="K13">
        <v>5.0942267005343096</v>
      </c>
      <c r="L13">
        <v>2.4429121335457435E-5</v>
      </c>
      <c r="M13">
        <v>1.4409161203612029E-6</v>
      </c>
      <c r="N13" s="1">
        <v>3.88760690252968E-8</v>
      </c>
      <c r="O13" s="1">
        <v>3.7648652235364703E-11</v>
      </c>
      <c r="P13">
        <v>0</v>
      </c>
      <c r="Q13">
        <v>51.5410370855545</v>
      </c>
      <c r="S13">
        <v>31.004214699956702</v>
      </c>
      <c r="AA13">
        <v>13.5523981924301</v>
      </c>
      <c r="AB13">
        <v>3.8029401406921899</v>
      </c>
      <c r="AC13">
        <v>9.9409881366381E-2</v>
      </c>
      <c r="AJ13">
        <v>0.33484254556363202</v>
      </c>
      <c r="AK13">
        <v>0.65939870387511201</v>
      </c>
      <c r="AL13">
        <v>5.7587505612555203E-3</v>
      </c>
    </row>
    <row r="14" spans="1:38" x14ac:dyDescent="0.3">
      <c r="A14">
        <v>28</v>
      </c>
      <c r="B14">
        <v>1140</v>
      </c>
      <c r="C14">
        <v>500</v>
      </c>
      <c r="D14">
        <v>0</v>
      </c>
      <c r="E14">
        <v>14.361723955237601</v>
      </c>
      <c r="F14">
        <v>2.6638703899215899</v>
      </c>
      <c r="G14">
        <v>-245.33775559853876</v>
      </c>
      <c r="H14">
        <v>-196.31916912483013</v>
      </c>
      <c r="I14">
        <v>34.6874616804363</v>
      </c>
      <c r="J14">
        <v>17.612584285087902</v>
      </c>
      <c r="K14">
        <v>5.3912998205818603</v>
      </c>
      <c r="L14">
        <v>2.4500783035723599E-5</v>
      </c>
      <c r="M14">
        <v>1.4463953322151955E-6</v>
      </c>
      <c r="N14" s="1">
        <v>4.1058028708131202E-8</v>
      </c>
      <c r="O14" s="1">
        <v>3.99978574109137E-11</v>
      </c>
      <c r="P14">
        <v>0</v>
      </c>
      <c r="Q14">
        <v>51.752724392043497</v>
      </c>
      <c r="S14">
        <v>30.860527064491102</v>
      </c>
      <c r="AA14">
        <v>13.3844600829089</v>
      </c>
      <c r="AB14">
        <v>3.8979781359427301</v>
      </c>
      <c r="AC14">
        <v>0.104310324613706</v>
      </c>
      <c r="AJ14">
        <v>0.34304557933716201</v>
      </c>
      <c r="AK14">
        <v>0.65091469389408896</v>
      </c>
      <c r="AL14">
        <v>6.0397267687479902E-3</v>
      </c>
    </row>
    <row r="15" spans="1:38" x14ac:dyDescent="0.3">
      <c r="A15">
        <v>29</v>
      </c>
      <c r="B15">
        <v>1135</v>
      </c>
      <c r="C15">
        <v>500</v>
      </c>
      <c r="D15">
        <v>0</v>
      </c>
      <c r="E15">
        <v>15.119743378746</v>
      </c>
      <c r="F15">
        <v>2.6625975617692101</v>
      </c>
      <c r="G15">
        <v>-258.10266803730525</v>
      </c>
      <c r="H15">
        <v>-206.74149779313251</v>
      </c>
      <c r="I15">
        <v>36.474218118930999</v>
      </c>
      <c r="J15">
        <v>18.535590370374901</v>
      </c>
      <c r="K15">
        <v>5.6785687765369399</v>
      </c>
      <c r="L15">
        <v>2.4570991264938524E-5</v>
      </c>
      <c r="M15">
        <v>1.451796389202159E-6</v>
      </c>
      <c r="N15" s="1">
        <v>4.3157491900518699E-8</v>
      </c>
      <c r="O15" s="1">
        <v>4.2288757644123601E-11</v>
      </c>
      <c r="P15">
        <v>0</v>
      </c>
      <c r="Q15">
        <v>51.961453068844001</v>
      </c>
      <c r="S15">
        <v>30.718803992805402</v>
      </c>
      <c r="AA15">
        <v>13.2188331144124</v>
      </c>
      <c r="AB15">
        <v>3.9915733429277802</v>
      </c>
      <c r="AC15">
        <v>0.10933648101026899</v>
      </c>
      <c r="AJ15">
        <v>0.351116382838081</v>
      </c>
      <c r="AK15">
        <v>0.64255586240522</v>
      </c>
      <c r="AL15">
        <v>6.3277547566976599E-3</v>
      </c>
    </row>
    <row r="16" spans="1:38" x14ac:dyDescent="0.3">
      <c r="A16">
        <v>30</v>
      </c>
      <c r="B16">
        <v>1130</v>
      </c>
      <c r="C16">
        <v>500</v>
      </c>
      <c r="D16">
        <v>0</v>
      </c>
      <c r="E16">
        <v>15.8527992147941</v>
      </c>
      <c r="F16">
        <v>2.66135523580517</v>
      </c>
      <c r="G16">
        <v>-270.42313794230927</v>
      </c>
      <c r="H16">
        <v>-216.82890468173309</v>
      </c>
      <c r="I16">
        <v>38.195654962460303</v>
      </c>
      <c r="J16">
        <v>19.427267929625302</v>
      </c>
      <c r="K16">
        <v>5.9566641091406201</v>
      </c>
      <c r="L16">
        <v>2.4639446144311381E-5</v>
      </c>
      <c r="M16">
        <v>1.4571046458076569E-6</v>
      </c>
      <c r="N16" s="1">
        <v>4.5180179077106401E-8</v>
      </c>
      <c r="O16" s="1">
        <v>4.4524449127622803E-11</v>
      </c>
      <c r="P16">
        <v>0</v>
      </c>
      <c r="Q16">
        <v>52.166628668046101</v>
      </c>
      <c r="S16">
        <v>30.579447871136601</v>
      </c>
      <c r="AA16">
        <v>13.0559879659994</v>
      </c>
      <c r="AB16">
        <v>4.0834559741870304</v>
      </c>
      <c r="AC16">
        <v>0.11447952063066701</v>
      </c>
      <c r="AJ16">
        <v>0.35903208880037801</v>
      </c>
      <c r="AK16">
        <v>0.63434558213556003</v>
      </c>
      <c r="AL16">
        <v>6.6223290640611901E-3</v>
      </c>
    </row>
    <row r="17" spans="1:38" x14ac:dyDescent="0.3">
      <c r="A17">
        <v>31</v>
      </c>
      <c r="B17">
        <v>1125</v>
      </c>
      <c r="C17">
        <v>500</v>
      </c>
      <c r="D17">
        <v>0</v>
      </c>
      <c r="E17">
        <v>16.561724999188002</v>
      </c>
      <c r="F17">
        <v>2.6601471475362</v>
      </c>
      <c r="G17">
        <v>-282.31428983350509</v>
      </c>
      <c r="H17">
        <v>-226.59263496683866</v>
      </c>
      <c r="I17">
        <v>39.8538460584818</v>
      </c>
      <c r="J17">
        <v>20.288653205731801</v>
      </c>
      <c r="K17">
        <v>6.2258679992673498</v>
      </c>
      <c r="L17">
        <v>2.4705889136494115E-5</v>
      </c>
      <c r="M17">
        <v>1.4623075159788491E-6</v>
      </c>
      <c r="N17" s="1">
        <v>4.7129129314983703E-8</v>
      </c>
      <c r="O17" s="1">
        <v>4.67054897612418E-11</v>
      </c>
      <c r="P17">
        <v>0</v>
      </c>
      <c r="Q17">
        <v>52.367737119050403</v>
      </c>
      <c r="S17">
        <v>30.442807432375101</v>
      </c>
      <c r="AA17">
        <v>12.8963322972218</v>
      </c>
      <c r="AB17">
        <v>4.1733946995633397</v>
      </c>
      <c r="AC17">
        <v>0.119728451789299</v>
      </c>
      <c r="AJ17">
        <v>0.36677321674157398</v>
      </c>
      <c r="AK17">
        <v>0.62630396249642195</v>
      </c>
      <c r="AL17">
        <v>6.92282076200327E-3</v>
      </c>
    </row>
    <row r="18" spans="1:38" x14ac:dyDescent="0.3">
      <c r="A18">
        <v>32</v>
      </c>
      <c r="B18">
        <v>1120</v>
      </c>
      <c r="C18">
        <v>500</v>
      </c>
      <c r="D18">
        <v>0</v>
      </c>
      <c r="E18">
        <v>17.2466713945899</v>
      </c>
      <c r="F18">
        <v>2.65897622314167</v>
      </c>
      <c r="G18">
        <v>-293.77958434476966</v>
      </c>
      <c r="H18">
        <v>-236.03459533620526</v>
      </c>
      <c r="I18">
        <v>41.4492258612241</v>
      </c>
      <c r="J18">
        <v>21.119945579993299</v>
      </c>
      <c r="K18">
        <v>6.4862074525105697</v>
      </c>
      <c r="L18">
        <v>2.477011479314563E-5</v>
      </c>
      <c r="M18">
        <v>1.4673950485125095E-6</v>
      </c>
      <c r="N18" s="1">
        <v>4.9005407727842701E-8</v>
      </c>
      <c r="O18" s="1">
        <v>4.8830591178514203E-11</v>
      </c>
      <c r="P18">
        <v>0</v>
      </c>
      <c r="Q18">
        <v>52.564368284789701</v>
      </c>
      <c r="S18">
        <v>30.309161715682801</v>
      </c>
      <c r="AA18">
        <v>12.740192018122899</v>
      </c>
      <c r="AB18">
        <v>4.2612070880343298</v>
      </c>
      <c r="AC18">
        <v>0.125070893370023</v>
      </c>
      <c r="AJ18">
        <v>0.37432455127992698</v>
      </c>
      <c r="AK18">
        <v>0.61844692699510295</v>
      </c>
      <c r="AL18">
        <v>7.2285217249690396E-3</v>
      </c>
    </row>
    <row r="19" spans="1:38" x14ac:dyDescent="0.3">
      <c r="A19">
        <v>33</v>
      </c>
      <c r="B19">
        <v>1115</v>
      </c>
      <c r="C19">
        <v>500</v>
      </c>
      <c r="D19">
        <v>0</v>
      </c>
      <c r="E19">
        <v>17.907358735624001</v>
      </c>
      <c r="F19">
        <v>2.6578444953354898</v>
      </c>
      <c r="G19">
        <v>-304.81515760825909</v>
      </c>
      <c r="H19">
        <v>-245.15079093720391</v>
      </c>
      <c r="I19">
        <v>42.981210006883302</v>
      </c>
      <c r="J19">
        <v>21.9208187787852</v>
      </c>
      <c r="K19">
        <v>6.7375494567313199</v>
      </c>
      <c r="L19">
        <v>2.4831976644910706E-5</v>
      </c>
      <c r="M19">
        <v>1.4723602130236012E-6</v>
      </c>
      <c r="N19" s="1">
        <v>5.0808822581957399E-8</v>
      </c>
      <c r="O19" s="1">
        <v>5.08973359432903E-11</v>
      </c>
      <c r="P19">
        <v>0</v>
      </c>
      <c r="Q19">
        <v>52.756228022341297</v>
      </c>
      <c r="S19">
        <v>30.178711748500099</v>
      </c>
      <c r="AA19">
        <v>12.5878016126294</v>
      </c>
      <c r="AB19">
        <v>4.3467646774375401</v>
      </c>
      <c r="AC19">
        <v>0.13049393909155299</v>
      </c>
      <c r="AJ19">
        <v>0.38167555511065798</v>
      </c>
      <c r="AK19">
        <v>0.61078575073444996</v>
      </c>
      <c r="AL19">
        <v>7.5386941548911002E-3</v>
      </c>
    </row>
    <row r="20" spans="1:38" x14ac:dyDescent="0.3">
      <c r="A20">
        <v>34</v>
      </c>
      <c r="B20">
        <v>1110</v>
      </c>
      <c r="C20">
        <v>500</v>
      </c>
      <c r="D20">
        <v>0</v>
      </c>
      <c r="E20">
        <v>18.543306036591499</v>
      </c>
      <c r="F20">
        <v>2.6567531089454799</v>
      </c>
      <c r="G20">
        <v>-315.41374139870862</v>
      </c>
      <c r="H20">
        <v>-253.93444775474177</v>
      </c>
      <c r="I20">
        <v>44.4487536738363</v>
      </c>
      <c r="J20">
        <v>22.6907024645642</v>
      </c>
      <c r="K20">
        <v>6.9796873387123499</v>
      </c>
      <c r="L20">
        <v>2.4891387113485157E-5</v>
      </c>
      <c r="M20">
        <v>1.4771988909651871E-6</v>
      </c>
      <c r="N20" s="1">
        <v>5.2538573173609399E-8</v>
      </c>
      <c r="O20" s="1">
        <v>5.2902834579712201E-11</v>
      </c>
      <c r="P20">
        <v>0</v>
      </c>
      <c r="Q20">
        <v>52.943138434008397</v>
      </c>
      <c r="S20">
        <v>30.051580195547501</v>
      </c>
      <c r="AA20">
        <v>12.439303790386999</v>
      </c>
      <c r="AB20">
        <v>4.42999261380728</v>
      </c>
      <c r="AC20">
        <v>0.135984966249595</v>
      </c>
      <c r="AJ20">
        <v>0.38882031503501802</v>
      </c>
      <c r="AK20">
        <v>0.60332706806719505</v>
      </c>
      <c r="AL20">
        <v>7.8526168977858593E-3</v>
      </c>
    </row>
    <row r="21" spans="1:38" x14ac:dyDescent="0.3">
      <c r="A21">
        <v>35</v>
      </c>
      <c r="B21">
        <v>1105</v>
      </c>
      <c r="C21">
        <v>500</v>
      </c>
      <c r="D21">
        <v>0</v>
      </c>
      <c r="E21">
        <v>19.221678257312199</v>
      </c>
      <c r="F21">
        <v>2.6557588015520301</v>
      </c>
      <c r="G21">
        <v>-326.71783606718509</v>
      </c>
      <c r="H21">
        <v>-263.30663593274301</v>
      </c>
      <c r="I21">
        <v>46.011827547394802</v>
      </c>
      <c r="J21">
        <v>23.511646905593899</v>
      </c>
      <c r="K21">
        <v>7.2377349351450802</v>
      </c>
      <c r="L21">
        <v>2.4944501682608772E-5</v>
      </c>
      <c r="M21">
        <v>1.4817232099169023E-6</v>
      </c>
      <c r="N21" s="1">
        <v>5.43883144833552E-8</v>
      </c>
      <c r="O21" s="1">
        <v>5.5029928427950698E-11</v>
      </c>
      <c r="P21">
        <v>0</v>
      </c>
      <c r="Q21">
        <v>53.117544746694897</v>
      </c>
      <c r="S21">
        <v>29.932847441813099</v>
      </c>
      <c r="AA21">
        <v>12.3006527240516</v>
      </c>
      <c r="AB21">
        <v>4.5073743801102699</v>
      </c>
      <c r="AC21">
        <v>0.14158070732997399</v>
      </c>
      <c r="AJ21">
        <v>0.39545783459761402</v>
      </c>
      <c r="AK21">
        <v>0.59636960391814198</v>
      </c>
      <c r="AL21">
        <v>8.1725614842431092E-3</v>
      </c>
    </row>
    <row r="22" spans="1:38" x14ac:dyDescent="0.3">
      <c r="A22">
        <v>36</v>
      </c>
      <c r="B22">
        <v>1100</v>
      </c>
      <c r="C22">
        <v>500</v>
      </c>
      <c r="D22">
        <v>0</v>
      </c>
      <c r="E22">
        <v>20.0639213584003</v>
      </c>
      <c r="F22">
        <v>2.6549575645029599</v>
      </c>
      <c r="G22">
        <v>-340.78868264081393</v>
      </c>
      <c r="H22">
        <v>-274.9345280236015</v>
      </c>
      <c r="I22">
        <v>47.958456554063503</v>
      </c>
      <c r="J22">
        <v>24.531831999020099</v>
      </c>
      <c r="K22">
        <v>7.5571533144849097</v>
      </c>
      <c r="L22">
        <v>2.4984811901730281E-5</v>
      </c>
      <c r="M22">
        <v>1.4856151873175113E-6</v>
      </c>
      <c r="N22" s="1">
        <v>5.6706835431699603E-8</v>
      </c>
      <c r="O22" s="1">
        <v>5.7612821474041598E-11</v>
      </c>
      <c r="P22">
        <v>0</v>
      </c>
      <c r="Q22">
        <v>53.266642869089999</v>
      </c>
      <c r="S22">
        <v>29.831135380393501</v>
      </c>
      <c r="AA22">
        <v>12.1819492233732</v>
      </c>
      <c r="AB22">
        <v>4.5729801590643104</v>
      </c>
      <c r="AC22">
        <v>0.147292368078769</v>
      </c>
      <c r="AJ22">
        <v>0.40108121027005</v>
      </c>
      <c r="AK22">
        <v>0.59041933997362805</v>
      </c>
      <c r="AL22">
        <v>8.4994497563207899E-3</v>
      </c>
    </row>
    <row r="23" spans="1:38" x14ac:dyDescent="0.3">
      <c r="A23">
        <v>37</v>
      </c>
      <c r="B23">
        <v>1095</v>
      </c>
      <c r="C23">
        <v>500</v>
      </c>
      <c r="D23">
        <v>0</v>
      </c>
      <c r="E23">
        <v>21.015746341638099</v>
      </c>
      <c r="F23">
        <v>2.6543075836219598</v>
      </c>
      <c r="G23">
        <v>-356.69915231975051</v>
      </c>
      <c r="H23">
        <v>-288.07590441425452</v>
      </c>
      <c r="I23">
        <v>50.157693166316498</v>
      </c>
      <c r="J23">
        <v>25.684710169895698</v>
      </c>
      <c r="K23">
        <v>7.9176002326606199</v>
      </c>
      <c r="L23">
        <v>2.5015142137620233E-5</v>
      </c>
      <c r="M23">
        <v>1.4890127214947798E-6</v>
      </c>
      <c r="N23" s="1">
        <v>5.9338091303622597E-8</v>
      </c>
      <c r="O23" s="1">
        <v>6.0502210703796395E-11</v>
      </c>
      <c r="P23">
        <v>0</v>
      </c>
      <c r="Q23">
        <v>53.395921532108702</v>
      </c>
      <c r="S23">
        <v>29.7427976822655</v>
      </c>
      <c r="AA23">
        <v>12.078904309249101</v>
      </c>
      <c r="AB23">
        <v>4.6294819676295997</v>
      </c>
      <c r="AC23">
        <v>0.15289450874692501</v>
      </c>
      <c r="AJ23">
        <v>0.405921271481406</v>
      </c>
      <c r="AK23">
        <v>0.58525851968286602</v>
      </c>
      <c r="AL23">
        <v>8.8202088357265396E-3</v>
      </c>
    </row>
    <row r="24" spans="1:38" x14ac:dyDescent="0.3">
      <c r="A24">
        <v>38</v>
      </c>
      <c r="B24">
        <v>1090</v>
      </c>
      <c r="C24">
        <v>500</v>
      </c>
      <c r="D24">
        <v>0</v>
      </c>
      <c r="E24">
        <v>22.219140025556701</v>
      </c>
      <c r="F24">
        <v>2.6540015341182599</v>
      </c>
      <c r="G24">
        <v>-376.85397609456169</v>
      </c>
      <c r="H24">
        <v>-304.6852582978704</v>
      </c>
      <c r="I24">
        <v>52.9426092482054</v>
      </c>
      <c r="J24">
        <v>27.143040677207399</v>
      </c>
      <c r="K24">
        <v>8.3719394054301493</v>
      </c>
      <c r="L24">
        <v>2.5022515909742395E-5</v>
      </c>
      <c r="M24">
        <v>1.4912793162276068E-6</v>
      </c>
      <c r="N24" s="1">
        <v>6.2695069410412403E-8</v>
      </c>
      <c r="O24" s="1">
        <v>6.40747044823767E-11</v>
      </c>
      <c r="P24">
        <v>0</v>
      </c>
      <c r="Q24">
        <v>53.4797435799412</v>
      </c>
      <c r="S24">
        <v>29.6851885404364</v>
      </c>
      <c r="AA24">
        <v>12.011817448428699</v>
      </c>
      <c r="AB24">
        <v>4.6652450518611603</v>
      </c>
      <c r="AC24">
        <v>0.158005379332426</v>
      </c>
      <c r="AJ24">
        <v>0.40898340447061199</v>
      </c>
      <c r="AK24">
        <v>0.58190319066177398</v>
      </c>
      <c r="AL24">
        <v>9.1134048676129297E-3</v>
      </c>
    </row>
    <row r="25" spans="1:38" x14ac:dyDescent="0.3">
      <c r="A25">
        <v>39</v>
      </c>
      <c r="B25">
        <v>1085</v>
      </c>
      <c r="C25">
        <v>500</v>
      </c>
      <c r="D25">
        <v>0</v>
      </c>
      <c r="E25">
        <v>22.879415013427</v>
      </c>
      <c r="F25">
        <v>2.6533482312782799</v>
      </c>
      <c r="G25">
        <v>-387.77459144036811</v>
      </c>
      <c r="H25">
        <v>-313.8470007605759</v>
      </c>
      <c r="I25">
        <v>54.432566859177697</v>
      </c>
      <c r="J25">
        <v>27.937710041531201</v>
      </c>
      <c r="K25">
        <v>8.6228466899742404</v>
      </c>
      <c r="L25">
        <v>2.5053499376878623E-5</v>
      </c>
      <c r="M25">
        <v>1.4946975555096993E-6</v>
      </c>
      <c r="N25" s="1">
        <v>6.4493272415436601E-8</v>
      </c>
      <c r="O25" s="1">
        <v>6.6149748781194898E-11</v>
      </c>
      <c r="P25">
        <v>0</v>
      </c>
      <c r="Q25">
        <v>53.609895594373803</v>
      </c>
      <c r="S25">
        <v>29.596357015117501</v>
      </c>
      <c r="AA25">
        <v>11.908161337202699</v>
      </c>
      <c r="AB25">
        <v>4.72239844504234</v>
      </c>
      <c r="AC25">
        <v>0.163187608263476</v>
      </c>
      <c r="AJ25">
        <v>0.41387471375387302</v>
      </c>
      <c r="AK25">
        <v>0.57671568953640395</v>
      </c>
      <c r="AL25">
        <v>9.4095967097223392E-3</v>
      </c>
    </row>
    <row r="26" spans="1:38" x14ac:dyDescent="0.3">
      <c r="A26">
        <v>40</v>
      </c>
      <c r="B26">
        <v>1080</v>
      </c>
      <c r="C26">
        <v>500</v>
      </c>
      <c r="D26">
        <v>0</v>
      </c>
      <c r="E26">
        <v>23.491477628415801</v>
      </c>
      <c r="F26">
        <v>2.6527160168993902</v>
      </c>
      <c r="G26">
        <v>-397.86288656539296</v>
      </c>
      <c r="H26">
        <v>-322.3539164812023</v>
      </c>
      <c r="I26">
        <v>55.8023649145997</v>
      </c>
      <c r="J26">
        <v>28.6727388486043</v>
      </c>
      <c r="K26">
        <v>8.8556322948860995</v>
      </c>
      <c r="L26">
        <v>2.5083231686825388E-5</v>
      </c>
      <c r="M26">
        <v>1.4980501124141688E-6</v>
      </c>
      <c r="N26" s="1">
        <v>6.6153171020271095E-8</v>
      </c>
      <c r="O26" s="1">
        <v>6.8091450578596002E-11</v>
      </c>
      <c r="P26">
        <v>0</v>
      </c>
      <c r="Q26">
        <v>53.7374435167741</v>
      </c>
      <c r="S26">
        <v>29.5092840802117</v>
      </c>
      <c r="AA26">
        <v>11.8065637103496</v>
      </c>
      <c r="AB26">
        <v>4.77835913215565</v>
      </c>
      <c r="AC26">
        <v>0.16834956050879901</v>
      </c>
      <c r="AJ26">
        <v>0.41866122359125002</v>
      </c>
      <c r="AK26">
        <v>0.57163426880355706</v>
      </c>
      <c r="AL26">
        <v>9.7045076051913998E-3</v>
      </c>
    </row>
    <row r="27" spans="1:38" x14ac:dyDescent="0.3">
      <c r="A27">
        <v>41</v>
      </c>
      <c r="B27">
        <v>1075</v>
      </c>
      <c r="C27">
        <v>500</v>
      </c>
      <c r="D27">
        <v>0</v>
      </c>
      <c r="E27">
        <v>24.060242125222299</v>
      </c>
      <c r="F27">
        <v>2.6521044974675401</v>
      </c>
      <c r="G27">
        <v>-407.2038223903582</v>
      </c>
      <c r="H27">
        <v>-330.27280828340906</v>
      </c>
      <c r="I27">
        <v>57.064135375847698</v>
      </c>
      <c r="J27">
        <v>29.354189480852799</v>
      </c>
      <c r="K27">
        <v>9.0721320174967204</v>
      </c>
      <c r="L27">
        <v>2.5111732079273871E-5</v>
      </c>
      <c r="M27">
        <v>1.5013380843401589E-6</v>
      </c>
      <c r="N27" s="1">
        <v>6.7689072143807601E-8</v>
      </c>
      <c r="O27" s="1">
        <v>6.9912815683616797E-11</v>
      </c>
      <c r="P27">
        <v>0</v>
      </c>
      <c r="Q27">
        <v>53.862427855134101</v>
      </c>
      <c r="S27">
        <v>29.423942071581301</v>
      </c>
      <c r="AA27">
        <v>11.7069922926863</v>
      </c>
      <c r="AB27">
        <v>4.8331448579558103</v>
      </c>
      <c r="AC27">
        <v>0.173492922642319</v>
      </c>
      <c r="AJ27">
        <v>0.42334462519383098</v>
      </c>
      <c r="AK27">
        <v>0.56665713455643896</v>
      </c>
      <c r="AL27">
        <v>9.9982402497290103E-3</v>
      </c>
    </row>
    <row r="28" spans="1:38" x14ac:dyDescent="0.3">
      <c r="A28">
        <v>42</v>
      </c>
      <c r="B28">
        <v>1070</v>
      </c>
      <c r="C28">
        <v>500</v>
      </c>
      <c r="D28">
        <v>0</v>
      </c>
      <c r="E28">
        <v>24.5899351240271</v>
      </c>
      <c r="F28">
        <v>2.6515132194561302</v>
      </c>
      <c r="G28">
        <v>-415.87048931261131</v>
      </c>
      <c r="H28">
        <v>-337.66112092912681</v>
      </c>
      <c r="I28">
        <v>58.228320279555099</v>
      </c>
      <c r="J28">
        <v>29.987276661894199</v>
      </c>
      <c r="K28">
        <v>9.2739251471923208</v>
      </c>
      <c r="L28">
        <v>2.5139024106117284E-5</v>
      </c>
      <c r="M28">
        <v>1.5045627748678937E-6</v>
      </c>
      <c r="N28" s="1">
        <v>6.9113276532722301E-8</v>
      </c>
      <c r="O28" s="1">
        <v>7.1625044382302598E-11</v>
      </c>
      <c r="P28">
        <v>0</v>
      </c>
      <c r="Q28">
        <v>53.984897614593002</v>
      </c>
      <c r="S28">
        <v>29.340297626019499</v>
      </c>
      <c r="AA28">
        <v>11.609408124546301</v>
      </c>
      <c r="AB28">
        <v>4.8867773617837802</v>
      </c>
      <c r="AC28">
        <v>0.17861927305722999</v>
      </c>
      <c r="AJ28">
        <v>0.42792694373767898</v>
      </c>
      <c r="AK28">
        <v>0.56178216562410299</v>
      </c>
      <c r="AL28">
        <v>1.0290890638216499E-2</v>
      </c>
    </row>
    <row r="29" spans="1:38" x14ac:dyDescent="0.3">
      <c r="A29">
        <v>43</v>
      </c>
      <c r="B29">
        <v>1065</v>
      </c>
      <c r="C29">
        <v>500</v>
      </c>
      <c r="D29">
        <v>0</v>
      </c>
      <c r="E29">
        <v>25.0842163933163</v>
      </c>
      <c r="F29">
        <v>2.65094168845402</v>
      </c>
      <c r="G29">
        <v>-423.9261904041702</v>
      </c>
      <c r="H29">
        <v>-344.56858546533118</v>
      </c>
      <c r="I29">
        <v>59.303968119298297</v>
      </c>
      <c r="J29">
        <v>30.576516296237799</v>
      </c>
      <c r="K29">
        <v>9.46237953953068</v>
      </c>
      <c r="L29">
        <v>2.516513434569993E-5</v>
      </c>
      <c r="M29">
        <v>1.507725630623588E-6</v>
      </c>
      <c r="N29" s="1">
        <v>7.0436430637055195E-8</v>
      </c>
      <c r="O29" s="1">
        <v>7.3237849984247505E-11</v>
      </c>
      <c r="P29">
        <v>0</v>
      </c>
      <c r="Q29">
        <v>54.104907766617501</v>
      </c>
      <c r="S29">
        <v>29.258313377761901</v>
      </c>
      <c r="AA29">
        <v>11.513767551951201</v>
      </c>
      <c r="AB29">
        <v>4.9392811853963199</v>
      </c>
      <c r="AC29">
        <v>0.18373011827290101</v>
      </c>
      <c r="AJ29">
        <v>0.43241043588787897</v>
      </c>
      <c r="AK29">
        <v>0.55700701390615603</v>
      </c>
      <c r="AL29">
        <v>1.0582550205963799E-2</v>
      </c>
    </row>
    <row r="30" spans="1:38" x14ac:dyDescent="0.3">
      <c r="A30">
        <v>44</v>
      </c>
      <c r="B30">
        <v>1060</v>
      </c>
      <c r="C30">
        <v>500</v>
      </c>
      <c r="D30">
        <v>0</v>
      </c>
      <c r="E30">
        <v>25.546274543920401</v>
      </c>
      <c r="F30">
        <v>2.6503893836853001</v>
      </c>
      <c r="G30">
        <v>-431.42609207352569</v>
      </c>
      <c r="H30">
        <v>-351.03852199193756</v>
      </c>
      <c r="I30">
        <v>60.2989686693831</v>
      </c>
      <c r="J30">
        <v>31.125843393153701</v>
      </c>
      <c r="K30">
        <v>9.6386873193699998</v>
      </c>
      <c r="L30">
        <v>2.5190091421335614E-5</v>
      </c>
      <c r="M30">
        <v>1.510828193191604E-6</v>
      </c>
      <c r="N30" s="1">
        <v>7.1667805571609594E-8</v>
      </c>
      <c r="O30" s="1">
        <v>7.4759710731889997E-11</v>
      </c>
      <c r="P30">
        <v>0</v>
      </c>
      <c r="Q30">
        <v>54.222517316554402</v>
      </c>
      <c r="S30">
        <v>29.177949253437198</v>
      </c>
      <c r="AA30">
        <v>11.420023745868299</v>
      </c>
      <c r="AB30">
        <v>4.9906827614924802</v>
      </c>
      <c r="AC30">
        <v>0.18882692264743001</v>
      </c>
      <c r="AJ30">
        <v>0.43679751164411401</v>
      </c>
      <c r="AK30">
        <v>0.55232918077433102</v>
      </c>
      <c r="AL30">
        <v>1.0873307581553899E-2</v>
      </c>
    </row>
    <row r="31" spans="1:38" x14ac:dyDescent="0.3">
      <c r="A31">
        <v>45</v>
      </c>
      <c r="B31">
        <v>1055</v>
      </c>
      <c r="C31">
        <v>500</v>
      </c>
      <c r="D31">
        <v>0</v>
      </c>
      <c r="E31">
        <v>25.9789035979428</v>
      </c>
      <c r="F31">
        <v>2.64985576905242</v>
      </c>
      <c r="G31">
        <v>-438.4185449760833</v>
      </c>
      <c r="H31">
        <v>-357.10888204305752</v>
      </c>
      <c r="I31">
        <v>61.220240886214398</v>
      </c>
      <c r="J31">
        <v>31.6387064235868</v>
      </c>
      <c r="K31">
        <v>9.8038934425599802</v>
      </c>
      <c r="L31">
        <v>2.5213925249764962E-5</v>
      </c>
      <c r="M31">
        <v>1.5138720623905937E-6</v>
      </c>
      <c r="N31" s="1">
        <v>7.2815520452545498E-8</v>
      </c>
      <c r="O31" s="1">
        <v>7.6198071024239103E-11</v>
      </c>
      <c r="P31">
        <v>0</v>
      </c>
      <c r="Q31">
        <v>54.337787823591903</v>
      </c>
      <c r="S31">
        <v>29.099163463419799</v>
      </c>
      <c r="AA31">
        <v>11.328127865433499</v>
      </c>
      <c r="AB31">
        <v>5.0410097144857202</v>
      </c>
      <c r="AC31">
        <v>0.19391113306886401</v>
      </c>
      <c r="AJ31">
        <v>0.44109067455810202</v>
      </c>
      <c r="AK31">
        <v>0.54774607539829301</v>
      </c>
      <c r="AL31">
        <v>1.11632500436048E-2</v>
      </c>
    </row>
    <row r="32" spans="1:38" x14ac:dyDescent="0.3">
      <c r="A32">
        <v>46</v>
      </c>
      <c r="B32">
        <v>1050</v>
      </c>
      <c r="C32">
        <v>500</v>
      </c>
      <c r="D32">
        <v>0</v>
      </c>
      <c r="E32">
        <v>26.3845648173676</v>
      </c>
      <c r="F32">
        <v>2.6493403015437802</v>
      </c>
      <c r="G32">
        <v>-444.94615074968158</v>
      </c>
      <c r="H32">
        <v>-362.81309028020047</v>
      </c>
      <c r="I32">
        <v>62.073884646095401</v>
      </c>
      <c r="J32">
        <v>32.118143513212701</v>
      </c>
      <c r="K32">
        <v>9.9589187549795799</v>
      </c>
      <c r="L32">
        <v>2.5236666464252411E-5</v>
      </c>
      <c r="M32">
        <v>1.5168588681744639E-6</v>
      </c>
      <c r="N32" s="1">
        <v>7.3886722831208402E-8</v>
      </c>
      <c r="O32" s="1">
        <v>7.7559503657275303E-11</v>
      </c>
      <c r="P32">
        <v>0</v>
      </c>
      <c r="Q32">
        <v>54.450782264510501</v>
      </c>
      <c r="S32">
        <v>29.021913262486699</v>
      </c>
      <c r="AA32">
        <v>11.2380299506295</v>
      </c>
      <c r="AB32">
        <v>5.0902903225952603</v>
      </c>
      <c r="AC32">
        <v>0.19898419977792101</v>
      </c>
      <c r="AJ32">
        <v>0.44529247589897702</v>
      </c>
      <c r="AK32">
        <v>0.54325505935183704</v>
      </c>
      <c r="AL32">
        <v>1.1452464749185E-2</v>
      </c>
    </row>
    <row r="33" spans="1:38" x14ac:dyDescent="0.3">
      <c r="A33">
        <v>47</v>
      </c>
      <c r="B33">
        <v>1045</v>
      </c>
      <c r="C33">
        <v>500</v>
      </c>
      <c r="D33">
        <v>0</v>
      </c>
      <c r="E33">
        <v>26.863179958248899</v>
      </c>
      <c r="F33">
        <v>2.64893979745578</v>
      </c>
      <c r="G33">
        <v>-452.69436587734015</v>
      </c>
      <c r="H33">
        <v>-369.52874348626494</v>
      </c>
      <c r="I33">
        <v>63.092684740792102</v>
      </c>
      <c r="J33">
        <v>32.685483068978101</v>
      </c>
      <c r="K33">
        <v>10.1411062584548</v>
      </c>
      <c r="L33">
        <v>2.5251759916965792E-5</v>
      </c>
      <c r="M33">
        <v>1.519467848700235E-6</v>
      </c>
      <c r="N33" s="1">
        <v>7.5168678476755803E-8</v>
      </c>
      <c r="O33" s="1">
        <v>7.9117849320892194E-11</v>
      </c>
      <c r="P33">
        <v>0</v>
      </c>
      <c r="Q33">
        <v>54.548537398575398</v>
      </c>
      <c r="S33">
        <v>28.955001334234499</v>
      </c>
      <c r="AA33">
        <v>11.160017100562399</v>
      </c>
      <c r="AB33">
        <v>5.1327140783807703</v>
      </c>
      <c r="AC33">
        <v>0.20373008824684799</v>
      </c>
      <c r="AJ33">
        <v>0.448907981276084</v>
      </c>
      <c r="AK33">
        <v>0.53936890454933295</v>
      </c>
      <c r="AL33">
        <v>1.1723114174582499E-2</v>
      </c>
    </row>
    <row r="34" spans="1:38" x14ac:dyDescent="0.3">
      <c r="A34">
        <v>48</v>
      </c>
      <c r="B34">
        <v>1040</v>
      </c>
      <c r="C34">
        <v>500</v>
      </c>
      <c r="D34">
        <v>0</v>
      </c>
      <c r="E34">
        <v>27.363180379715299</v>
      </c>
      <c r="F34">
        <v>2.6486078770137</v>
      </c>
      <c r="G34">
        <v>-460.79201339283156</v>
      </c>
      <c r="H34">
        <v>-376.54585487859833</v>
      </c>
      <c r="I34">
        <v>64.155776959397699</v>
      </c>
      <c r="J34">
        <v>33.277998945923599</v>
      </c>
      <c r="K34">
        <v>10.331155705301001</v>
      </c>
      <c r="L34">
        <v>2.5262321145467681E-5</v>
      </c>
      <c r="M34">
        <v>1.5218520219607261E-6</v>
      </c>
      <c r="N34" s="1">
        <v>7.6513582350804702E-8</v>
      </c>
      <c r="O34" s="1">
        <v>8.0730564905516598E-11</v>
      </c>
      <c r="P34">
        <v>0</v>
      </c>
      <c r="Q34">
        <v>54.637221618320197</v>
      </c>
      <c r="S34">
        <v>28.894245507215501</v>
      </c>
      <c r="AA34">
        <v>11.089199670895299</v>
      </c>
      <c r="AB34">
        <v>5.1710628076973899</v>
      </c>
      <c r="AC34">
        <v>0.20827039587155799</v>
      </c>
      <c r="AJ34">
        <v>0.452174875520923</v>
      </c>
      <c r="AK34">
        <v>0.53584305801699295</v>
      </c>
      <c r="AL34">
        <v>1.19820664620833E-2</v>
      </c>
    </row>
    <row r="35" spans="1:38" x14ac:dyDescent="0.3">
      <c r="A35">
        <v>49</v>
      </c>
      <c r="B35">
        <v>1035</v>
      </c>
      <c r="C35">
        <v>500</v>
      </c>
      <c r="D35">
        <v>0</v>
      </c>
      <c r="E35">
        <v>27.840081941170499</v>
      </c>
      <c r="F35">
        <v>2.6482925290950798</v>
      </c>
      <c r="G35">
        <v>-468.48911832822347</v>
      </c>
      <c r="H35">
        <v>-383.25026665165956</v>
      </c>
      <c r="I35">
        <v>65.159845336210594</v>
      </c>
      <c r="J35">
        <v>34.035992803121196</v>
      </c>
      <c r="K35">
        <v>10.5124647807255</v>
      </c>
      <c r="L35">
        <v>2.5819429137915214E-5</v>
      </c>
      <c r="M35">
        <v>1.5263065195411606E-6</v>
      </c>
      <c r="N35" s="1">
        <v>7.3135768895253096E-8</v>
      </c>
      <c r="O35" s="1">
        <v>8.2221333206855203E-11</v>
      </c>
      <c r="P35" s="1">
        <v>1.12756297592519E-11</v>
      </c>
      <c r="Q35">
        <v>54.7237914534456</v>
      </c>
      <c r="S35">
        <v>28.8348588745915</v>
      </c>
      <c r="AA35">
        <v>11.020005203368999</v>
      </c>
      <c r="AB35">
        <v>5.2082892653727999</v>
      </c>
      <c r="AC35">
        <v>0.21305520322087301</v>
      </c>
      <c r="AJ35">
        <v>0.45534496562740301</v>
      </c>
      <c r="AK35">
        <v>0.53239998248696496</v>
      </c>
      <c r="AL35">
        <v>1.2255051885630801E-2</v>
      </c>
    </row>
    <row r="36" spans="1:38" x14ac:dyDescent="0.3">
      <c r="A36">
        <v>50</v>
      </c>
      <c r="B36">
        <v>1030</v>
      </c>
      <c r="C36">
        <v>500</v>
      </c>
      <c r="D36">
        <v>0</v>
      </c>
      <c r="E36">
        <v>28.273277253814602</v>
      </c>
      <c r="F36">
        <v>2.6479858981864202</v>
      </c>
      <c r="G36">
        <v>-475.44039285291944</v>
      </c>
      <c r="H36">
        <v>-389.35864512704586</v>
      </c>
      <c r="I36">
        <v>66.056668630528705</v>
      </c>
      <c r="J36">
        <v>34.551177347642898</v>
      </c>
      <c r="K36">
        <v>10.6772763681176</v>
      </c>
      <c r="L36">
        <v>2.5835093278417318E-5</v>
      </c>
      <c r="M36">
        <v>1.5286585861034475E-6</v>
      </c>
      <c r="N36" s="1">
        <v>7.4028713985632497E-8</v>
      </c>
      <c r="O36" s="1">
        <v>8.3637774342611504E-11</v>
      </c>
      <c r="P36" s="1">
        <v>1.21346899933789E-11</v>
      </c>
      <c r="Q36">
        <v>54.810207125779897</v>
      </c>
      <c r="S36">
        <v>28.775592604278501</v>
      </c>
      <c r="AA36">
        <v>10.950946007761299</v>
      </c>
      <c r="AB36">
        <v>5.2454877249799896</v>
      </c>
      <c r="AC36">
        <v>0.21776653720013001</v>
      </c>
      <c r="AJ36">
        <v>0.45851148731960301</v>
      </c>
      <c r="AK36">
        <v>0.52896480108953203</v>
      </c>
      <c r="AL36">
        <v>1.25237115908638E-2</v>
      </c>
    </row>
    <row r="37" spans="1:38" x14ac:dyDescent="0.3">
      <c r="A37">
        <v>51</v>
      </c>
      <c r="B37">
        <v>1025</v>
      </c>
      <c r="C37">
        <v>500</v>
      </c>
      <c r="D37">
        <v>0</v>
      </c>
      <c r="E37">
        <v>28.6713703273311</v>
      </c>
      <c r="F37">
        <v>2.6476842298380801</v>
      </c>
      <c r="G37">
        <v>-481.79193351363767</v>
      </c>
      <c r="H37">
        <v>-394.98798576116133</v>
      </c>
      <c r="I37">
        <v>66.867424991315602</v>
      </c>
      <c r="J37">
        <v>35.022968808252202</v>
      </c>
      <c r="K37">
        <v>10.828848094579699</v>
      </c>
      <c r="L37">
        <v>2.5850610198291199E-5</v>
      </c>
      <c r="M37">
        <v>1.5309969851986453E-6</v>
      </c>
      <c r="N37" s="1">
        <v>7.4802157130594505E-8</v>
      </c>
      <c r="O37" s="1">
        <v>8.4953248254928304E-11</v>
      </c>
      <c r="P37" s="1">
        <v>1.3069380317927699E-11</v>
      </c>
      <c r="Q37">
        <v>54.896063861992197</v>
      </c>
      <c r="S37">
        <v>28.7167038456939</v>
      </c>
      <c r="AA37">
        <v>10.8823286832981</v>
      </c>
      <c r="AB37">
        <v>5.2824303214844299</v>
      </c>
      <c r="AC37">
        <v>0.22247328753120299</v>
      </c>
      <c r="AJ37">
        <v>0.46165505889410202</v>
      </c>
      <c r="AK37">
        <v>0.52555291723743203</v>
      </c>
      <c r="AL37">
        <v>1.27920238684654E-2</v>
      </c>
    </row>
    <row r="38" spans="1:38" x14ac:dyDescent="0.3">
      <c r="A38">
        <v>52</v>
      </c>
      <c r="B38">
        <v>1020</v>
      </c>
      <c r="C38">
        <v>500</v>
      </c>
      <c r="D38">
        <v>0</v>
      </c>
      <c r="E38">
        <v>29.026930039837499</v>
      </c>
      <c r="F38">
        <v>2.6473767175834699</v>
      </c>
      <c r="G38">
        <v>-487.42001818566337</v>
      </c>
      <c r="H38">
        <v>-400.03478172363941</v>
      </c>
      <c r="I38">
        <v>67.575483479893194</v>
      </c>
      <c r="J38">
        <v>35.442395861555703</v>
      </c>
      <c r="K38">
        <v>10.9644123735942</v>
      </c>
      <c r="L38">
        <v>2.5866753271978613E-5</v>
      </c>
      <c r="M38">
        <v>1.5333571518449866E-6</v>
      </c>
      <c r="N38" s="1">
        <v>7.5433951826406603E-8</v>
      </c>
      <c r="O38" s="1">
        <v>8.6147569437596503E-11</v>
      </c>
      <c r="P38" s="1">
        <v>1.40824394205123E-11</v>
      </c>
      <c r="Q38">
        <v>54.982788697738499</v>
      </c>
      <c r="S38">
        <v>28.657200149872001</v>
      </c>
      <c r="AA38">
        <v>10.8130014701589</v>
      </c>
      <c r="AB38">
        <v>5.3196952933397803</v>
      </c>
      <c r="AC38">
        <v>0.22731438889064201</v>
      </c>
      <c r="AJ38">
        <v>0.46482488292489099</v>
      </c>
      <c r="AK38">
        <v>0.522107177867288</v>
      </c>
      <c r="AL38">
        <v>1.3067939207819399E-2</v>
      </c>
    </row>
    <row r="39" spans="1:38" x14ac:dyDescent="0.3">
      <c r="A39">
        <v>53</v>
      </c>
      <c r="B39">
        <v>1015</v>
      </c>
      <c r="C39">
        <v>500</v>
      </c>
      <c r="D39">
        <v>0</v>
      </c>
      <c r="E39">
        <v>29.342199405769598</v>
      </c>
      <c r="F39">
        <v>2.64706185012867</v>
      </c>
      <c r="G39">
        <v>-492.36379181251743</v>
      </c>
      <c r="H39">
        <v>-404.52921352223575</v>
      </c>
      <c r="I39">
        <v>68.186607375136106</v>
      </c>
      <c r="J39">
        <v>35.812272162980797</v>
      </c>
      <c r="K39">
        <v>11.0848182124431</v>
      </c>
      <c r="L39">
        <v>2.5883644305397642E-5</v>
      </c>
      <c r="M39">
        <v>1.5357441345157289E-6</v>
      </c>
      <c r="N39" s="1">
        <v>7.5928398780419303E-8</v>
      </c>
      <c r="O39" s="1">
        <v>8.7227161333281397E-11</v>
      </c>
      <c r="P39" s="1">
        <v>1.5179756588074299E-11</v>
      </c>
      <c r="Q39">
        <v>55.070584193233799</v>
      </c>
      <c r="S39">
        <v>28.596941545905899</v>
      </c>
      <c r="AA39">
        <v>10.7428016262556</v>
      </c>
      <c r="AB39">
        <v>5.3573670831945401</v>
      </c>
      <c r="AC39">
        <v>0.23230555140998299</v>
      </c>
      <c r="AJ39">
        <v>0.46802810817694102</v>
      </c>
      <c r="AK39">
        <v>0.51861954248933895</v>
      </c>
      <c r="AL39">
        <v>1.33523493337193E-2</v>
      </c>
    </row>
    <row r="40" spans="1:38" x14ac:dyDescent="0.3">
      <c r="A40">
        <v>54</v>
      </c>
      <c r="B40">
        <v>1010</v>
      </c>
      <c r="C40">
        <v>500</v>
      </c>
      <c r="D40">
        <v>0</v>
      </c>
      <c r="E40">
        <v>29.6320095316755</v>
      </c>
      <c r="F40">
        <v>2.6467520272918001</v>
      </c>
      <c r="G40">
        <v>-496.87365146574797</v>
      </c>
      <c r="H40">
        <v>-408.67583872770462</v>
      </c>
      <c r="I40">
        <v>68.7353877084076</v>
      </c>
      <c r="J40">
        <v>36.150698504922197</v>
      </c>
      <c r="K40">
        <v>11.1956122923972</v>
      </c>
      <c r="L40">
        <v>2.59004150206617E-5</v>
      </c>
      <c r="M40">
        <v>1.5381172368926827E-6</v>
      </c>
      <c r="N40" s="1">
        <v>7.6324105157249496E-8</v>
      </c>
      <c r="O40" s="1">
        <v>8.82327684874345E-11</v>
      </c>
      <c r="P40" s="1">
        <v>1.6372255886744399E-11</v>
      </c>
      <c r="Q40">
        <v>55.157808058951602</v>
      </c>
      <c r="S40">
        <v>28.5370686496241</v>
      </c>
      <c r="AA40">
        <v>10.673053377135099</v>
      </c>
      <c r="AB40">
        <v>5.39477620957949</v>
      </c>
      <c r="AC40">
        <v>0.23729370470953701</v>
      </c>
      <c r="AJ40">
        <v>0.47120780176478699</v>
      </c>
      <c r="AK40">
        <v>0.51515570120439802</v>
      </c>
      <c r="AL40">
        <v>1.3636497030814199E-2</v>
      </c>
    </row>
    <row r="41" spans="1:38" x14ac:dyDescent="0.3">
      <c r="A41">
        <v>55</v>
      </c>
      <c r="B41">
        <v>1005</v>
      </c>
      <c r="C41">
        <v>500</v>
      </c>
      <c r="D41">
        <v>0</v>
      </c>
      <c r="E41">
        <v>29.898571965457101</v>
      </c>
      <c r="F41">
        <v>2.6464473752119502</v>
      </c>
      <c r="G41">
        <v>-500.98758240949911</v>
      </c>
      <c r="H41">
        <v>-412.50478381361904</v>
      </c>
      <c r="I41">
        <v>69.227241400367703</v>
      </c>
      <c r="J41">
        <v>36.460411401187002</v>
      </c>
      <c r="K41">
        <v>11.297625732332</v>
      </c>
      <c r="L41">
        <v>2.5917065963180311E-5</v>
      </c>
      <c r="M41">
        <v>1.5404760117142919E-6</v>
      </c>
      <c r="N41" s="1">
        <v>7.6624929658787306E-8</v>
      </c>
      <c r="O41" s="1">
        <v>8.9170527207722605E-11</v>
      </c>
      <c r="P41" s="1">
        <v>1.76672698613818E-11</v>
      </c>
      <c r="Q41">
        <v>55.244440320664701</v>
      </c>
      <c r="S41">
        <v>28.477594355892201</v>
      </c>
      <c r="AA41">
        <v>10.6037720219064</v>
      </c>
      <c r="AB41">
        <v>5.4319119665670197</v>
      </c>
      <c r="AC41">
        <v>0.24228133496951301</v>
      </c>
      <c r="AJ41">
        <v>0.47436308008122102</v>
      </c>
      <c r="AK41">
        <v>0.51171639275366398</v>
      </c>
      <c r="AL41">
        <v>1.3920527165113401E-2</v>
      </c>
    </row>
    <row r="42" spans="1:38" x14ac:dyDescent="0.3">
      <c r="A42">
        <v>56</v>
      </c>
      <c r="B42">
        <v>1000</v>
      </c>
      <c r="C42">
        <v>500</v>
      </c>
      <c r="D42">
        <v>0</v>
      </c>
      <c r="E42">
        <v>30.143862229749399</v>
      </c>
      <c r="F42">
        <v>2.6461479949773801</v>
      </c>
      <c r="G42">
        <v>-504.73951009447126</v>
      </c>
      <c r="H42">
        <v>-416.04296141217952</v>
      </c>
      <c r="I42">
        <v>69.6670059948095</v>
      </c>
      <c r="J42">
        <v>36.7438559667319</v>
      </c>
      <c r="K42">
        <v>11.391601031750699</v>
      </c>
      <c r="L42">
        <v>2.5933600470777045E-5</v>
      </c>
      <c r="M42">
        <v>1.5428200980544214E-6</v>
      </c>
      <c r="N42" s="1">
        <v>7.6833903766666994E-8</v>
      </c>
      <c r="O42" s="1">
        <v>9.0045919917655901E-11</v>
      </c>
      <c r="P42" s="1">
        <v>1.9072605861429699E-11</v>
      </c>
      <c r="Q42">
        <v>55.330464341264303</v>
      </c>
      <c r="S42">
        <v>28.418529308749999</v>
      </c>
      <c r="AA42">
        <v>10.5349702240532</v>
      </c>
      <c r="AB42">
        <v>5.46876518398635</v>
      </c>
      <c r="AC42">
        <v>0.247270941945962</v>
      </c>
      <c r="AJ42">
        <v>0.47749319107214899</v>
      </c>
      <c r="AK42">
        <v>0.508302223702923</v>
      </c>
      <c r="AL42">
        <v>1.4204585224927501E-2</v>
      </c>
    </row>
    <row r="43" spans="1:38" x14ac:dyDescent="0.3">
      <c r="A43">
        <v>57</v>
      </c>
      <c r="B43">
        <v>995</v>
      </c>
      <c r="C43">
        <v>500</v>
      </c>
      <c r="D43">
        <v>0</v>
      </c>
      <c r="E43">
        <v>30.3696512347931</v>
      </c>
      <c r="F43">
        <v>2.6458539669378101</v>
      </c>
      <c r="G43">
        <v>-508.15984011418419</v>
      </c>
      <c r="H43">
        <v>-419.3144981752958</v>
      </c>
      <c r="I43">
        <v>70.059016629648198</v>
      </c>
      <c r="J43">
        <v>37.003224769224303</v>
      </c>
      <c r="K43">
        <v>11.4782038669887</v>
      </c>
      <c r="L43">
        <v>2.5950024437341152E-5</v>
      </c>
      <c r="M43">
        <v>1.5451492072429122E-6</v>
      </c>
      <c r="N43" s="1">
        <v>7.6953297622820302E-8</v>
      </c>
      <c r="O43" s="1">
        <v>9.0863861968146596E-11</v>
      </c>
      <c r="P43" s="1">
        <v>2.0596614767511101E-11</v>
      </c>
      <c r="Q43">
        <v>55.4158662505697</v>
      </c>
      <c r="S43">
        <v>28.359882281666799</v>
      </c>
      <c r="AA43">
        <v>10.4666584581945</v>
      </c>
      <c r="AB43">
        <v>5.5053279536737199</v>
      </c>
      <c r="AC43">
        <v>0.25226505589508502</v>
      </c>
      <c r="AJ43">
        <v>0.48059749073343999</v>
      </c>
      <c r="AK43">
        <v>0.504913690963258</v>
      </c>
      <c r="AL43">
        <v>1.4488818303300901E-2</v>
      </c>
    </row>
    <row r="44" spans="1:38" x14ac:dyDescent="0.3">
      <c r="A44">
        <v>58</v>
      </c>
      <c r="B44">
        <v>990</v>
      </c>
      <c r="C44">
        <v>500</v>
      </c>
      <c r="D44">
        <v>0</v>
      </c>
      <c r="E44">
        <v>30.5775316908279</v>
      </c>
      <c r="F44">
        <v>2.6455653542298698</v>
      </c>
      <c r="G44">
        <v>-511.27591225957497</v>
      </c>
      <c r="H44">
        <v>-422.34109450636328</v>
      </c>
      <c r="I44">
        <v>70.4071707661098</v>
      </c>
      <c r="J44">
        <v>37.240490505377302</v>
      </c>
      <c r="K44">
        <v>11.558033008687101</v>
      </c>
      <c r="L44">
        <v>2.5966346141729237E-5</v>
      </c>
      <c r="M44">
        <v>1.5474631114001548E-6</v>
      </c>
      <c r="N44" s="1">
        <v>7.6984669947625695E-8</v>
      </c>
      <c r="O44" s="1">
        <v>9.1628774521037902E-11</v>
      </c>
      <c r="P44" s="1">
        <v>2.2248265030184099E-11</v>
      </c>
      <c r="Q44">
        <v>55.500634478223802</v>
      </c>
      <c r="S44">
        <v>28.301660488522099</v>
      </c>
      <c r="AA44">
        <v>10.3988453756395</v>
      </c>
      <c r="AB44">
        <v>5.5415934038316097</v>
      </c>
      <c r="AC44">
        <v>0.25726625378286999</v>
      </c>
      <c r="AJ44">
        <v>0.483675423746185</v>
      </c>
      <c r="AK44">
        <v>0.50155120021656896</v>
      </c>
      <c r="AL44">
        <v>1.47733760372447E-2</v>
      </c>
    </row>
    <row r="45" spans="1:38" x14ac:dyDescent="0.3">
      <c r="A45">
        <v>59</v>
      </c>
      <c r="B45">
        <v>985</v>
      </c>
      <c r="C45">
        <v>500</v>
      </c>
      <c r="D45">
        <v>0</v>
      </c>
      <c r="E45">
        <v>30.7689404288842</v>
      </c>
      <c r="F45">
        <v>2.6452822056560499</v>
      </c>
      <c r="G45">
        <v>-514.11238428281695</v>
      </c>
      <c r="H45">
        <v>-425.14232854447516</v>
      </c>
      <c r="I45">
        <v>70.714982902151405</v>
      </c>
      <c r="J45">
        <v>37.4574336258163</v>
      </c>
      <c r="K45">
        <v>11.631628702259</v>
      </c>
      <c r="L45">
        <v>2.5982576132872061E-5</v>
      </c>
      <c r="M45">
        <v>1.5497616341283313E-6</v>
      </c>
      <c r="N45" s="1">
        <v>7.6928904140865294E-8</v>
      </c>
      <c r="O45" s="1">
        <v>9.2344646043242903E-11</v>
      </c>
      <c r="P45" s="1">
        <v>2.40372232355529E-11</v>
      </c>
      <c r="Q45">
        <v>55.584759371376101</v>
      </c>
      <c r="S45">
        <v>28.243869837556399</v>
      </c>
      <c r="AA45">
        <v>10.3315381031077</v>
      </c>
      <c r="AB45">
        <v>5.5775555128212204</v>
      </c>
      <c r="AC45">
        <v>0.26227717513840099</v>
      </c>
      <c r="AJ45">
        <v>0.48672650750287599</v>
      </c>
      <c r="AK45">
        <v>0.49821508097254202</v>
      </c>
      <c r="AL45">
        <v>1.5058411524580999E-2</v>
      </c>
    </row>
    <row r="46" spans="1:38" x14ac:dyDescent="0.3">
      <c r="A46">
        <v>60</v>
      </c>
      <c r="B46">
        <v>980</v>
      </c>
      <c r="C46">
        <v>500</v>
      </c>
      <c r="D46">
        <v>0</v>
      </c>
      <c r="E46">
        <v>30.945177355016298</v>
      </c>
      <c r="F46">
        <v>2.64500455803176</v>
      </c>
      <c r="G46">
        <v>-516.69155782353323</v>
      </c>
      <c r="H46">
        <v>-427.73591427887146</v>
      </c>
      <c r="I46">
        <v>70.985631045494699</v>
      </c>
      <c r="J46">
        <v>37.655665805005803</v>
      </c>
      <c r="K46">
        <v>11.699479783900101</v>
      </c>
      <c r="L46">
        <v>2.5998727163997027E-5</v>
      </c>
      <c r="M46">
        <v>1.5520446429854393E-6</v>
      </c>
      <c r="N46" s="1">
        <v>7.6786232164010796E-8</v>
      </c>
      <c r="O46" s="1">
        <v>9.3015084432777004E-11</v>
      </c>
      <c r="P46" s="1">
        <v>2.5973942496133599E-11</v>
      </c>
      <c r="Q46">
        <v>55.668232882155401</v>
      </c>
      <c r="S46">
        <v>28.186515138330101</v>
      </c>
      <c r="AA46">
        <v>10.264742486396401</v>
      </c>
      <c r="AB46">
        <v>5.6132089552804301</v>
      </c>
      <c r="AC46">
        <v>0.26730053783753799</v>
      </c>
      <c r="AJ46">
        <v>0.48975031891237703</v>
      </c>
      <c r="AK46">
        <v>0.49490559885257301</v>
      </c>
      <c r="AL46">
        <v>1.5344082235049499E-2</v>
      </c>
    </row>
    <row r="47" spans="1:38" x14ac:dyDescent="0.3">
      <c r="A47">
        <v>61</v>
      </c>
      <c r="B47">
        <v>975</v>
      </c>
      <c r="C47">
        <v>500</v>
      </c>
      <c r="D47">
        <v>0</v>
      </c>
      <c r="E47">
        <v>31.107421616316898</v>
      </c>
      <c r="F47">
        <v>2.6447324380873201</v>
      </c>
      <c r="G47">
        <v>-519.03365643242637</v>
      </c>
      <c r="H47">
        <v>-430.13792167207839</v>
      </c>
      <c r="I47">
        <v>71.221996362895396</v>
      </c>
      <c r="J47">
        <v>37.836649971584698</v>
      </c>
      <c r="K47">
        <v>11.762029749525</v>
      </c>
      <c r="L47">
        <v>2.6014814171080268E-5</v>
      </c>
      <c r="M47">
        <v>1.5543120434615572E-6</v>
      </c>
      <c r="N47" s="1">
        <v>7.6556247346233198E-8</v>
      </c>
      <c r="O47" s="1">
        <v>9.3643361386659096E-11</v>
      </c>
      <c r="P47" s="1">
        <v>2.80697600870208E-11</v>
      </c>
      <c r="Q47">
        <v>55.751048313632502</v>
      </c>
      <c r="S47">
        <v>28.129600269239599</v>
      </c>
      <c r="AA47">
        <v>10.1984632878595</v>
      </c>
      <c r="AB47">
        <v>5.64854897518277</v>
      </c>
      <c r="AC47">
        <v>0.27233915408547099</v>
      </c>
      <c r="AJ47">
        <v>0.49274648351952699</v>
      </c>
      <c r="AK47">
        <v>0.49162296554926099</v>
      </c>
      <c r="AL47">
        <v>1.5630550931211101E-2</v>
      </c>
    </row>
    <row r="48" spans="1:38" x14ac:dyDescent="0.3">
      <c r="A48">
        <v>62</v>
      </c>
      <c r="B48">
        <v>970</v>
      </c>
      <c r="C48">
        <v>500</v>
      </c>
      <c r="D48">
        <v>0</v>
      </c>
      <c r="E48">
        <v>31.2567454476176</v>
      </c>
      <c r="F48">
        <v>2.6444658639979401</v>
      </c>
      <c r="G48">
        <v>-521.15706374665899</v>
      </c>
      <c r="H48">
        <v>-432.36296517998841</v>
      </c>
      <c r="I48">
        <v>71.4266971537389</v>
      </c>
      <c r="J48">
        <v>38.001717479200501</v>
      </c>
      <c r="K48">
        <v>11.8196819528474</v>
      </c>
      <c r="L48">
        <v>2.6030854291767725E-5</v>
      </c>
      <c r="M48">
        <v>1.5565637742207878E-6</v>
      </c>
      <c r="N48" s="1">
        <v>7.6237906891995204E-8</v>
      </c>
      <c r="O48" s="1">
        <v>9.4232450313043698E-11</v>
      </c>
      <c r="P48" s="1">
        <v>3.0337005908516899E-11</v>
      </c>
      <c r="Q48">
        <v>55.833200114699501</v>
      </c>
      <c r="S48">
        <v>28.073128311982</v>
      </c>
      <c r="AA48">
        <v>10.1327043452035</v>
      </c>
      <c r="AB48">
        <v>5.6835712812508801</v>
      </c>
      <c r="AC48">
        <v>0.277395946863984</v>
      </c>
      <c r="AJ48">
        <v>0.49571466654435498</v>
      </c>
      <c r="AK48">
        <v>0.48836734684113098</v>
      </c>
      <c r="AL48">
        <v>1.5917986614512498E-2</v>
      </c>
    </row>
    <row r="49" spans="1:38" x14ac:dyDescent="0.3">
      <c r="A49">
        <v>63</v>
      </c>
      <c r="B49">
        <v>965</v>
      </c>
      <c r="C49">
        <v>500</v>
      </c>
      <c r="D49">
        <v>0</v>
      </c>
      <c r="E49">
        <v>31.394126077312301</v>
      </c>
      <c r="F49">
        <v>2.6442048465994801</v>
      </c>
      <c r="G49">
        <v>-523.07852831857679</v>
      </c>
      <c r="H49">
        <v>-434.42436582419214</v>
      </c>
      <c r="I49">
        <v>71.602118074857302</v>
      </c>
      <c r="J49">
        <v>38.152082886266399</v>
      </c>
      <c r="K49">
        <v>11.872804074799999</v>
      </c>
      <c r="L49">
        <v>2.6046866922364124E-5</v>
      </c>
      <c r="M49">
        <v>1.5587998034241725E-6</v>
      </c>
      <c r="N49" s="1">
        <v>7.5829524542423599E-8</v>
      </c>
      <c r="O49" s="1">
        <v>9.4785058835955105E-11</v>
      </c>
      <c r="P49" s="1">
        <v>3.27891235579997E-11</v>
      </c>
      <c r="Q49">
        <v>55.914683716325001</v>
      </c>
      <c r="S49">
        <v>28.017101658003298</v>
      </c>
      <c r="AA49">
        <v>10.067468697516899</v>
      </c>
      <c r="AB49">
        <v>5.7182719611299602</v>
      </c>
      <c r="AC49">
        <v>0.28247396702473798</v>
      </c>
      <c r="AJ49">
        <v>0.49865456553112197</v>
      </c>
      <c r="AK49">
        <v>0.48513886896189901</v>
      </c>
      <c r="AL49">
        <v>1.6206565506978E-2</v>
      </c>
    </row>
    <row r="50" spans="1:38" x14ac:dyDescent="0.3">
      <c r="A50">
        <v>64</v>
      </c>
      <c r="B50">
        <v>960</v>
      </c>
      <c r="C50">
        <v>500</v>
      </c>
      <c r="D50">
        <v>0</v>
      </c>
      <c r="E50">
        <v>31.520456001781501</v>
      </c>
      <c r="F50">
        <v>2.6439493903347802</v>
      </c>
      <c r="G50">
        <v>-524.81334041449338</v>
      </c>
      <c r="H50">
        <v>-436.33429103239263</v>
      </c>
      <c r="I50">
        <v>71.750435374529204</v>
      </c>
      <c r="J50">
        <v>38.288856727935297</v>
      </c>
      <c r="K50">
        <v>11.9217319805771</v>
      </c>
      <c r="L50">
        <v>2.6062873811661628E-5</v>
      </c>
      <c r="M50">
        <v>1.561020125992149E-6</v>
      </c>
      <c r="N50" s="1">
        <v>7.5328753560207596E-8</v>
      </c>
      <c r="O50" s="1">
        <v>9.5303656748163694E-11</v>
      </c>
      <c r="P50" s="1">
        <v>3.5440806044557702E-11</v>
      </c>
      <c r="Q50">
        <v>55.995495403344798</v>
      </c>
      <c r="S50">
        <v>27.961522090808501</v>
      </c>
      <c r="AA50">
        <v>10.002758683092299</v>
      </c>
      <c r="AB50">
        <v>5.7526474114662198</v>
      </c>
      <c r="AC50">
        <v>0.28757641128798</v>
      </c>
      <c r="AJ50">
        <v>0.50156590436104798</v>
      </c>
      <c r="AK50">
        <v>0.48193762355550501</v>
      </c>
      <c r="AL50">
        <v>1.6496472083446699E-2</v>
      </c>
    </row>
    <row r="51" spans="1:38" x14ac:dyDescent="0.3">
      <c r="A51">
        <v>65</v>
      </c>
      <c r="B51">
        <v>955</v>
      </c>
      <c r="C51">
        <v>500</v>
      </c>
      <c r="D51">
        <v>0</v>
      </c>
      <c r="E51">
        <v>31.636551883187</v>
      </c>
      <c r="F51">
        <v>2.6436994939710399</v>
      </c>
      <c r="G51">
        <v>-526.37548516015977</v>
      </c>
      <c r="H51">
        <v>-438.10387571783986</v>
      </c>
      <c r="I51">
        <v>71.873638759369598</v>
      </c>
      <c r="J51">
        <v>38.413056596055497</v>
      </c>
      <c r="K51">
        <v>11.9667730599995</v>
      </c>
      <c r="L51">
        <v>2.6078899190973162E-5</v>
      </c>
      <c r="M51">
        <v>1.5632247616792104E-6</v>
      </c>
      <c r="N51" s="1">
        <v>7.4732559947684906E-8</v>
      </c>
      <c r="O51" s="1">
        <v>9.5790500113108306E-11</v>
      </c>
      <c r="P51" s="1">
        <v>3.8308148482867903E-11</v>
      </c>
      <c r="Q51">
        <v>56.075632216463902</v>
      </c>
      <c r="S51">
        <v>27.9063908476775</v>
      </c>
      <c r="AA51">
        <v>9.9385760132096106</v>
      </c>
      <c r="AB51">
        <v>5.7866942813193898</v>
      </c>
      <c r="AC51">
        <v>0.292706641329464</v>
      </c>
      <c r="AJ51">
        <v>0.504448428407408</v>
      </c>
      <c r="AK51">
        <v>0.47876367142772303</v>
      </c>
      <c r="AL51">
        <v>1.6787900164868599E-2</v>
      </c>
    </row>
    <row r="52" spans="1:38" x14ac:dyDescent="0.3">
      <c r="A52">
        <v>66</v>
      </c>
      <c r="B52">
        <v>950</v>
      </c>
      <c r="C52">
        <v>500</v>
      </c>
      <c r="D52">
        <v>0</v>
      </c>
      <c r="E52">
        <v>31.743162279214101</v>
      </c>
      <c r="F52">
        <v>2.6434551511161</v>
      </c>
      <c r="G52">
        <v>-527.77777561682387</v>
      </c>
      <c r="H52">
        <v>-439.74332743879802</v>
      </c>
      <c r="I52">
        <v>71.973550405122793</v>
      </c>
      <c r="J52">
        <v>38.525616785997997</v>
      </c>
      <c r="K52">
        <v>12.008209129559701</v>
      </c>
      <c r="L52">
        <v>2.6094969941029696E-5</v>
      </c>
      <c r="M52">
        <v>1.5654137538772293E-6</v>
      </c>
      <c r="N52" s="1">
        <v>7.4037185548519504E-8</v>
      </c>
      <c r="O52" s="1">
        <v>9.6247652087884197E-11</v>
      </c>
      <c r="P52" s="1">
        <v>4.1408820469431899E-11</v>
      </c>
      <c r="Q52">
        <v>56.155091880854599</v>
      </c>
      <c r="S52">
        <v>27.851708663174001</v>
      </c>
      <c r="AA52">
        <v>9.8749218246910395</v>
      </c>
      <c r="AB52">
        <v>5.8204094271119198</v>
      </c>
      <c r="AC52">
        <v>0.29786820416839199</v>
      </c>
      <c r="AJ52">
        <v>0.50730190067784098</v>
      </c>
      <c r="AK52">
        <v>0.47561704523730702</v>
      </c>
      <c r="AL52">
        <v>1.70810540848505E-2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6661-9D6A-4CC1-9311-CD5CB12AF769}">
  <dimension ref="A1:AN55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126</v>
      </c>
      <c r="AK1" t="s">
        <v>127</v>
      </c>
      <c r="AL1" t="s">
        <v>128</v>
      </c>
      <c r="AM1" t="s">
        <v>100</v>
      </c>
      <c r="AN1" t="s">
        <v>129</v>
      </c>
    </row>
    <row r="2" spans="1:40" x14ac:dyDescent="0.3">
      <c r="A2">
        <v>13</v>
      </c>
      <c r="B2">
        <v>1215</v>
      </c>
      <c r="C2">
        <v>500</v>
      </c>
      <c r="D2">
        <v>0</v>
      </c>
      <c r="E2">
        <v>0.72388733450027098</v>
      </c>
      <c r="F2">
        <v>3.7167419072438102</v>
      </c>
      <c r="G2">
        <v>-11.573031267534216</v>
      </c>
      <c r="H2">
        <v>-9.0040447751561583</v>
      </c>
      <c r="I2">
        <v>1.72629539520751</v>
      </c>
      <c r="J2">
        <v>0.90146018061049604</v>
      </c>
      <c r="K2">
        <v>0.194763949869491</v>
      </c>
      <c r="L2">
        <v>3.1163149700508838E-5</v>
      </c>
      <c r="M2">
        <v>4.2047187469426746E-7</v>
      </c>
      <c r="N2" s="1">
        <v>1.9710641888852301E-9</v>
      </c>
      <c r="O2" s="1">
        <v>6.0888691759485904E-14</v>
      </c>
      <c r="P2">
        <v>0</v>
      </c>
      <c r="R2">
        <v>0.657743609614313</v>
      </c>
      <c r="S2">
        <v>59.729283770493403</v>
      </c>
      <c r="T2">
        <v>8.6154520867600901</v>
      </c>
      <c r="V2">
        <v>10.361791783545</v>
      </c>
      <c r="X2">
        <v>20.635728749587098</v>
      </c>
      <c r="AJ2">
        <v>0</v>
      </c>
      <c r="AK2">
        <v>0.113901609959307</v>
      </c>
      <c r="AL2">
        <v>8.3258510508058797E-2</v>
      </c>
      <c r="AM2">
        <v>0.79013558217824198</v>
      </c>
      <c r="AN2">
        <v>1.27042973543914E-2</v>
      </c>
    </row>
    <row r="3" spans="1:40" x14ac:dyDescent="0.3">
      <c r="A3">
        <v>14</v>
      </c>
      <c r="B3">
        <v>1210</v>
      </c>
      <c r="C3">
        <v>500</v>
      </c>
      <c r="D3">
        <v>0</v>
      </c>
      <c r="E3">
        <v>1.69673260062482</v>
      </c>
      <c r="F3">
        <v>3.7245451739457298</v>
      </c>
      <c r="G3">
        <v>-27.00102965795719</v>
      </c>
      <c r="H3">
        <v>-21.012679118871368</v>
      </c>
      <c r="I3">
        <v>4.0375892789575003</v>
      </c>
      <c r="J3">
        <v>2.1080502085438102</v>
      </c>
      <c r="K3">
        <v>0.45555430834722099</v>
      </c>
      <c r="L3">
        <v>3.1060553535053952E-5</v>
      </c>
      <c r="M3">
        <v>4.1889219835694677E-7</v>
      </c>
      <c r="N3" s="1">
        <v>4.6125564738175802E-9</v>
      </c>
      <c r="O3" s="1">
        <v>1.4615407973884601E-13</v>
      </c>
      <c r="P3">
        <v>0</v>
      </c>
      <c r="R3">
        <v>0.71215949097792297</v>
      </c>
      <c r="S3">
        <v>59.369565922053503</v>
      </c>
      <c r="T3">
        <v>8.8228713159984196</v>
      </c>
      <c r="V3">
        <v>10.6643440861549</v>
      </c>
      <c r="X3">
        <v>20.431059184815101</v>
      </c>
      <c r="AJ3">
        <v>0</v>
      </c>
      <c r="AK3">
        <v>0.116572300376948</v>
      </c>
      <c r="AL3">
        <v>8.5467163894443601E-2</v>
      </c>
      <c r="AM3">
        <v>0.784172256759742</v>
      </c>
      <c r="AN3">
        <v>1.37882789688659E-2</v>
      </c>
    </row>
    <row r="4" spans="1:40" x14ac:dyDescent="0.3">
      <c r="A4">
        <v>15</v>
      </c>
      <c r="B4">
        <v>1205</v>
      </c>
      <c r="C4">
        <v>500</v>
      </c>
      <c r="D4">
        <v>0</v>
      </c>
      <c r="E4">
        <v>2.2706270498931098</v>
      </c>
      <c r="F4">
        <v>3.73327341977381</v>
      </c>
      <c r="G4">
        <v>-35.95902631975715</v>
      </c>
      <c r="H4">
        <v>-27.990257066641842</v>
      </c>
      <c r="I4">
        <v>5.3910423523426498</v>
      </c>
      <c r="J4">
        <v>2.8140313170704898</v>
      </c>
      <c r="K4">
        <v>0.60821343485489499</v>
      </c>
      <c r="L4">
        <v>3.0880003848308712E-5</v>
      </c>
      <c r="M4">
        <v>4.1630379456847408E-7</v>
      </c>
      <c r="N4" s="1">
        <v>6.1450883090280996E-9</v>
      </c>
      <c r="O4" s="1">
        <v>1.9936321716220799E-13</v>
      </c>
      <c r="P4">
        <v>0</v>
      </c>
      <c r="R4">
        <v>0.75096123744180399</v>
      </c>
      <c r="S4">
        <v>59.044555696650697</v>
      </c>
      <c r="T4">
        <v>8.9931457632462894</v>
      </c>
      <c r="V4">
        <v>11.0339991748542</v>
      </c>
      <c r="X4">
        <v>20.177338127806902</v>
      </c>
      <c r="AJ4">
        <v>0</v>
      </c>
      <c r="AK4">
        <v>0.12168737264915</v>
      </c>
      <c r="AL4">
        <v>8.7337602952961196E-2</v>
      </c>
      <c r="AM4">
        <v>0.77639861346180905</v>
      </c>
      <c r="AN4">
        <v>1.4576410936078799E-2</v>
      </c>
    </row>
    <row r="5" spans="1:40" x14ac:dyDescent="0.3">
      <c r="A5">
        <v>16</v>
      </c>
      <c r="B5">
        <v>1200</v>
      </c>
      <c r="C5">
        <v>500</v>
      </c>
      <c r="D5">
        <v>0</v>
      </c>
      <c r="E5">
        <v>2.6562360515617001</v>
      </c>
      <c r="F5">
        <v>3.74283962037449</v>
      </c>
      <c r="G5">
        <v>-41.831591661637916</v>
      </c>
      <c r="H5">
        <v>-32.562239358487076</v>
      </c>
      <c r="I5">
        <v>6.2921985562575697</v>
      </c>
      <c r="J5">
        <v>3.2826666555944901</v>
      </c>
      <c r="K5">
        <v>0.709684710267103</v>
      </c>
      <c r="L5">
        <v>3.0764198550030941E-5</v>
      </c>
      <c r="M5">
        <v>4.1432159866669105E-7</v>
      </c>
      <c r="N5" s="1">
        <v>7.1746573557397398E-9</v>
      </c>
      <c r="O5" s="1">
        <v>2.3992691175771198E-13</v>
      </c>
      <c r="P5">
        <v>0</v>
      </c>
      <c r="R5">
        <v>0.81435678360058905</v>
      </c>
      <c r="S5">
        <v>58.6042773009885</v>
      </c>
      <c r="T5">
        <v>9.25176736078358</v>
      </c>
      <c r="V5">
        <v>11.405434610705299</v>
      </c>
      <c r="X5">
        <v>19.924163943921901</v>
      </c>
      <c r="AJ5">
        <v>0</v>
      </c>
      <c r="AK5">
        <v>0.125102055171845</v>
      </c>
      <c r="AL5">
        <v>9.0115482723524903E-2</v>
      </c>
      <c r="AM5">
        <v>0.768928680347577</v>
      </c>
      <c r="AN5">
        <v>1.5853781757051599E-2</v>
      </c>
    </row>
    <row r="6" spans="1:40" x14ac:dyDescent="0.3">
      <c r="A6">
        <v>17</v>
      </c>
      <c r="B6">
        <v>1195</v>
      </c>
      <c r="C6">
        <v>500</v>
      </c>
      <c r="D6">
        <v>0</v>
      </c>
      <c r="E6">
        <v>2.9651969922942198</v>
      </c>
      <c r="F6">
        <v>3.7528996612749799</v>
      </c>
      <c r="G6">
        <v>-46.418542068798139</v>
      </c>
      <c r="H6">
        <v>-36.129889906112886</v>
      </c>
      <c r="I6">
        <v>7.00790257309216</v>
      </c>
      <c r="J6">
        <v>3.6535328567504699</v>
      </c>
      <c r="K6">
        <v>0.79010825226455605</v>
      </c>
      <c r="L6">
        <v>3.0676395351489416E-5</v>
      </c>
      <c r="M6">
        <v>4.1258915984418897E-7</v>
      </c>
      <c r="N6" s="1">
        <v>8.0024100168169105E-9</v>
      </c>
      <c r="O6" s="1">
        <v>2.7650837608369801E-13</v>
      </c>
      <c r="P6">
        <v>0</v>
      </c>
      <c r="R6">
        <v>0.89139532646325803</v>
      </c>
      <c r="S6">
        <v>58.105927516008599</v>
      </c>
      <c r="T6">
        <v>9.5514025107471099</v>
      </c>
      <c r="V6">
        <v>11.7820050979575</v>
      </c>
      <c r="X6">
        <v>19.669269548823301</v>
      </c>
      <c r="AJ6">
        <v>0</v>
      </c>
      <c r="AK6">
        <v>0.127743377942102</v>
      </c>
      <c r="AL6">
        <v>9.3331219241062094E-2</v>
      </c>
      <c r="AM6">
        <v>0.76151641216427002</v>
      </c>
      <c r="AN6">
        <v>1.74089906525648E-2</v>
      </c>
    </row>
    <row r="7" spans="1:40" x14ac:dyDescent="0.3">
      <c r="A7">
        <v>18</v>
      </c>
      <c r="B7">
        <v>1190</v>
      </c>
      <c r="C7">
        <v>500</v>
      </c>
      <c r="D7">
        <v>0</v>
      </c>
      <c r="E7">
        <v>3.2617706560903801</v>
      </c>
      <c r="F7">
        <v>3.7631463244420602</v>
      </c>
      <c r="G7">
        <v>-50.749933187222915</v>
      </c>
      <c r="H7">
        <v>-39.496980034659096</v>
      </c>
      <c r="I7">
        <v>7.6909087602527597</v>
      </c>
      <c r="J7">
        <v>4.0066889024073298</v>
      </c>
      <c r="K7">
        <v>0.86676689527186601</v>
      </c>
      <c r="L7">
        <v>3.0590371768361888E-5</v>
      </c>
      <c r="M7">
        <v>4.1085730027707196E-7</v>
      </c>
      <c r="N7" s="1">
        <v>8.7960821057500099E-9</v>
      </c>
      <c r="O7" s="1">
        <v>3.1388391462868898E-13</v>
      </c>
      <c r="P7">
        <v>0</v>
      </c>
      <c r="R7">
        <v>0.972994881857843</v>
      </c>
      <c r="S7">
        <v>57.594390673850903</v>
      </c>
      <c r="T7">
        <v>9.8566207242467705</v>
      </c>
      <c r="V7">
        <v>12.163689403372899</v>
      </c>
      <c r="X7">
        <v>19.412304316671499</v>
      </c>
      <c r="AJ7">
        <v>0</v>
      </c>
      <c r="AK7">
        <v>0.13028720306486</v>
      </c>
      <c r="AL7">
        <v>9.6627935879984E-2</v>
      </c>
      <c r="AM7">
        <v>0.75402021880923198</v>
      </c>
      <c r="AN7">
        <v>1.9064642245922501E-2</v>
      </c>
    </row>
    <row r="8" spans="1:40" x14ac:dyDescent="0.3">
      <c r="A8">
        <v>19</v>
      </c>
      <c r="B8">
        <v>1185</v>
      </c>
      <c r="C8">
        <v>500</v>
      </c>
      <c r="D8">
        <v>0</v>
      </c>
      <c r="E8">
        <v>3.5476402137354301</v>
      </c>
      <c r="F8">
        <v>3.7735925131872001</v>
      </c>
      <c r="G8">
        <v>-54.853688085975215</v>
      </c>
      <c r="H8">
        <v>-42.684929365742306</v>
      </c>
      <c r="I8">
        <v>8.3453408224345296</v>
      </c>
      <c r="J8">
        <v>4.3442614241484803</v>
      </c>
      <c r="K8">
        <v>0.94012276135746997</v>
      </c>
      <c r="L8">
        <v>3.0506339951515691E-5</v>
      </c>
      <c r="M8">
        <v>4.0912682344376302E-7</v>
      </c>
      <c r="N8" s="1">
        <v>9.5605751023379604E-9</v>
      </c>
      <c r="O8" s="1">
        <v>3.5217842942295101E-13</v>
      </c>
      <c r="P8">
        <v>0</v>
      </c>
      <c r="R8">
        <v>1.0592613530164401</v>
      </c>
      <c r="S8">
        <v>57.068910167163899</v>
      </c>
      <c r="T8">
        <v>10.1680012232345</v>
      </c>
      <c r="V8">
        <v>12.550755235579199</v>
      </c>
      <c r="X8">
        <v>19.153072021005801</v>
      </c>
      <c r="AJ8">
        <v>0</v>
      </c>
      <c r="AK8">
        <v>0.13272952600314</v>
      </c>
      <c r="AL8">
        <v>0.100013092235228</v>
      </c>
      <c r="AM8">
        <v>0.74643320507139399</v>
      </c>
      <c r="AN8">
        <v>2.0824176690236701E-2</v>
      </c>
    </row>
    <row r="9" spans="1:40" x14ac:dyDescent="0.3">
      <c r="A9">
        <v>20</v>
      </c>
      <c r="B9">
        <v>1180</v>
      </c>
      <c r="C9">
        <v>500</v>
      </c>
      <c r="D9">
        <v>0</v>
      </c>
      <c r="E9">
        <v>3.8241487436642698</v>
      </c>
      <c r="F9">
        <v>3.7842467475497901</v>
      </c>
      <c r="G9">
        <v>-58.751993659339888</v>
      </c>
      <c r="H9">
        <v>-45.710714783035343</v>
      </c>
      <c r="I9">
        <v>8.9744891279665193</v>
      </c>
      <c r="J9">
        <v>4.6679407195769</v>
      </c>
      <c r="K9">
        <v>1.01054423740743</v>
      </c>
      <c r="L9">
        <v>3.0424539154448848E-5</v>
      </c>
      <c r="M9">
        <v>4.0739943267380636E-7</v>
      </c>
      <c r="N9" s="1">
        <v>1.02998827603524E-8</v>
      </c>
      <c r="O9" s="1">
        <v>3.9150029621683799E-13</v>
      </c>
      <c r="P9">
        <v>0</v>
      </c>
      <c r="R9">
        <v>1.1502359998129199</v>
      </c>
      <c r="S9">
        <v>56.528997418214601</v>
      </c>
      <c r="T9">
        <v>10.4859969092645</v>
      </c>
      <c r="V9">
        <v>12.943274603494</v>
      </c>
      <c r="X9">
        <v>18.8914950692138</v>
      </c>
      <c r="AJ9">
        <v>0</v>
      </c>
      <c r="AK9">
        <v>0.13506557470487601</v>
      </c>
      <c r="AL9">
        <v>0.10349291762476701</v>
      </c>
      <c r="AM9">
        <v>0.73875167420212895</v>
      </c>
      <c r="AN9">
        <v>2.2689833468226599E-2</v>
      </c>
    </row>
    <row r="10" spans="1:40" x14ac:dyDescent="0.3">
      <c r="A10">
        <v>21</v>
      </c>
      <c r="B10">
        <v>1175</v>
      </c>
      <c r="C10">
        <v>500</v>
      </c>
      <c r="D10">
        <v>0</v>
      </c>
      <c r="E10">
        <v>4.0923509268135003</v>
      </c>
      <c r="F10">
        <v>3.7951117939170298</v>
      </c>
      <c r="G10">
        <v>-62.46234633946392</v>
      </c>
      <c r="H10">
        <v>-48.587704695142115</v>
      </c>
      <c r="I10">
        <v>9.5809423363061796</v>
      </c>
      <c r="J10">
        <v>4.9790535098735598</v>
      </c>
      <c r="K10">
        <v>1.0783215749725401</v>
      </c>
      <c r="L10">
        <v>3.0345230970977558E-5</v>
      </c>
      <c r="M10">
        <v>4.0567784361523759E-7</v>
      </c>
      <c r="N10" s="1">
        <v>1.10172342202201E-8</v>
      </c>
      <c r="O10" s="1">
        <v>4.3193855709199802E-13</v>
      </c>
      <c r="P10">
        <v>0</v>
      </c>
      <c r="R10">
        <v>1.2458697865591799</v>
      </c>
      <c r="S10">
        <v>55.974522366255101</v>
      </c>
      <c r="T10">
        <v>10.810891570497899</v>
      </c>
      <c r="V10">
        <v>13.341075685396399</v>
      </c>
      <c r="X10">
        <v>18.6276405912912</v>
      </c>
      <c r="AJ10">
        <v>0</v>
      </c>
      <c r="AK10">
        <v>0.13729008651261701</v>
      </c>
      <c r="AL10">
        <v>0.107071894529721</v>
      </c>
      <c r="AM10">
        <v>0.73097591768376102</v>
      </c>
      <c r="AN10">
        <v>2.4662101273899999E-2</v>
      </c>
    </row>
    <row r="11" spans="1:40" x14ac:dyDescent="0.3">
      <c r="A11">
        <v>22</v>
      </c>
      <c r="B11">
        <v>1170</v>
      </c>
      <c r="C11">
        <v>500</v>
      </c>
      <c r="D11">
        <v>0</v>
      </c>
      <c r="E11">
        <v>4.3530509466425302</v>
      </c>
      <c r="F11">
        <v>3.8061829746787099</v>
      </c>
      <c r="G11">
        <v>-65.998388200513929</v>
      </c>
      <c r="H11">
        <v>-51.326335685509044</v>
      </c>
      <c r="I11">
        <v>10.1666857326022</v>
      </c>
      <c r="J11">
        <v>5.2786190255572896</v>
      </c>
      <c r="K11">
        <v>1.1436788445542201</v>
      </c>
      <c r="L11">
        <v>3.0268691135552992E-5</v>
      </c>
      <c r="M11">
        <v>4.0396589748484767E-7</v>
      </c>
      <c r="N11" s="1">
        <v>1.1715195774245199E-8</v>
      </c>
      <c r="O11" s="1">
        <v>4.73558390831993E-13</v>
      </c>
      <c r="P11">
        <v>0</v>
      </c>
      <c r="R11">
        <v>1.34599344760914</v>
      </c>
      <c r="S11">
        <v>55.4058236388735</v>
      </c>
      <c r="T11">
        <v>11.1427450213525</v>
      </c>
      <c r="V11">
        <v>13.743686157517701</v>
      </c>
      <c r="X11">
        <v>18.361751734646901</v>
      </c>
      <c r="AJ11">
        <v>0</v>
      </c>
      <c r="AK11">
        <v>0.13939767399387501</v>
      </c>
      <c r="AL11">
        <v>0.11075208601179901</v>
      </c>
      <c r="AM11">
        <v>0.72311118125982699</v>
      </c>
      <c r="AN11">
        <v>2.6739058734497001E-2</v>
      </c>
    </row>
    <row r="12" spans="1:40" x14ac:dyDescent="0.3">
      <c r="A12">
        <v>23</v>
      </c>
      <c r="B12">
        <v>1165</v>
      </c>
      <c r="C12">
        <v>500</v>
      </c>
      <c r="D12">
        <v>0</v>
      </c>
      <c r="E12">
        <v>4.60683125686176</v>
      </c>
      <c r="F12">
        <v>3.8174462427349001</v>
      </c>
      <c r="G12">
        <v>-69.370612676893259</v>
      </c>
      <c r="H12">
        <v>-53.934693166437732</v>
      </c>
      <c r="I12">
        <v>10.7331777008347</v>
      </c>
      <c r="J12">
        <v>5.5673944662501604</v>
      </c>
      <c r="K12">
        <v>1.2067835311706501</v>
      </c>
      <c r="L12">
        <v>3.0195196657720403E-5</v>
      </c>
      <c r="M12">
        <v>4.0226865004149041E-7</v>
      </c>
      <c r="N12" s="1">
        <v>1.23957428529378E-8</v>
      </c>
      <c r="O12" s="1">
        <v>5.1639499396731802E-13</v>
      </c>
      <c r="P12">
        <v>0</v>
      </c>
      <c r="R12">
        <v>1.4502849079137501</v>
      </c>
      <c r="S12">
        <v>54.823832959084299</v>
      </c>
      <c r="T12">
        <v>11.4813280302932</v>
      </c>
      <c r="V12">
        <v>14.1502725132686</v>
      </c>
      <c r="X12">
        <v>18.094281589440001</v>
      </c>
      <c r="AJ12">
        <v>0</v>
      </c>
      <c r="AK12">
        <v>0.141383303905009</v>
      </c>
      <c r="AL12">
        <v>0.11453232084229301</v>
      </c>
      <c r="AM12">
        <v>0.71516874179677103</v>
      </c>
      <c r="AN12">
        <v>2.8915633455924902E-2</v>
      </c>
    </row>
    <row r="13" spans="1:40" x14ac:dyDescent="0.3">
      <c r="A13">
        <v>24</v>
      </c>
      <c r="B13">
        <v>1160</v>
      </c>
      <c r="C13">
        <v>500</v>
      </c>
      <c r="D13">
        <v>0</v>
      </c>
      <c r="E13">
        <v>4.8540759465194299</v>
      </c>
      <c r="F13">
        <v>3.8288762111469401</v>
      </c>
      <c r="G13">
        <v>-72.586994758332906</v>
      </c>
      <c r="H13">
        <v>-56.419037299549693</v>
      </c>
      <c r="I13">
        <v>11.2814132915488</v>
      </c>
      <c r="J13">
        <v>5.84591436488508</v>
      </c>
      <c r="K13">
        <v>1.2677547350284699</v>
      </c>
      <c r="L13">
        <v>3.0125007616063115E-5</v>
      </c>
      <c r="M13">
        <v>4.0059240422125364E-7</v>
      </c>
      <c r="N13" s="1">
        <v>1.30603113818472E-8</v>
      </c>
      <c r="O13" s="1">
        <v>5.6044624574279498E-13</v>
      </c>
      <c r="P13">
        <v>0</v>
      </c>
      <c r="R13">
        <v>1.55823750205015</v>
      </c>
      <c r="S13">
        <v>54.230201325499003</v>
      </c>
      <c r="T13">
        <v>11.8260525339184</v>
      </c>
      <c r="V13">
        <v>14.5595835403167</v>
      </c>
      <c r="X13">
        <v>17.8259250982155</v>
      </c>
      <c r="AJ13">
        <v>0</v>
      </c>
      <c r="AK13">
        <v>0.14324289286988001</v>
      </c>
      <c r="AL13">
        <v>0.118407292320814</v>
      </c>
      <c r="AM13">
        <v>0.70716696911225696</v>
      </c>
      <c r="AN13">
        <v>3.1182845697047198E-2</v>
      </c>
    </row>
    <row r="14" spans="1:40" x14ac:dyDescent="0.3">
      <c r="A14">
        <v>25</v>
      </c>
      <c r="B14">
        <v>1155</v>
      </c>
      <c r="C14">
        <v>500</v>
      </c>
      <c r="D14">
        <v>0</v>
      </c>
      <c r="E14">
        <v>5.0949927473383401</v>
      </c>
      <c r="F14">
        <v>3.8404344143103999</v>
      </c>
      <c r="G14">
        <v>-75.653595102464024</v>
      </c>
      <c r="H14">
        <v>-58.784309788605071</v>
      </c>
      <c r="I14">
        <v>11.811984255056499</v>
      </c>
      <c r="J14">
        <v>6.1145283640487502</v>
      </c>
      <c r="K14">
        <v>1.32667094335816</v>
      </c>
      <c r="L14">
        <v>3.005834190204428E-5</v>
      </c>
      <c r="M14">
        <v>3.9894463160140405E-7</v>
      </c>
      <c r="N14" s="1">
        <v>1.3709838007830201E-8</v>
      </c>
      <c r="O14" s="1">
        <v>6.05664868709634E-13</v>
      </c>
      <c r="P14">
        <v>0</v>
      </c>
      <c r="R14">
        <v>1.6691332477077501</v>
      </c>
      <c r="S14">
        <v>53.6274109661803</v>
      </c>
      <c r="T14">
        <v>12.175904127079299</v>
      </c>
      <c r="V14">
        <v>14.969909390467</v>
      </c>
      <c r="X14">
        <v>17.557642268565399</v>
      </c>
      <c r="AJ14">
        <v>0</v>
      </c>
      <c r="AK14">
        <v>0.144974053723851</v>
      </c>
      <c r="AL14">
        <v>0.122366649260558</v>
      </c>
      <c r="AM14">
        <v>0.69913217279862705</v>
      </c>
      <c r="AN14">
        <v>3.3527124216961898E-2</v>
      </c>
    </row>
    <row r="15" spans="1:40" x14ac:dyDescent="0.3">
      <c r="A15">
        <v>26</v>
      </c>
      <c r="B15">
        <v>1150</v>
      </c>
      <c r="C15">
        <v>500</v>
      </c>
      <c r="D15">
        <v>0</v>
      </c>
      <c r="E15">
        <v>5.3296352904746698</v>
      </c>
      <c r="F15">
        <v>3.85206823807603</v>
      </c>
      <c r="G15">
        <v>-78.575135237614248</v>
      </c>
      <c r="H15">
        <v>-61.034613858127862</v>
      </c>
      <c r="I15">
        <v>12.3251388676431</v>
      </c>
      <c r="J15">
        <v>6.37343834623137</v>
      </c>
      <c r="K15">
        <v>1.3835775902912399</v>
      </c>
      <c r="L15">
        <v>2.9995345168561102E-5</v>
      </c>
      <c r="M15">
        <v>3.9733375250413567E-7</v>
      </c>
      <c r="N15" s="1">
        <v>1.43447943034199E-8</v>
      </c>
      <c r="O15" s="1">
        <v>6.5195119087229696E-13</v>
      </c>
      <c r="P15">
        <v>0</v>
      </c>
      <c r="R15">
        <v>1.78202836826911</v>
      </c>
      <c r="S15">
        <v>53.018844323533799</v>
      </c>
      <c r="T15">
        <v>12.5293920433843</v>
      </c>
      <c r="V15">
        <v>15.3790712687175</v>
      </c>
      <c r="X15">
        <v>17.290663996095098</v>
      </c>
      <c r="AJ15">
        <v>0</v>
      </c>
      <c r="AK15">
        <v>0.146576916194877</v>
      </c>
      <c r="AL15">
        <v>0.126394255157114</v>
      </c>
      <c r="AM15">
        <v>0.69109897922934005</v>
      </c>
      <c r="AN15">
        <v>3.5929849418667399E-2</v>
      </c>
    </row>
    <row r="16" spans="1:40" x14ac:dyDescent="0.3">
      <c r="A16">
        <v>27</v>
      </c>
      <c r="B16">
        <v>1145</v>
      </c>
      <c r="C16">
        <v>500</v>
      </c>
      <c r="D16">
        <v>0</v>
      </c>
      <c r="E16">
        <v>5.5579279580157399</v>
      </c>
      <c r="F16">
        <v>3.8637109888985499</v>
      </c>
      <c r="G16">
        <v>-81.355542675990051</v>
      </c>
      <c r="H16">
        <v>-63.173659493512872</v>
      </c>
      <c r="I16">
        <v>12.8208463015034</v>
      </c>
      <c r="J16">
        <v>6.6227363211064798</v>
      </c>
      <c r="K16">
        <v>1.4384947461094</v>
      </c>
      <c r="L16">
        <v>2.9936058776160892E-5</v>
      </c>
      <c r="M16">
        <v>3.9576874680064805E-7</v>
      </c>
      <c r="N16" s="1">
        <v>1.4965223141874601E-8</v>
      </c>
      <c r="O16" s="1">
        <v>6.9914809983989402E-13</v>
      </c>
      <c r="P16">
        <v>0</v>
      </c>
      <c r="R16">
        <v>1.8957580138306001</v>
      </c>
      <c r="S16">
        <v>52.408780878094603</v>
      </c>
      <c r="T16">
        <v>12.8845327902139</v>
      </c>
      <c r="V16">
        <v>15.784456609480101</v>
      </c>
      <c r="X16">
        <v>17.026471708380601</v>
      </c>
      <c r="AJ16">
        <v>0</v>
      </c>
      <c r="AK16">
        <v>0.14805494102695901</v>
      </c>
      <c r="AL16">
        <v>0.13046781462672499</v>
      </c>
      <c r="AM16">
        <v>0.68310996000909996</v>
      </c>
      <c r="AN16">
        <v>3.83672843372143E-2</v>
      </c>
    </row>
    <row r="17" spans="1:40" x14ac:dyDescent="0.3">
      <c r="A17">
        <v>28</v>
      </c>
      <c r="B17">
        <v>1140</v>
      </c>
      <c r="C17">
        <v>500</v>
      </c>
      <c r="D17">
        <v>0</v>
      </c>
      <c r="E17">
        <v>5.7796943941803098</v>
      </c>
      <c r="F17">
        <v>3.8752834527148399</v>
      </c>
      <c r="G17">
        <v>-83.998444924482158</v>
      </c>
      <c r="H17">
        <v>-65.205150816678966</v>
      </c>
      <c r="I17">
        <v>13.2988671463066</v>
      </c>
      <c r="J17">
        <v>6.8624428102609398</v>
      </c>
      <c r="K17">
        <v>1.4914249408340201</v>
      </c>
      <c r="L17">
        <v>2.9880388941614916E-5</v>
      </c>
      <c r="M17">
        <v>3.9425858716706136E-7</v>
      </c>
      <c r="N17" s="1">
        <v>1.5570782992227101E-8</v>
      </c>
      <c r="O17" s="1">
        <v>7.4703974676148104E-13</v>
      </c>
      <c r="P17">
        <v>0</v>
      </c>
      <c r="R17">
        <v>2.0089642901488398</v>
      </c>
      <c r="S17">
        <v>51.802301935007797</v>
      </c>
      <c r="T17">
        <v>13.238879845441801</v>
      </c>
      <c r="V17">
        <v>16.183108712164099</v>
      </c>
      <c r="X17">
        <v>16.766745217237201</v>
      </c>
      <c r="AJ17">
        <v>0</v>
      </c>
      <c r="AK17">
        <v>0.14941565597607201</v>
      </c>
      <c r="AL17">
        <v>0.13455903553086301</v>
      </c>
      <c r="AM17">
        <v>0.67521430351836398</v>
      </c>
      <c r="AN17">
        <v>4.0811004974698702E-2</v>
      </c>
    </row>
    <row r="18" spans="1:40" x14ac:dyDescent="0.3">
      <c r="A18">
        <v>29</v>
      </c>
      <c r="B18">
        <v>1135</v>
      </c>
      <c r="C18">
        <v>500</v>
      </c>
      <c r="D18">
        <v>0</v>
      </c>
      <c r="E18">
        <v>5.9946885641350001</v>
      </c>
      <c r="F18">
        <v>3.8866971085868198</v>
      </c>
      <c r="G18">
        <v>-86.507565330324951</v>
      </c>
      <c r="H18">
        <v>-67.133073494716925</v>
      </c>
      <c r="I18">
        <v>13.758826712784799</v>
      </c>
      <c r="J18">
        <v>7.0925430161531997</v>
      </c>
      <c r="K18">
        <v>1.5423606205101501</v>
      </c>
      <c r="L18">
        <v>2.9828084034394799E-5</v>
      </c>
      <c r="M18">
        <v>3.9281155356641724E-7</v>
      </c>
      <c r="N18" s="1">
        <v>1.61608029325958E-8</v>
      </c>
      <c r="O18" s="1">
        <v>7.9535530784967802E-13</v>
      </c>
      <c r="P18">
        <v>0</v>
      </c>
      <c r="R18">
        <v>2.1201492078845998</v>
      </c>
      <c r="S18">
        <v>51.205092465801798</v>
      </c>
      <c r="T18">
        <v>13.5896091040178</v>
      </c>
      <c r="V18">
        <v>16.571870486710399</v>
      </c>
      <c r="X18">
        <v>16.5132787355852</v>
      </c>
      <c r="AJ18">
        <v>0</v>
      </c>
      <c r="AK18">
        <v>0.150671146037405</v>
      </c>
      <c r="AL18">
        <v>0.138634469631367</v>
      </c>
      <c r="AM18">
        <v>0.66746548938847805</v>
      </c>
      <c r="AN18">
        <v>4.3228894942748501E-2</v>
      </c>
    </row>
    <row r="19" spans="1:40" x14ac:dyDescent="0.3">
      <c r="A19">
        <v>30</v>
      </c>
      <c r="B19">
        <v>1130</v>
      </c>
      <c r="C19">
        <v>500</v>
      </c>
      <c r="D19">
        <v>0</v>
      </c>
      <c r="E19">
        <v>6.2026267339807797</v>
      </c>
      <c r="F19">
        <v>3.89785877705101</v>
      </c>
      <c r="G19">
        <v>-88.886989330463066</v>
      </c>
      <c r="H19">
        <v>-68.961856677905359</v>
      </c>
      <c r="I19">
        <v>14.2002869633023</v>
      </c>
      <c r="J19">
        <v>7.3130182812113098</v>
      </c>
      <c r="K19">
        <v>1.59129078008143</v>
      </c>
      <c r="L19">
        <v>2.9778725712939925E-5</v>
      </c>
      <c r="M19">
        <v>3.9143452342156698E-7</v>
      </c>
      <c r="N19" s="1">
        <v>1.6734349834119101E-8</v>
      </c>
      <c r="O19" s="1">
        <v>8.4377829046690903E-13</v>
      </c>
      <c r="P19">
        <v>0</v>
      </c>
      <c r="R19">
        <v>2.2277481096682199</v>
      </c>
      <c r="S19">
        <v>50.6231538243389</v>
      </c>
      <c r="T19">
        <v>13.933656733775599</v>
      </c>
      <c r="V19">
        <v>16.947568247829398</v>
      </c>
      <c r="X19">
        <v>16.267873084387698</v>
      </c>
      <c r="AJ19">
        <v>0</v>
      </c>
      <c r="AK19">
        <v>0.15183817025806401</v>
      </c>
      <c r="AL19">
        <v>0.14265702693955201</v>
      </c>
      <c r="AM19">
        <v>0.65991816181322804</v>
      </c>
      <c r="AN19">
        <v>4.5586640989154402E-2</v>
      </c>
    </row>
    <row r="20" spans="1:40" x14ac:dyDescent="0.3">
      <c r="A20">
        <v>31</v>
      </c>
      <c r="B20">
        <v>1125</v>
      </c>
      <c r="C20">
        <v>500</v>
      </c>
      <c r="D20">
        <v>0</v>
      </c>
      <c r="E20">
        <v>6.4032181028607402</v>
      </c>
      <c r="F20">
        <v>3.9086761182369298</v>
      </c>
      <c r="G20">
        <v>-91.141288708999284</v>
      </c>
      <c r="H20">
        <v>-70.696404063251947</v>
      </c>
      <c r="I20">
        <v>14.6228120342933</v>
      </c>
      <c r="J20">
        <v>7.5238706881187198</v>
      </c>
      <c r="K20">
        <v>1.6382063668526701</v>
      </c>
      <c r="L20">
        <v>2.973173782400411E-5</v>
      </c>
      <c r="M20">
        <v>3.9013235948711297E-7</v>
      </c>
      <c r="N20" s="1">
        <v>1.7290306497107E-8</v>
      </c>
      <c r="O20" s="1">
        <v>8.91960768835561E-13</v>
      </c>
      <c r="P20">
        <v>0</v>
      </c>
      <c r="R20">
        <v>2.3302143363123302</v>
      </c>
      <c r="S20">
        <v>50.062462811292797</v>
      </c>
      <c r="T20">
        <v>14.267893698281799</v>
      </c>
      <c r="V20">
        <v>17.307209995822099</v>
      </c>
      <c r="X20">
        <v>16.0322191582908</v>
      </c>
      <c r="AJ20">
        <v>0</v>
      </c>
      <c r="AK20">
        <v>0.15293781395547101</v>
      </c>
      <c r="AL20">
        <v>0.14658800620405699</v>
      </c>
      <c r="AM20">
        <v>0.6526246262898</v>
      </c>
      <c r="AN20">
        <v>4.78495535506707E-2</v>
      </c>
    </row>
    <row r="21" spans="1:40" x14ac:dyDescent="0.3">
      <c r="A21">
        <v>32</v>
      </c>
      <c r="B21">
        <v>1120</v>
      </c>
      <c r="C21">
        <v>500</v>
      </c>
      <c r="D21">
        <v>0</v>
      </c>
      <c r="E21">
        <v>6.5961919730387502</v>
      </c>
      <c r="F21">
        <v>3.9190631633491599</v>
      </c>
      <c r="G21">
        <v>-93.275519447034256</v>
      </c>
      <c r="H21">
        <v>-72.34201509026056</v>
      </c>
      <c r="I21">
        <v>15.0260232974006</v>
      </c>
      <c r="J21">
        <v>7.7251399219094399</v>
      </c>
      <c r="K21">
        <v>1.6831042772481699</v>
      </c>
      <c r="L21">
        <v>2.9686413439174555E-5</v>
      </c>
      <c r="M21">
        <v>3.8890750726256488E-7</v>
      </c>
      <c r="N21" s="1">
        <v>1.7827457264079698E-8</v>
      </c>
      <c r="O21" s="1">
        <v>9.3954088722373395E-13</v>
      </c>
      <c r="P21">
        <v>0</v>
      </c>
      <c r="R21">
        <v>2.4261033316457201</v>
      </c>
      <c r="S21">
        <v>49.528626279026398</v>
      </c>
      <c r="T21">
        <v>14.589311747801201</v>
      </c>
      <c r="V21">
        <v>17.648167724676501</v>
      </c>
      <c r="X21">
        <v>15.8077909168499</v>
      </c>
      <c r="AJ21">
        <v>0</v>
      </c>
      <c r="AK21">
        <v>0.15399466150225299</v>
      </c>
      <c r="AL21">
        <v>0.15038935654232</v>
      </c>
      <c r="AM21">
        <v>0.64563151809295904</v>
      </c>
      <c r="AN21">
        <v>4.9984463862466598E-2</v>
      </c>
    </row>
    <row r="22" spans="1:40" x14ac:dyDescent="0.3">
      <c r="A22">
        <v>33</v>
      </c>
      <c r="B22">
        <v>1115</v>
      </c>
      <c r="C22">
        <v>500</v>
      </c>
      <c r="D22">
        <v>0</v>
      </c>
      <c r="E22">
        <v>6.7813199574765397</v>
      </c>
      <c r="F22">
        <v>3.9289450642210402</v>
      </c>
      <c r="G22">
        <v>-95.295130946801493</v>
      </c>
      <c r="H22">
        <v>-73.904236770216301</v>
      </c>
      <c r="I22">
        <v>15.409641736545099</v>
      </c>
      <c r="J22">
        <v>7.9169129014049</v>
      </c>
      <c r="K22">
        <v>1.72599001681918</v>
      </c>
      <c r="L22">
        <v>2.9641956453883155E-5</v>
      </c>
      <c r="M22">
        <v>3.8775986830164661E-7</v>
      </c>
      <c r="N22" s="1">
        <v>1.83445757996352E-8</v>
      </c>
      <c r="O22" s="1">
        <v>9.86161336971529E-13</v>
      </c>
      <c r="P22">
        <v>0</v>
      </c>
      <c r="R22">
        <v>2.5141450823276301</v>
      </c>
      <c r="S22">
        <v>49.026580384653798</v>
      </c>
      <c r="T22">
        <v>14.8951932638741</v>
      </c>
      <c r="V22">
        <v>17.968317267440199</v>
      </c>
      <c r="X22">
        <v>15.595764001704</v>
      </c>
      <c r="AJ22">
        <v>0</v>
      </c>
      <c r="AK22">
        <v>0.155035565473917</v>
      </c>
      <c r="AL22">
        <v>0.15402583604638401</v>
      </c>
      <c r="AM22">
        <v>0.63897715403742605</v>
      </c>
      <c r="AN22">
        <v>5.1961444442271097E-2</v>
      </c>
    </row>
    <row r="23" spans="1:40" x14ac:dyDescent="0.3">
      <c r="A23">
        <v>34</v>
      </c>
      <c r="B23">
        <v>1110</v>
      </c>
      <c r="C23">
        <v>500</v>
      </c>
      <c r="D23">
        <v>0</v>
      </c>
      <c r="E23">
        <v>6.9584324502194601</v>
      </c>
      <c r="F23">
        <v>3.9382614676854701</v>
      </c>
      <c r="G23">
        <v>-97.205832091378326</v>
      </c>
      <c r="H23">
        <v>-75.388691816591688</v>
      </c>
      <c r="I23">
        <v>15.773517170796101</v>
      </c>
      <c r="J23">
        <v>8.0993275855232891</v>
      </c>
      <c r="K23">
        <v>1.76687924540189</v>
      </c>
      <c r="L23">
        <v>2.9597531235901001E-5</v>
      </c>
      <c r="M23">
        <v>3.866869522621966E-7</v>
      </c>
      <c r="N23" s="1">
        <v>1.8840508589008201E-8</v>
      </c>
      <c r="O23" s="1">
        <v>1.03148647799101E-12</v>
      </c>
      <c r="P23">
        <v>0</v>
      </c>
      <c r="R23">
        <v>2.5932971512592902</v>
      </c>
      <c r="S23">
        <v>48.560370643244703</v>
      </c>
      <c r="T23">
        <v>15.1832425553271</v>
      </c>
      <c r="V23">
        <v>18.266120110716301</v>
      </c>
      <c r="X23">
        <v>15.3969695394524</v>
      </c>
      <c r="AJ23">
        <v>0</v>
      </c>
      <c r="AK23">
        <v>0.15608816591008101</v>
      </c>
      <c r="AL23">
        <v>0.157466776610515</v>
      </c>
      <c r="AM23">
        <v>0.632689900099205</v>
      </c>
      <c r="AN23">
        <v>5.3755157380197302E-2</v>
      </c>
    </row>
    <row r="24" spans="1:40" x14ac:dyDescent="0.3">
      <c r="A24">
        <v>35</v>
      </c>
      <c r="B24">
        <v>1105</v>
      </c>
      <c r="C24">
        <v>500</v>
      </c>
      <c r="D24">
        <v>0</v>
      </c>
      <c r="E24">
        <v>7.1448435175163398</v>
      </c>
      <c r="F24">
        <v>3.9508456474137699</v>
      </c>
      <c r="G24">
        <v>-99.031062344426374</v>
      </c>
      <c r="H24">
        <v>-76.770343045559301</v>
      </c>
      <c r="I24">
        <v>16.152609874735699</v>
      </c>
      <c r="J24">
        <v>8.2832038942010708</v>
      </c>
      <c r="K24">
        <v>1.80843397974642</v>
      </c>
      <c r="L24">
        <v>2.9557026115543198E-5</v>
      </c>
      <c r="M24">
        <v>3.8519662289374111E-7</v>
      </c>
      <c r="N24" s="1">
        <v>1.93720393129724E-8</v>
      </c>
      <c r="O24" s="1">
        <v>1.0872352199836199E-12</v>
      </c>
      <c r="P24">
        <v>0</v>
      </c>
      <c r="R24">
        <v>2.6876077242571301</v>
      </c>
      <c r="S24">
        <v>47.936715192997497</v>
      </c>
      <c r="T24">
        <v>15.586305972389701</v>
      </c>
      <c r="V24">
        <v>18.6668535763127</v>
      </c>
      <c r="X24">
        <v>15.1225175340427</v>
      </c>
      <c r="AJ24">
        <v>0</v>
      </c>
      <c r="AK24">
        <v>0.15786640290239801</v>
      </c>
      <c r="AL24">
        <v>0.16229536423999599</v>
      </c>
      <c r="AM24">
        <v>0.62390470073476101</v>
      </c>
      <c r="AN24">
        <v>5.5933532122843702E-2</v>
      </c>
    </row>
    <row r="25" spans="1:40" x14ac:dyDescent="0.3">
      <c r="A25">
        <v>36</v>
      </c>
      <c r="B25">
        <v>1100</v>
      </c>
      <c r="C25">
        <v>500</v>
      </c>
      <c r="D25">
        <v>0</v>
      </c>
      <c r="E25">
        <v>7.3837229909360698</v>
      </c>
      <c r="F25">
        <v>3.9737632661188802</v>
      </c>
      <c r="G25">
        <v>-100.92437766251012</v>
      </c>
      <c r="H25">
        <v>-78.081404077493929</v>
      </c>
      <c r="I25">
        <v>16.635453945319998</v>
      </c>
      <c r="J25">
        <v>8.4994018151812298</v>
      </c>
      <c r="K25">
        <v>1.8581184878050401</v>
      </c>
      <c r="L25">
        <v>2.9541777965405029E-5</v>
      </c>
      <c r="M25">
        <v>3.8256579188170068E-7</v>
      </c>
      <c r="N25" s="1">
        <v>2.0086014081060001E-8</v>
      </c>
      <c r="O25" s="1">
        <v>1.1788888241773101E-12</v>
      </c>
      <c r="P25">
        <v>0</v>
      </c>
      <c r="R25">
        <v>2.8510437028815701</v>
      </c>
      <c r="S25">
        <v>46.784529429721204</v>
      </c>
      <c r="T25">
        <v>16.353467867463699</v>
      </c>
      <c r="V25">
        <v>19.3923924921835</v>
      </c>
      <c r="X25">
        <v>14.618566507749801</v>
      </c>
      <c r="AJ25">
        <v>0</v>
      </c>
      <c r="AK25">
        <v>0.16105939265224201</v>
      </c>
      <c r="AL25">
        <v>0.171553199333252</v>
      </c>
      <c r="AM25">
        <v>0.60761010986916297</v>
      </c>
      <c r="AN25">
        <v>5.9777298145341898E-2</v>
      </c>
    </row>
    <row r="26" spans="1:40" x14ac:dyDescent="0.3">
      <c r="A26">
        <v>37</v>
      </c>
      <c r="B26">
        <v>1095</v>
      </c>
      <c r="C26">
        <v>500</v>
      </c>
      <c r="D26">
        <v>0</v>
      </c>
      <c r="E26">
        <v>7.5917237388391596</v>
      </c>
      <c r="F26">
        <v>3.9985926170303601</v>
      </c>
      <c r="G26">
        <v>-102.20699624791436</v>
      </c>
      <c r="H26">
        <v>-78.890296532446371</v>
      </c>
      <c r="I26">
        <v>17.042502441594799</v>
      </c>
      <c r="J26">
        <v>8.6712504287051697</v>
      </c>
      <c r="K26">
        <v>1.8985989486664201</v>
      </c>
      <c r="L26">
        <v>2.9545201040599505E-5</v>
      </c>
      <c r="M26">
        <v>3.7987782723678149E-7</v>
      </c>
      <c r="N26" s="1">
        <v>2.0738923671121102E-8</v>
      </c>
      <c r="O26" s="1">
        <v>1.2746601331913499E-12</v>
      </c>
      <c r="P26">
        <v>0</v>
      </c>
      <c r="R26">
        <v>3.0167863633966898</v>
      </c>
      <c r="S26">
        <v>45.547272596050597</v>
      </c>
      <c r="T26">
        <v>17.197543379605801</v>
      </c>
      <c r="V26">
        <v>20.158338148779698</v>
      </c>
      <c r="X26">
        <v>14.080059512167001</v>
      </c>
      <c r="AJ26">
        <v>0</v>
      </c>
      <c r="AK26">
        <v>0.16442909332945799</v>
      </c>
      <c r="AL26">
        <v>0.18186243450130499</v>
      </c>
      <c r="AM26">
        <v>0.58994608170798002</v>
      </c>
      <c r="AN26">
        <v>6.3762390461254995E-2</v>
      </c>
    </row>
    <row r="27" spans="1:40" x14ac:dyDescent="0.3">
      <c r="A27">
        <v>38</v>
      </c>
      <c r="B27">
        <v>1090</v>
      </c>
      <c r="C27">
        <v>500</v>
      </c>
      <c r="D27">
        <v>0</v>
      </c>
      <c r="E27">
        <v>7.3583244321283798</v>
      </c>
      <c r="F27">
        <v>4.0065357690281198</v>
      </c>
      <c r="G27">
        <v>-98.611118544788397</v>
      </c>
      <c r="H27">
        <v>-76.150811332416652</v>
      </c>
      <c r="I27">
        <v>16.476768669898199</v>
      </c>
      <c r="J27">
        <v>8.3836711792615706</v>
      </c>
      <c r="K27">
        <v>1.83658024196631</v>
      </c>
      <c r="L27">
        <v>2.9445091903993777E-5</v>
      </c>
      <c r="M27">
        <v>3.7810260402994082E-7</v>
      </c>
      <c r="N27" s="1">
        <v>2.00894778994363E-8</v>
      </c>
      <c r="O27" s="1">
        <v>1.2538620795634701E-12</v>
      </c>
      <c r="P27">
        <v>0</v>
      </c>
      <c r="R27">
        <v>2.9273957655293299</v>
      </c>
      <c r="S27">
        <v>45.377881782490903</v>
      </c>
      <c r="T27">
        <v>17.453528626965401</v>
      </c>
      <c r="V27">
        <v>20.375485929754799</v>
      </c>
      <c r="X27">
        <v>13.8657078952594</v>
      </c>
      <c r="AJ27">
        <v>0</v>
      </c>
      <c r="AK27">
        <v>0.17094458172150201</v>
      </c>
      <c r="AL27">
        <v>0.18493708333814099</v>
      </c>
      <c r="AM27">
        <v>0.58212205238144699</v>
      </c>
      <c r="AN27">
        <v>6.1996282558907802E-2</v>
      </c>
    </row>
    <row r="28" spans="1:40" x14ac:dyDescent="0.3">
      <c r="A28">
        <v>39</v>
      </c>
      <c r="B28">
        <v>1085</v>
      </c>
      <c r="C28">
        <v>500</v>
      </c>
      <c r="D28">
        <v>0</v>
      </c>
      <c r="E28">
        <v>7.2876380734658799</v>
      </c>
      <c r="F28">
        <v>4.0056610430028998</v>
      </c>
      <c r="G28">
        <v>-97.702900953713808</v>
      </c>
      <c r="H28">
        <v>-75.580673042123678</v>
      </c>
      <c r="I28">
        <v>16.2885012050142</v>
      </c>
      <c r="J28">
        <v>8.3040765057177808</v>
      </c>
      <c r="K28">
        <v>1.81933468539379</v>
      </c>
      <c r="L28">
        <v>2.9341307223266818E-5</v>
      </c>
      <c r="M28">
        <v>3.7762128368497819E-7</v>
      </c>
      <c r="N28" s="1">
        <v>1.9860191692141199E-8</v>
      </c>
      <c r="O28" s="1">
        <v>1.23716165962894E-12</v>
      </c>
      <c r="P28">
        <v>0</v>
      </c>
      <c r="R28">
        <v>2.8450341596262301</v>
      </c>
      <c r="S28">
        <v>45.569069712171299</v>
      </c>
      <c r="T28">
        <v>17.3880973495163</v>
      </c>
      <c r="V28">
        <v>20.331382243537</v>
      </c>
      <c r="X28">
        <v>13.866416535149</v>
      </c>
      <c r="AJ28">
        <v>0</v>
      </c>
      <c r="AK28">
        <v>0.17395977064958301</v>
      </c>
      <c r="AL28">
        <v>0.18410840202232201</v>
      </c>
      <c r="AM28">
        <v>0.58172406617847705</v>
      </c>
      <c r="AN28">
        <v>6.02077611496162E-2</v>
      </c>
    </row>
    <row r="29" spans="1:40" x14ac:dyDescent="0.3">
      <c r="A29">
        <v>40</v>
      </c>
      <c r="B29">
        <v>1080</v>
      </c>
      <c r="C29">
        <v>500</v>
      </c>
      <c r="D29">
        <v>0</v>
      </c>
      <c r="E29">
        <v>7.2317415023992897</v>
      </c>
      <c r="F29">
        <v>4.0046362552239598</v>
      </c>
      <c r="G29">
        <v>-97.000608475356032</v>
      </c>
      <c r="H29">
        <v>-75.169070035105193</v>
      </c>
      <c r="I29">
        <v>16.133864272438899</v>
      </c>
      <c r="J29">
        <v>8.2416559632936508</v>
      </c>
      <c r="K29">
        <v>1.8058422891631201</v>
      </c>
      <c r="L29">
        <v>2.9236320622179708E-5</v>
      </c>
      <c r="M29">
        <v>3.7714882132636865E-7</v>
      </c>
      <c r="N29" s="1">
        <v>1.9670265904782401E-8</v>
      </c>
      <c r="O29" s="1">
        <v>1.22252267198236E-12</v>
      </c>
      <c r="P29">
        <v>0</v>
      </c>
      <c r="R29">
        <v>2.7643462252428002</v>
      </c>
      <c r="S29">
        <v>45.765563389627602</v>
      </c>
      <c r="T29">
        <v>17.315157034425098</v>
      </c>
      <c r="V29">
        <v>20.2841783558465</v>
      </c>
      <c r="X29">
        <v>13.8707549948578</v>
      </c>
      <c r="AJ29">
        <v>0</v>
      </c>
      <c r="AK29">
        <v>0.1768985277025</v>
      </c>
      <c r="AL29">
        <v>0.183193452851519</v>
      </c>
      <c r="AM29">
        <v>0.58145332467601696</v>
      </c>
      <c r="AN29">
        <v>5.8454694769961797E-2</v>
      </c>
    </row>
    <row r="30" spans="1:40" x14ac:dyDescent="0.3">
      <c r="A30">
        <v>41</v>
      </c>
      <c r="B30">
        <v>1075</v>
      </c>
      <c r="C30">
        <v>500</v>
      </c>
      <c r="D30">
        <v>0</v>
      </c>
      <c r="E30">
        <v>7.1885082042854398</v>
      </c>
      <c r="F30">
        <v>4.0034827308767698</v>
      </c>
      <c r="G30">
        <v>-96.474607899547877</v>
      </c>
      <c r="H30">
        <v>-74.89354709953966</v>
      </c>
      <c r="I30">
        <v>16.007907725407499</v>
      </c>
      <c r="J30">
        <v>8.1939315579640795</v>
      </c>
      <c r="K30">
        <v>1.79556368479979</v>
      </c>
      <c r="L30">
        <v>2.9130245528494506E-5</v>
      </c>
      <c r="M30">
        <v>3.7668313892612863E-7</v>
      </c>
      <c r="N30" s="1">
        <v>1.9513849240133599E-8</v>
      </c>
      <c r="O30" s="1">
        <v>1.20962653374016E-12</v>
      </c>
      <c r="P30">
        <v>0</v>
      </c>
      <c r="R30">
        <v>2.68534852543727</v>
      </c>
      <c r="S30">
        <v>45.966403656675297</v>
      </c>
      <c r="T30">
        <v>17.235541742076599</v>
      </c>
      <c r="V30">
        <v>20.2344675529028</v>
      </c>
      <c r="X30">
        <v>13.8782385229078</v>
      </c>
      <c r="AJ30">
        <v>0</v>
      </c>
      <c r="AK30">
        <v>0.17976627484417301</v>
      </c>
      <c r="AL30">
        <v>0.182202597612248</v>
      </c>
      <c r="AM30">
        <v>0.58129316544554699</v>
      </c>
      <c r="AN30">
        <v>5.6737962098030302E-2</v>
      </c>
    </row>
    <row r="31" spans="1:40" x14ac:dyDescent="0.3">
      <c r="A31">
        <v>42</v>
      </c>
      <c r="B31">
        <v>1070</v>
      </c>
      <c r="C31">
        <v>500</v>
      </c>
      <c r="D31">
        <v>0</v>
      </c>
      <c r="E31">
        <v>7.1561399402595001</v>
      </c>
      <c r="F31">
        <v>4.0022192236306999</v>
      </c>
      <c r="G31">
        <v>-96.099866168690028</v>
      </c>
      <c r="H31">
        <v>-74.735116572715313</v>
      </c>
      <c r="I31">
        <v>15.906450951848001</v>
      </c>
      <c r="J31">
        <v>8.1588088591931704</v>
      </c>
      <c r="K31">
        <v>1.7880429682629</v>
      </c>
      <c r="L31">
        <v>2.9023188845350741E-5</v>
      </c>
      <c r="M31">
        <v>3.7622247317210173E-7</v>
      </c>
      <c r="N31" s="1">
        <v>1.9385998663401199E-8</v>
      </c>
      <c r="O31" s="1">
        <v>1.1982031660629299E-12</v>
      </c>
      <c r="P31">
        <v>0</v>
      </c>
      <c r="R31">
        <v>2.6080462761289902</v>
      </c>
      <c r="S31">
        <v>46.1707520847593</v>
      </c>
      <c r="T31">
        <v>17.149996852282499</v>
      </c>
      <c r="V31">
        <v>20.182764319500301</v>
      </c>
      <c r="X31">
        <v>13.888440467328699</v>
      </c>
      <c r="AJ31">
        <v>0</v>
      </c>
      <c r="AK31">
        <v>0.18256792643540501</v>
      </c>
      <c r="AL31">
        <v>0.18114507119051701</v>
      </c>
      <c r="AM31">
        <v>0.58122890273016703</v>
      </c>
      <c r="AN31">
        <v>5.5058099643909099E-2</v>
      </c>
    </row>
    <row r="32" spans="1:40" x14ac:dyDescent="0.3">
      <c r="A32">
        <v>43</v>
      </c>
      <c r="B32">
        <v>1065</v>
      </c>
      <c r="C32">
        <v>500</v>
      </c>
      <c r="D32">
        <v>0</v>
      </c>
      <c r="E32">
        <v>7.1331094896505904</v>
      </c>
      <c r="F32">
        <v>4.0008622147187403</v>
      </c>
      <c r="G32">
        <v>-95.855138395393766</v>
      </c>
      <c r="H32">
        <v>-74.677646003907697</v>
      </c>
      <c r="I32">
        <v>15.8259480562613</v>
      </c>
      <c r="J32">
        <v>8.1345096668035701</v>
      </c>
      <c r="K32">
        <v>1.7828930632523701</v>
      </c>
      <c r="L32">
        <v>2.8915250321369109E-5</v>
      </c>
      <c r="M32">
        <v>3.7576532447655573E-7</v>
      </c>
      <c r="N32" s="1">
        <v>1.9282521098872099E-8</v>
      </c>
      <c r="O32" s="1">
        <v>1.18802296709944E-12</v>
      </c>
      <c r="P32">
        <v>0</v>
      </c>
      <c r="R32">
        <v>2.5324353200693102</v>
      </c>
      <c r="S32">
        <v>46.377876958860199</v>
      </c>
      <c r="T32">
        <v>17.059187903973999</v>
      </c>
      <c r="V32">
        <v>20.129514635410899</v>
      </c>
      <c r="X32">
        <v>13.9009851816854</v>
      </c>
      <c r="AJ32">
        <v>0</v>
      </c>
      <c r="AK32">
        <v>0.18530795667790501</v>
      </c>
      <c r="AL32">
        <v>0.180029093506512</v>
      </c>
      <c r="AM32">
        <v>0.58124759087279698</v>
      </c>
      <c r="AN32">
        <v>5.3415358942784402E-2</v>
      </c>
    </row>
    <row r="33" spans="1:40" x14ac:dyDescent="0.3">
      <c r="A33">
        <v>44</v>
      </c>
      <c r="B33">
        <v>1060</v>
      </c>
      <c r="C33">
        <v>500</v>
      </c>
      <c r="D33">
        <v>0</v>
      </c>
      <c r="E33">
        <v>7.1181148442380904</v>
      </c>
      <c r="F33">
        <v>3.9994261773431798</v>
      </c>
      <c r="G33">
        <v>-95.722320594940641</v>
      </c>
      <c r="H33">
        <v>-74.70737044736056</v>
      </c>
      <c r="I33">
        <v>15.763380075445401</v>
      </c>
      <c r="J33">
        <v>8.1195182481797108</v>
      </c>
      <c r="K33">
        <v>1.7797840311598501</v>
      </c>
      <c r="L33">
        <v>2.880652233365634E-5</v>
      </c>
      <c r="M33">
        <v>3.7531041564674514E-7</v>
      </c>
      <c r="N33" s="1">
        <v>1.9199846735924202E-8</v>
      </c>
      <c r="O33" s="1">
        <v>1.1788902865539001E-12</v>
      </c>
      <c r="P33">
        <v>0</v>
      </c>
      <c r="R33">
        <v>2.45850388008988</v>
      </c>
      <c r="S33">
        <v>46.587140716429303</v>
      </c>
      <c r="T33">
        <v>16.963708664859499</v>
      </c>
      <c r="V33">
        <v>20.0751048540785</v>
      </c>
      <c r="X33">
        <v>13.9155418845426</v>
      </c>
      <c r="AJ33">
        <v>0</v>
      </c>
      <c r="AK33">
        <v>0.18799045189949101</v>
      </c>
      <c r="AL33">
        <v>0.17886197234905199</v>
      </c>
      <c r="AM33">
        <v>0.58133781872441304</v>
      </c>
      <c r="AN33">
        <v>5.1809757027042602E-2</v>
      </c>
    </row>
    <row r="34" spans="1:40" x14ac:dyDescent="0.3">
      <c r="A34">
        <v>45</v>
      </c>
      <c r="B34">
        <v>1055</v>
      </c>
      <c r="C34">
        <v>500</v>
      </c>
      <c r="D34">
        <v>0</v>
      </c>
      <c r="E34">
        <v>7.1100421939524097</v>
      </c>
      <c r="F34">
        <v>3.9979238094316001</v>
      </c>
      <c r="G34">
        <v>-95.685928535091819</v>
      </c>
      <c r="H34">
        <v>-74.812500074558073</v>
      </c>
      <c r="I34">
        <v>15.716167948299301</v>
      </c>
      <c r="J34">
        <v>8.1125379783644593</v>
      </c>
      <c r="K34">
        <v>1.7784336402757099</v>
      </c>
      <c r="L34">
        <v>2.8697089953867983E-5</v>
      </c>
      <c r="M34">
        <v>3.7485665831337298E-7</v>
      </c>
      <c r="N34" s="1">
        <v>1.9134926599557599E-8</v>
      </c>
      <c r="O34" s="1">
        <v>1.1706380668387899E-12</v>
      </c>
      <c r="P34">
        <v>0</v>
      </c>
      <c r="R34">
        <v>2.38623409330456</v>
      </c>
      <c r="S34">
        <v>46.797988778671098</v>
      </c>
      <c r="T34">
        <v>16.864088434852</v>
      </c>
      <c r="V34">
        <v>20.0198693443051</v>
      </c>
      <c r="X34">
        <v>13.931819348866901</v>
      </c>
      <c r="AJ34">
        <v>0</v>
      </c>
      <c r="AK34">
        <v>0.19061915152188599</v>
      </c>
      <c r="AL34">
        <v>0.17765019690803499</v>
      </c>
      <c r="AM34">
        <v>0.58148953115619695</v>
      </c>
      <c r="AN34">
        <v>5.0241120413879202E-2</v>
      </c>
    </row>
    <row r="35" spans="1:40" x14ac:dyDescent="0.3">
      <c r="A35">
        <v>46</v>
      </c>
      <c r="B35">
        <v>1050</v>
      </c>
      <c r="C35">
        <v>500</v>
      </c>
      <c r="D35">
        <v>0</v>
      </c>
      <c r="E35">
        <v>7.1079357571662003</v>
      </c>
      <c r="F35">
        <v>3.9963662378389899</v>
      </c>
      <c r="G35">
        <v>-95.732674467432531</v>
      </c>
      <c r="H35">
        <v>-74.982901681167334</v>
      </c>
      <c r="I35">
        <v>15.6821016409818</v>
      </c>
      <c r="J35">
        <v>8.1124560655620908</v>
      </c>
      <c r="K35">
        <v>1.77859969135605</v>
      </c>
      <c r="L35">
        <v>2.8587031203204506E-5</v>
      </c>
      <c r="M35">
        <v>3.74403125611155E-7</v>
      </c>
      <c r="N35" s="1">
        <v>1.9085149017221702E-8</v>
      </c>
      <c r="O35" s="1">
        <v>1.1631234057895299E-12</v>
      </c>
      <c r="P35">
        <v>0</v>
      </c>
      <c r="R35">
        <v>2.3156033382355399</v>
      </c>
      <c r="S35">
        <v>47.0099396799462</v>
      </c>
      <c r="T35">
        <v>16.760798612091701</v>
      </c>
      <c r="V35">
        <v>19.9640970573878</v>
      </c>
      <c r="X35">
        <v>13.9495613123386</v>
      </c>
      <c r="AJ35">
        <v>0</v>
      </c>
      <c r="AK35">
        <v>0.193197480508322</v>
      </c>
      <c r="AL35">
        <v>0.176399522193633</v>
      </c>
      <c r="AM35">
        <v>0.58169387423052898</v>
      </c>
      <c r="AN35">
        <v>4.8709123067513502E-2</v>
      </c>
    </row>
    <row r="36" spans="1:40" x14ac:dyDescent="0.3">
      <c r="A36">
        <v>47</v>
      </c>
      <c r="B36">
        <v>1045</v>
      </c>
      <c r="C36">
        <v>500</v>
      </c>
      <c r="D36">
        <v>0</v>
      </c>
      <c r="E36">
        <v>7.0688778613250802</v>
      </c>
      <c r="F36">
        <v>3.9947802274254798</v>
      </c>
      <c r="G36">
        <v>-95.284758619136468</v>
      </c>
      <c r="H36">
        <v>-74.765708004819928</v>
      </c>
      <c r="I36">
        <v>15.5665520724625</v>
      </c>
      <c r="J36">
        <v>8.0702784257475706</v>
      </c>
      <c r="K36">
        <v>1.7695285995447001</v>
      </c>
      <c r="L36">
        <v>2.8470207403341189E-5</v>
      </c>
      <c r="M36">
        <v>3.7387536799763624E-7</v>
      </c>
      <c r="N36" s="1">
        <v>1.8930910716923601E-8</v>
      </c>
      <c r="O36" s="1">
        <v>1.1489756834407599E-12</v>
      </c>
      <c r="P36">
        <v>0</v>
      </c>
      <c r="R36">
        <v>2.24699572483954</v>
      </c>
      <c r="S36">
        <v>47.225960469460702</v>
      </c>
      <c r="T36">
        <v>16.648410137052998</v>
      </c>
      <c r="V36">
        <v>19.912087930943599</v>
      </c>
      <c r="X36">
        <v>13.966545737702999</v>
      </c>
      <c r="AJ36">
        <v>0</v>
      </c>
      <c r="AK36">
        <v>0.195866932777918</v>
      </c>
      <c r="AL36">
        <v>0.175053049653008</v>
      </c>
      <c r="AM36">
        <v>0.58185820986991399</v>
      </c>
      <c r="AN36">
        <v>4.7221807699158201E-2</v>
      </c>
    </row>
    <row r="37" spans="1:40" x14ac:dyDescent="0.3">
      <c r="A37">
        <v>48</v>
      </c>
      <c r="B37">
        <v>1040</v>
      </c>
      <c r="C37">
        <v>500</v>
      </c>
      <c r="D37">
        <v>0</v>
      </c>
      <c r="E37">
        <v>7.0156487098813898</v>
      </c>
      <c r="F37">
        <v>3.9931832349222098</v>
      </c>
      <c r="G37">
        <v>-94.646362799013573</v>
      </c>
      <c r="H37">
        <v>-74.397544982758362</v>
      </c>
      <c r="I37">
        <v>15.420034128816299</v>
      </c>
      <c r="J37">
        <v>8.01191003101418</v>
      </c>
      <c r="K37">
        <v>1.75690628181705</v>
      </c>
      <c r="L37">
        <v>2.8349547847097659E-5</v>
      </c>
      <c r="M37">
        <v>3.7330383721004615E-7</v>
      </c>
      <c r="N37" s="1">
        <v>1.8736090877662101E-8</v>
      </c>
      <c r="O37" s="1">
        <v>1.13225187701259E-12</v>
      </c>
      <c r="P37">
        <v>0</v>
      </c>
      <c r="R37">
        <v>2.1802278148627101</v>
      </c>
      <c r="S37">
        <v>47.4433965965681</v>
      </c>
      <c r="T37">
        <v>16.530562089068901</v>
      </c>
      <c r="V37">
        <v>19.862736863437199</v>
      </c>
      <c r="X37">
        <v>13.983076636062901</v>
      </c>
      <c r="AJ37">
        <v>0</v>
      </c>
      <c r="AK37">
        <v>0.19857266104949001</v>
      </c>
      <c r="AL37">
        <v>0.173650945616355</v>
      </c>
      <c r="AM37">
        <v>0.58200070803847104</v>
      </c>
      <c r="AN37">
        <v>4.5775685295682697E-2</v>
      </c>
    </row>
    <row r="38" spans="1:40" x14ac:dyDescent="0.3">
      <c r="A38">
        <v>49</v>
      </c>
      <c r="B38">
        <v>1035</v>
      </c>
      <c r="C38">
        <v>500</v>
      </c>
      <c r="D38">
        <v>0</v>
      </c>
      <c r="E38">
        <v>6.96810456935542</v>
      </c>
      <c r="F38">
        <v>3.9915613981780398</v>
      </c>
      <c r="G38">
        <v>-94.084801791651657</v>
      </c>
      <c r="H38">
        <v>-74.088017228200258</v>
      </c>
      <c r="I38">
        <v>15.2863085758142</v>
      </c>
      <c r="J38">
        <v>7.9600182368542303</v>
      </c>
      <c r="K38">
        <v>1.74570897807961</v>
      </c>
      <c r="L38">
        <v>2.8228296603958701E-5</v>
      </c>
      <c r="M38">
        <v>3.7272757150593247E-7</v>
      </c>
      <c r="N38" s="1">
        <v>1.8556294249197102E-8</v>
      </c>
      <c r="O38" s="1">
        <v>1.11638437768464E-12</v>
      </c>
      <c r="P38">
        <v>0</v>
      </c>
      <c r="R38">
        <v>2.1150924443240999</v>
      </c>
      <c r="S38">
        <v>47.660691655659598</v>
      </c>
      <c r="T38">
        <v>16.410110204215002</v>
      </c>
      <c r="V38">
        <v>19.8137918346508</v>
      </c>
      <c r="X38">
        <v>14.0003138611502</v>
      </c>
      <c r="AJ38">
        <v>0</v>
      </c>
      <c r="AK38">
        <v>0.20124070511629299</v>
      </c>
      <c r="AL38">
        <v>0.172223349111394</v>
      </c>
      <c r="AM38">
        <v>0.58216963326984805</v>
      </c>
      <c r="AN38">
        <v>4.4366312502464103E-2</v>
      </c>
    </row>
    <row r="39" spans="1:40" x14ac:dyDescent="0.3">
      <c r="A39">
        <v>50</v>
      </c>
      <c r="B39">
        <v>1030</v>
      </c>
      <c r="C39">
        <v>500</v>
      </c>
      <c r="D39">
        <v>0</v>
      </c>
      <c r="E39">
        <v>6.9342688120623297</v>
      </c>
      <c r="F39">
        <v>3.9899432815243201</v>
      </c>
      <c r="G39">
        <v>-93.706841051303925</v>
      </c>
      <c r="H39">
        <v>-73.921320815991578</v>
      </c>
      <c r="I39">
        <v>15.182841756752699</v>
      </c>
      <c r="J39">
        <v>7.9236996353687497</v>
      </c>
      <c r="K39">
        <v>1.73793668801556</v>
      </c>
      <c r="L39">
        <v>2.8107538750006081E-5</v>
      </c>
      <c r="M39">
        <v>3.7215458599525378E-7</v>
      </c>
      <c r="N39" s="1">
        <v>1.8413592073118201E-8</v>
      </c>
      <c r="O39" s="1">
        <v>1.10278234132634E-12</v>
      </c>
      <c r="P39">
        <v>0</v>
      </c>
      <c r="R39">
        <v>2.0514182702928898</v>
      </c>
      <c r="S39">
        <v>47.876041297817601</v>
      </c>
      <c r="T39">
        <v>16.2892667915124</v>
      </c>
      <c r="V39">
        <v>19.765460423646001</v>
      </c>
      <c r="X39">
        <v>14.0178132167309</v>
      </c>
      <c r="AJ39">
        <v>0</v>
      </c>
      <c r="AK39">
        <v>0.20386200114488101</v>
      </c>
      <c r="AL39">
        <v>0.17079526010596999</v>
      </c>
      <c r="AM39">
        <v>0.58235229340807004</v>
      </c>
      <c r="AN39">
        <v>4.2990445341078098E-2</v>
      </c>
    </row>
    <row r="40" spans="1:40" x14ac:dyDescent="0.3">
      <c r="A40">
        <v>51</v>
      </c>
      <c r="B40">
        <v>1025</v>
      </c>
      <c r="C40">
        <v>500</v>
      </c>
      <c r="D40">
        <v>0</v>
      </c>
      <c r="E40">
        <v>6.91068802162855</v>
      </c>
      <c r="F40">
        <v>3.988328824915</v>
      </c>
      <c r="G40">
        <v>-93.466323390627466</v>
      </c>
      <c r="H40">
        <v>-73.861772677386952</v>
      </c>
      <c r="I40">
        <v>15.1019148120329</v>
      </c>
      <c r="J40">
        <v>7.8990233685383204</v>
      </c>
      <c r="K40">
        <v>1.73272774763646</v>
      </c>
      <c r="L40">
        <v>2.798707598310177E-5</v>
      </c>
      <c r="M40">
        <v>3.7158253987869032E-7</v>
      </c>
      <c r="N40" s="1">
        <v>1.82983854335238E-8</v>
      </c>
      <c r="O40" s="1">
        <v>1.0908394547688599E-12</v>
      </c>
      <c r="P40">
        <v>0</v>
      </c>
      <c r="R40">
        <v>1.9891853068959</v>
      </c>
      <c r="S40">
        <v>48.089616345636301</v>
      </c>
      <c r="T40">
        <v>16.1678382899285</v>
      </c>
      <c r="V40">
        <v>19.717843344757501</v>
      </c>
      <c r="X40">
        <v>14.0355167127817</v>
      </c>
      <c r="AJ40">
        <v>0</v>
      </c>
      <c r="AK40">
        <v>0.206441858711847</v>
      </c>
      <c r="AL40">
        <v>0.16936456871699801</v>
      </c>
      <c r="AM40">
        <v>0.58254603834563501</v>
      </c>
      <c r="AN40">
        <v>4.1647534225518298E-2</v>
      </c>
    </row>
    <row r="41" spans="1:40" x14ac:dyDescent="0.3">
      <c r="A41">
        <v>52</v>
      </c>
      <c r="B41">
        <v>1020</v>
      </c>
      <c r="C41">
        <v>500</v>
      </c>
      <c r="D41">
        <v>0</v>
      </c>
      <c r="E41">
        <v>6.9051548518943999</v>
      </c>
      <c r="F41">
        <v>3.9877111505844098</v>
      </c>
      <c r="G41">
        <v>-93.416241659268152</v>
      </c>
      <c r="H41">
        <v>-73.942324015009589</v>
      </c>
      <c r="I41">
        <v>15.0592875105429</v>
      </c>
      <c r="J41">
        <v>7.8926098477164199</v>
      </c>
      <c r="K41">
        <v>1.7316085822521099</v>
      </c>
      <c r="L41">
        <v>2.7868960951657411E-5</v>
      </c>
      <c r="M41">
        <v>3.7088440342579079E-7</v>
      </c>
      <c r="N41" s="1">
        <v>1.8235412970800501E-8</v>
      </c>
      <c r="O41" s="1">
        <v>1.08441688379804E-12</v>
      </c>
      <c r="P41">
        <v>0</v>
      </c>
      <c r="R41">
        <v>1.92572452419898</v>
      </c>
      <c r="S41">
        <v>48.2608497556675</v>
      </c>
      <c r="T41">
        <v>16.085525554579199</v>
      </c>
      <c r="V41">
        <v>19.6988294055468</v>
      </c>
      <c r="X41">
        <v>14.029070760007301</v>
      </c>
      <c r="AJ41">
        <v>0</v>
      </c>
      <c r="AK41">
        <v>0.20938926822508699</v>
      </c>
      <c r="AL41">
        <v>0.168398168287936</v>
      </c>
      <c r="AM41">
        <v>0.58191862521472804</v>
      </c>
      <c r="AN41">
        <v>4.0293938272248003E-2</v>
      </c>
    </row>
    <row r="42" spans="1:40" x14ac:dyDescent="0.3">
      <c r="A42">
        <v>53</v>
      </c>
      <c r="B42">
        <v>1015</v>
      </c>
      <c r="C42">
        <v>500</v>
      </c>
      <c r="D42">
        <v>0</v>
      </c>
      <c r="E42">
        <v>6.9162537237514803</v>
      </c>
      <c r="F42">
        <v>3.9881361282035801</v>
      </c>
      <c r="G42">
        <v>-93.535392640895083</v>
      </c>
      <c r="H42">
        <v>-74.146655507097691</v>
      </c>
      <c r="I42">
        <v>15.051614434497001</v>
      </c>
      <c r="J42">
        <v>7.9027523385478604</v>
      </c>
      <c r="K42">
        <v>1.7342070334160899</v>
      </c>
      <c r="L42">
        <v>2.7753042666052156E-5</v>
      </c>
      <c r="M42">
        <v>3.7005166258319521E-7</v>
      </c>
      <c r="N42" s="1">
        <v>1.8220708142389499E-8</v>
      </c>
      <c r="O42" s="1">
        <v>1.08337326184934E-12</v>
      </c>
      <c r="P42">
        <v>0</v>
      </c>
      <c r="R42">
        <v>1.8605752653873</v>
      </c>
      <c r="S42">
        <v>48.3882734275739</v>
      </c>
      <c r="T42">
        <v>16.0442567174338</v>
      </c>
      <c r="V42">
        <v>19.709692045447699</v>
      </c>
      <c r="X42">
        <v>13.9972025441571</v>
      </c>
      <c r="AJ42">
        <v>0</v>
      </c>
      <c r="AK42">
        <v>0.212737884153268</v>
      </c>
      <c r="AL42">
        <v>0.16791674810329699</v>
      </c>
      <c r="AM42">
        <v>0.58042606033510402</v>
      </c>
      <c r="AN42">
        <v>3.8919307408329697E-2</v>
      </c>
    </row>
    <row r="43" spans="1:40" x14ac:dyDescent="0.3">
      <c r="A43">
        <v>54</v>
      </c>
      <c r="B43">
        <v>1010</v>
      </c>
      <c r="C43">
        <v>500</v>
      </c>
      <c r="D43">
        <v>0</v>
      </c>
      <c r="E43">
        <v>6.9323048733558803</v>
      </c>
      <c r="F43">
        <v>3.98845290304217</v>
      </c>
      <c r="G43">
        <v>-93.726977678709304</v>
      </c>
      <c r="H43">
        <v>-74.409679763874763</v>
      </c>
      <c r="I43">
        <v>15.054590589435699</v>
      </c>
      <c r="J43">
        <v>7.9187619453086597</v>
      </c>
      <c r="K43">
        <v>1.7380937024650001</v>
      </c>
      <c r="L43">
        <v>2.7636864144689515E-5</v>
      </c>
      <c r="M43">
        <v>3.6923054127460579E-7</v>
      </c>
      <c r="N43" s="1">
        <v>1.8218136741535399E-8</v>
      </c>
      <c r="O43" s="1">
        <v>1.0827613982065001E-12</v>
      </c>
      <c r="P43">
        <v>0</v>
      </c>
      <c r="R43">
        <v>1.7966877312546901</v>
      </c>
      <c r="S43">
        <v>48.519068490256998</v>
      </c>
      <c r="T43">
        <v>15.998067198539401</v>
      </c>
      <c r="V43">
        <v>19.718103474396401</v>
      </c>
      <c r="X43">
        <v>13.968073105552399</v>
      </c>
      <c r="AJ43">
        <v>0</v>
      </c>
      <c r="AK43">
        <v>0.216019729489973</v>
      </c>
      <c r="AL43">
        <v>0.167379080895418</v>
      </c>
      <c r="AM43">
        <v>0.57903045285835097</v>
      </c>
      <c r="AN43">
        <v>3.7570736756256301E-2</v>
      </c>
    </row>
    <row r="44" spans="1:40" x14ac:dyDescent="0.3">
      <c r="A44">
        <v>55</v>
      </c>
      <c r="B44">
        <v>1005</v>
      </c>
      <c r="C44">
        <v>500</v>
      </c>
      <c r="D44">
        <v>0</v>
      </c>
      <c r="E44">
        <v>6.9525952271236102</v>
      </c>
      <c r="F44">
        <v>3.9886616217843902</v>
      </c>
      <c r="G44">
        <v>-93.981329221420737</v>
      </c>
      <c r="H44">
        <v>-74.723955743401703</v>
      </c>
      <c r="I44">
        <v>15.066598973531301</v>
      </c>
      <c r="J44">
        <v>7.9398190360909204</v>
      </c>
      <c r="K44">
        <v>1.74308975952019</v>
      </c>
      <c r="L44">
        <v>2.7520441278156923E-5</v>
      </c>
      <c r="M44">
        <v>3.6842111276088697E-7</v>
      </c>
      <c r="N44" s="1">
        <v>1.8225727262407002E-8</v>
      </c>
      <c r="O44" s="1">
        <v>1.08246116720038E-12</v>
      </c>
      <c r="P44">
        <v>0</v>
      </c>
      <c r="R44">
        <v>1.7340767538365001</v>
      </c>
      <c r="S44">
        <v>48.653211613821703</v>
      </c>
      <c r="T44">
        <v>15.946955628280399</v>
      </c>
      <c r="V44">
        <v>19.724073877390101</v>
      </c>
      <c r="X44">
        <v>13.9416821266711</v>
      </c>
      <c r="AJ44">
        <v>0</v>
      </c>
      <c r="AK44">
        <v>0.21923422236954701</v>
      </c>
      <c r="AL44">
        <v>0.16678527002426699</v>
      </c>
      <c r="AM44">
        <v>0.57773187151640504</v>
      </c>
      <c r="AN44">
        <v>3.62486360897789E-2</v>
      </c>
    </row>
    <row r="45" spans="1:40" x14ac:dyDescent="0.3">
      <c r="A45">
        <v>56</v>
      </c>
      <c r="B45">
        <v>1000</v>
      </c>
      <c r="C45">
        <v>500</v>
      </c>
      <c r="D45">
        <v>0</v>
      </c>
      <c r="E45">
        <v>6.9764997685305001</v>
      </c>
      <c r="F45">
        <v>3.9887626242059602</v>
      </c>
      <c r="G45">
        <v>-94.289988802277051</v>
      </c>
      <c r="H45">
        <v>-75.08296034054014</v>
      </c>
      <c r="I45">
        <v>15.086225866344799</v>
      </c>
      <c r="J45">
        <v>7.9652056808935301</v>
      </c>
      <c r="K45">
        <v>1.7490385931199099</v>
      </c>
      <c r="L45">
        <v>2.7403794224815636E-5</v>
      </c>
      <c r="M45">
        <v>3.6762347167242049E-7</v>
      </c>
      <c r="N45" s="1">
        <v>1.82417580287056E-8</v>
      </c>
      <c r="O45" s="1">
        <v>1.0823669883039499E-12</v>
      </c>
      <c r="P45">
        <v>0</v>
      </c>
      <c r="R45">
        <v>1.67275662314081</v>
      </c>
      <c r="S45">
        <v>48.790669486984598</v>
      </c>
      <c r="T45">
        <v>15.8909316778076</v>
      </c>
      <c r="V45">
        <v>19.727616146572</v>
      </c>
      <c r="X45">
        <v>13.9180260654948</v>
      </c>
      <c r="AJ45">
        <v>0</v>
      </c>
      <c r="AK45">
        <v>0.22238077830260899</v>
      </c>
      <c r="AL45">
        <v>0.16613555391887799</v>
      </c>
      <c r="AM45">
        <v>0.57653026763530602</v>
      </c>
      <c r="AN45">
        <v>3.4953400143205797E-2</v>
      </c>
    </row>
    <row r="46" spans="1:40" x14ac:dyDescent="0.3">
      <c r="A46">
        <v>57</v>
      </c>
      <c r="B46">
        <v>995</v>
      </c>
      <c r="C46">
        <v>500</v>
      </c>
      <c r="D46">
        <v>0</v>
      </c>
      <c r="E46">
        <v>7.0034695099553996</v>
      </c>
      <c r="F46">
        <v>3.98875645053633</v>
      </c>
      <c r="G46">
        <v>-94.645537692665968</v>
      </c>
      <c r="H46">
        <v>-75.480959634466046</v>
      </c>
      <c r="I46">
        <v>15.1122328259274</v>
      </c>
      <c r="J46">
        <v>7.99429156050173</v>
      </c>
      <c r="K46">
        <v>1.75580274123122</v>
      </c>
      <c r="L46">
        <v>2.7286947056445916E-5</v>
      </c>
      <c r="M46">
        <v>3.6683772912814935E-7</v>
      </c>
      <c r="N46" s="1">
        <v>1.8264723501267599E-8</v>
      </c>
      <c r="O46" s="1">
        <v>1.08238606903125E-12</v>
      </c>
      <c r="P46">
        <v>0</v>
      </c>
      <c r="R46">
        <v>1.6127408450755401</v>
      </c>
      <c r="S46">
        <v>48.931398981474601</v>
      </c>
      <c r="T46">
        <v>15.830016163676</v>
      </c>
      <c r="V46">
        <v>19.728746167922399</v>
      </c>
      <c r="X46">
        <v>13.897097841851201</v>
      </c>
      <c r="AJ46">
        <v>0</v>
      </c>
      <c r="AK46">
        <v>0.22545882717521501</v>
      </c>
      <c r="AL46">
        <v>0.16543030681344301</v>
      </c>
      <c r="AM46">
        <v>0.57542546285804197</v>
      </c>
      <c r="AN46">
        <v>3.36854031532983E-2</v>
      </c>
    </row>
    <row r="47" spans="1:40" x14ac:dyDescent="0.3">
      <c r="A47">
        <v>58</v>
      </c>
      <c r="B47">
        <v>990</v>
      </c>
      <c r="C47">
        <v>500</v>
      </c>
      <c r="D47">
        <v>0</v>
      </c>
      <c r="E47">
        <v>7.03302140714825</v>
      </c>
      <c r="F47">
        <v>3.9886438458923199</v>
      </c>
      <c r="G47">
        <v>-95.041454995616832</v>
      </c>
      <c r="H47">
        <v>-75.912901023974328</v>
      </c>
      <c r="I47">
        <v>15.1435332079662</v>
      </c>
      <c r="J47">
        <v>8.0265221553427999</v>
      </c>
      <c r="K47">
        <v>1.7632613186035999</v>
      </c>
      <c r="L47">
        <v>2.7169927416873922E-5</v>
      </c>
      <c r="M47">
        <v>3.6606400843924356E-7</v>
      </c>
      <c r="N47" s="1">
        <v>1.8293306013506899E-8</v>
      </c>
      <c r="O47" s="1">
        <v>1.0824369276080199E-12</v>
      </c>
      <c r="P47">
        <v>0</v>
      </c>
      <c r="R47">
        <v>1.5540419197955699</v>
      </c>
      <c r="S47">
        <v>49.075347400075998</v>
      </c>
      <c r="T47">
        <v>15.7642410555751</v>
      </c>
      <c r="V47">
        <v>19.727483025125299</v>
      </c>
      <c r="X47">
        <v>13.8788865994277</v>
      </c>
      <c r="AJ47">
        <v>0</v>
      </c>
      <c r="AK47">
        <v>0.228467828222396</v>
      </c>
      <c r="AL47">
        <v>0.164670038225492</v>
      </c>
      <c r="AM47">
        <v>0.57441713971300401</v>
      </c>
      <c r="AN47">
        <v>3.2444993839105103E-2</v>
      </c>
    </row>
    <row r="48" spans="1:40" x14ac:dyDescent="0.3">
      <c r="A48">
        <v>59</v>
      </c>
      <c r="B48">
        <v>985</v>
      </c>
      <c r="C48">
        <v>500</v>
      </c>
      <c r="D48">
        <v>0</v>
      </c>
      <c r="E48">
        <v>7.0647298554520397</v>
      </c>
      <c r="F48">
        <v>3.9884257620534198</v>
      </c>
      <c r="G48">
        <v>-95.471998112965565</v>
      </c>
      <c r="H48">
        <v>-76.374322397872717</v>
      </c>
      <c r="I48">
        <v>15.179172368233299</v>
      </c>
      <c r="J48">
        <v>8.0614087922691002</v>
      </c>
      <c r="K48">
        <v>1.7713078484917799</v>
      </c>
      <c r="L48">
        <v>2.7052766187945403E-5</v>
      </c>
      <c r="M48">
        <v>3.6530244129012184E-7</v>
      </c>
      <c r="N48" s="1">
        <v>1.83263519168706E-8</v>
      </c>
      <c r="O48" s="1">
        <v>1.0824481412561799E-12</v>
      </c>
      <c r="P48">
        <v>0</v>
      </c>
      <c r="R48">
        <v>1.49667114136643</v>
      </c>
      <c r="S48">
        <v>49.222452800712098</v>
      </c>
      <c r="T48">
        <v>15.6936493899581</v>
      </c>
      <c r="V48">
        <v>19.723849132665698</v>
      </c>
      <c r="X48">
        <v>13.8633775352975</v>
      </c>
      <c r="AJ48">
        <v>0</v>
      </c>
      <c r="AK48">
        <v>0.23140728318392001</v>
      </c>
      <c r="AL48">
        <v>0.16385539122641599</v>
      </c>
      <c r="AM48">
        <v>0.57350483473888603</v>
      </c>
      <c r="AN48">
        <v>3.12324908507765E-2</v>
      </c>
    </row>
    <row r="49" spans="1:40" x14ac:dyDescent="0.3">
      <c r="A49">
        <v>60</v>
      </c>
      <c r="B49">
        <v>980</v>
      </c>
      <c r="C49">
        <v>500</v>
      </c>
      <c r="D49">
        <v>0</v>
      </c>
      <c r="E49">
        <v>7.0982194816183197</v>
      </c>
      <c r="F49">
        <v>3.9881033569008602</v>
      </c>
      <c r="G49">
        <v>-95.932101563367752</v>
      </c>
      <c r="H49">
        <v>-76.861275280187186</v>
      </c>
      <c r="I49">
        <v>15.2183108831189</v>
      </c>
      <c r="J49">
        <v>8.0985202143655801</v>
      </c>
      <c r="K49">
        <v>1.77984842577758</v>
      </c>
      <c r="L49">
        <v>2.6935497159295308E-5</v>
      </c>
      <c r="M49">
        <v>3.6455316430561511E-7</v>
      </c>
      <c r="N49" s="1">
        <v>1.8362851330453201E-8</v>
      </c>
      <c r="O49" s="1">
        <v>1.0823572774459001E-12</v>
      </c>
      <c r="P49">
        <v>0</v>
      </c>
      <c r="R49">
        <v>1.4406384195307</v>
      </c>
      <c r="S49">
        <v>49.372644385471098</v>
      </c>
      <c r="T49">
        <v>15.6182950963517</v>
      </c>
      <c r="V49">
        <v>19.717870310479199</v>
      </c>
      <c r="X49">
        <v>13.850551788167</v>
      </c>
      <c r="AJ49">
        <v>0</v>
      </c>
      <c r="AK49">
        <v>0.234276747827981</v>
      </c>
      <c r="AL49">
        <v>0.16298713960109301</v>
      </c>
      <c r="AM49">
        <v>0.57268793385626504</v>
      </c>
      <c r="AN49">
        <v>3.0048178714659299E-2</v>
      </c>
    </row>
    <row r="50" spans="1:40" x14ac:dyDescent="0.3">
      <c r="A50">
        <v>61</v>
      </c>
      <c r="B50">
        <v>975</v>
      </c>
      <c r="C50">
        <v>500</v>
      </c>
      <c r="D50">
        <v>0</v>
      </c>
      <c r="E50">
        <v>7.1331590036124997</v>
      </c>
      <c r="F50">
        <v>3.98767799172784</v>
      </c>
      <c r="G50">
        <v>-96.417290953726692</v>
      </c>
      <c r="H50">
        <v>-77.370259518921799</v>
      </c>
      <c r="I50">
        <v>15.2602102590272</v>
      </c>
      <c r="J50">
        <v>8.1374754075001601</v>
      </c>
      <c r="K50">
        <v>1.78880015347521</v>
      </c>
      <c r="L50">
        <v>2.6818156699807457E-5</v>
      </c>
      <c r="M50">
        <v>3.6381631594638468E-7</v>
      </c>
      <c r="N50" s="1">
        <v>1.8401920854290401E-8</v>
      </c>
      <c r="O50" s="1">
        <v>1.08210997411531E-12</v>
      </c>
      <c r="P50">
        <v>0</v>
      </c>
      <c r="R50">
        <v>1.3859521242049999</v>
      </c>
      <c r="S50">
        <v>49.5258429475927</v>
      </c>
      <c r="T50">
        <v>15.538242740356701</v>
      </c>
      <c r="V50">
        <v>19.709575808042398</v>
      </c>
      <c r="X50">
        <v>13.840386379803</v>
      </c>
      <c r="AJ50">
        <v>0</v>
      </c>
      <c r="AK50">
        <v>0.237075841957576</v>
      </c>
      <c r="AL50">
        <v>0.16206618396024799</v>
      </c>
      <c r="AM50">
        <v>0.57196566978662999</v>
      </c>
      <c r="AN50">
        <v>2.8892304295544E-2</v>
      </c>
    </row>
    <row r="51" spans="1:40" x14ac:dyDescent="0.3">
      <c r="A51">
        <v>62</v>
      </c>
      <c r="B51">
        <v>970</v>
      </c>
      <c r="C51">
        <v>500</v>
      </c>
      <c r="D51">
        <v>0</v>
      </c>
      <c r="E51">
        <v>7.1692559752418301</v>
      </c>
      <c r="F51">
        <v>3.9871512266826499</v>
      </c>
      <c r="G51">
        <v>-96.923609525452875</v>
      </c>
      <c r="H51">
        <v>-77.898167556470867</v>
      </c>
      <c r="I51">
        <v>15.304220704646999</v>
      </c>
      <c r="J51">
        <v>8.1779374690876097</v>
      </c>
      <c r="K51">
        <v>1.79808980589048</v>
      </c>
      <c r="L51">
        <v>2.670078342961918E-5</v>
      </c>
      <c r="M51">
        <v>3.6309203367768138E-7</v>
      </c>
      <c r="N51" s="1">
        <v>1.8442788731902602E-8</v>
      </c>
      <c r="O51" s="1">
        <v>1.0816591417854101E-12</v>
      </c>
      <c r="P51">
        <v>0</v>
      </c>
      <c r="R51">
        <v>1.3326189531716801</v>
      </c>
      <c r="S51">
        <v>49.681961366672098</v>
      </c>
      <c r="T51">
        <v>15.4535671903481</v>
      </c>
      <c r="V51">
        <v>19.698998286737599</v>
      </c>
      <c r="X51">
        <v>13.832854203070299</v>
      </c>
      <c r="AJ51">
        <v>0</v>
      </c>
      <c r="AK51">
        <v>0.23980425801963401</v>
      </c>
      <c r="AL51">
        <v>0.161093546904757</v>
      </c>
      <c r="AM51">
        <v>0.57133712128335301</v>
      </c>
      <c r="AN51">
        <v>2.7765073792254801E-2</v>
      </c>
    </row>
    <row r="52" spans="1:40" x14ac:dyDescent="0.3">
      <c r="A52">
        <v>63</v>
      </c>
      <c r="B52">
        <v>965</v>
      </c>
      <c r="C52">
        <v>500</v>
      </c>
      <c r="D52">
        <v>0</v>
      </c>
      <c r="E52">
        <v>7.2062522680358496</v>
      </c>
      <c r="F52">
        <v>3.9865248145318701</v>
      </c>
      <c r="G52">
        <v>-97.44755519827315</v>
      </c>
      <c r="H52">
        <v>-78.44223670167591</v>
      </c>
      <c r="I52">
        <v>15.349770622781699</v>
      </c>
      <c r="J52">
        <v>8.2196083462295206</v>
      </c>
      <c r="K52">
        <v>1.8076526807928699</v>
      </c>
      <c r="L52">
        <v>2.6583417893061992E-5</v>
      </c>
      <c r="M52">
        <v>3.6238045138516403E-7</v>
      </c>
      <c r="N52" s="1">
        <v>1.8484782048761E-8</v>
      </c>
      <c r="O52" s="1">
        <v>1.0809642658324101E-12</v>
      </c>
      <c r="P52">
        <v>0</v>
      </c>
      <c r="R52">
        <v>1.2806438230264101</v>
      </c>
      <c r="S52">
        <v>49.840905144898301</v>
      </c>
      <c r="T52">
        <v>15.3643532138633</v>
      </c>
      <c r="V52">
        <v>19.686173765971098</v>
      </c>
      <c r="X52">
        <v>13.8279240522407</v>
      </c>
      <c r="AJ52">
        <v>0</v>
      </c>
      <c r="AK52">
        <v>0.24246176838507599</v>
      </c>
      <c r="AL52">
        <v>0.16007036732771299</v>
      </c>
      <c r="AM52">
        <v>0.57080121401527295</v>
      </c>
      <c r="AN52">
        <v>2.66666502719352E-2</v>
      </c>
    </row>
    <row r="53" spans="1:40" x14ac:dyDescent="0.3">
      <c r="A53">
        <v>64</v>
      </c>
      <c r="B53">
        <v>960</v>
      </c>
      <c r="C53">
        <v>500</v>
      </c>
      <c r="D53">
        <v>0</v>
      </c>
      <c r="E53">
        <v>7.2439201711812196</v>
      </c>
      <c r="F53">
        <v>3.9858006929922101</v>
      </c>
      <c r="G53">
        <v>-97.986026427138029</v>
      </c>
      <c r="H53">
        <v>-79.000008121612666</v>
      </c>
      <c r="I53">
        <v>15.396357544114901</v>
      </c>
      <c r="J53">
        <v>8.2622243033255405</v>
      </c>
      <c r="K53">
        <v>1.81743161014482</v>
      </c>
      <c r="L53">
        <v>2.6466102233016903E-5</v>
      </c>
      <c r="M53">
        <v>3.61681697003699E-7</v>
      </c>
      <c r="N53" s="1">
        <v>1.85273156333543E-8</v>
      </c>
      <c r="O53" s="1">
        <v>1.0799907916683701E-12</v>
      </c>
      <c r="P53">
        <v>0</v>
      </c>
      <c r="R53">
        <v>1.23002978331663</v>
      </c>
      <c r="S53">
        <v>50.002572974641602</v>
      </c>
      <c r="T53">
        <v>15.270695012070499</v>
      </c>
      <c r="V53">
        <v>19.671141540175402</v>
      </c>
      <c r="X53">
        <v>13.825560689795701</v>
      </c>
      <c r="AJ53">
        <v>0</v>
      </c>
      <c r="AK53">
        <v>0.245048231394282</v>
      </c>
      <c r="AL53">
        <v>0.158997893968852</v>
      </c>
      <c r="AM53">
        <v>0.57035672289218098</v>
      </c>
      <c r="AN53">
        <v>2.55971517446834E-2</v>
      </c>
    </row>
    <row r="54" spans="1:40" x14ac:dyDescent="0.3">
      <c r="A54">
        <v>65</v>
      </c>
      <c r="B54">
        <v>955</v>
      </c>
      <c r="C54">
        <v>500</v>
      </c>
      <c r="D54">
        <v>0</v>
      </c>
      <c r="E54">
        <v>7.2820590109085996</v>
      </c>
      <c r="F54">
        <v>3.9849809757690702</v>
      </c>
      <c r="G54">
        <v>-98.53627548197619</v>
      </c>
      <c r="H54">
        <v>-79.569291495104451</v>
      </c>
      <c r="I54">
        <v>15.4435402734777</v>
      </c>
      <c r="J54">
        <v>8.3055520035559507</v>
      </c>
      <c r="K54">
        <v>1.82737610422424</v>
      </c>
      <c r="L54">
        <v>2.6348879868033032E-5</v>
      </c>
      <c r="M54">
        <v>3.6099589035110896E-7</v>
      </c>
      <c r="N54" s="1">
        <v>1.8569882386283101E-8</v>
      </c>
      <c r="O54" s="1">
        <v>1.07870957852631E-12</v>
      </c>
      <c r="P54">
        <v>0</v>
      </c>
      <c r="R54">
        <v>1.18077795334505</v>
      </c>
      <c r="S54">
        <v>50.166857332287698</v>
      </c>
      <c r="T54">
        <v>15.1726956977662</v>
      </c>
      <c r="V54">
        <v>19.653944069775601</v>
      </c>
      <c r="X54">
        <v>13.8257249468253</v>
      </c>
      <c r="AJ54">
        <v>0</v>
      </c>
      <c r="AK54">
        <v>0.247563596213319</v>
      </c>
      <c r="AL54">
        <v>0.15787747829999499</v>
      </c>
      <c r="AM54">
        <v>0.57000227571853201</v>
      </c>
      <c r="AN54">
        <v>2.45566497681519E-2</v>
      </c>
    </row>
    <row r="55" spans="1:40" x14ac:dyDescent="0.3">
      <c r="A55">
        <v>66</v>
      </c>
      <c r="B55">
        <v>950</v>
      </c>
      <c r="C55">
        <v>500</v>
      </c>
      <c r="D55">
        <v>0</v>
      </c>
      <c r="E55">
        <v>7.3204922101464902</v>
      </c>
      <c r="F55">
        <v>3.98406794252115</v>
      </c>
      <c r="G55">
        <v>-99.095868025499271</v>
      </c>
      <c r="H55">
        <v>-80.148134471619983</v>
      </c>
      <c r="I55">
        <v>15.490932063834601</v>
      </c>
      <c r="J55">
        <v>8.3493851110200907</v>
      </c>
      <c r="K55">
        <v>1.8374416088682499</v>
      </c>
      <c r="L55">
        <v>2.6231795174448334E-5</v>
      </c>
      <c r="M55">
        <v>3.6032314115830394E-7</v>
      </c>
      <c r="N55" s="1">
        <v>1.8612044818049699E-8</v>
      </c>
      <c r="O55" s="1">
        <v>1.07709641079835E-12</v>
      </c>
      <c r="P55">
        <v>0</v>
      </c>
      <c r="R55">
        <v>1.1328874810621199</v>
      </c>
      <c r="S55">
        <v>50.333645089154899</v>
      </c>
      <c r="T55">
        <v>15.070466726323</v>
      </c>
      <c r="V55">
        <v>19.634626851008498</v>
      </c>
      <c r="X55">
        <v>13.828373852451399</v>
      </c>
      <c r="AJ55">
        <v>0</v>
      </c>
      <c r="AK55">
        <v>0.25000790655808403</v>
      </c>
      <c r="AL55">
        <v>0.15671056686583601</v>
      </c>
      <c r="AM55">
        <v>0.569736358005965</v>
      </c>
      <c r="AN55">
        <v>2.3545168570112601E-2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8E7B-9EDB-4F6D-9A3C-8EFB75254AD2}">
  <dimension ref="A1:AN31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126</v>
      </c>
      <c r="AK1" t="s">
        <v>127</v>
      </c>
      <c r="AL1" t="s">
        <v>128</v>
      </c>
      <c r="AM1" t="s">
        <v>100</v>
      </c>
      <c r="AN1" t="s">
        <v>129</v>
      </c>
    </row>
    <row r="2" spans="1:40" x14ac:dyDescent="0.3">
      <c r="A2">
        <v>37</v>
      </c>
      <c r="B2">
        <v>1095</v>
      </c>
      <c r="C2">
        <v>500</v>
      </c>
      <c r="D2">
        <v>0</v>
      </c>
      <c r="E2">
        <v>8.6640731004107796E-2</v>
      </c>
      <c r="F2">
        <v>4.4383521974471396</v>
      </c>
      <c r="G2">
        <v>-0.85897614023987978</v>
      </c>
      <c r="H2">
        <v>-0.60249190047042944</v>
      </c>
      <c r="I2">
        <v>0.187467923670248</v>
      </c>
      <c r="J2">
        <v>8.5567783233153796E-2</v>
      </c>
      <c r="K2">
        <v>1.9520922889792701E-2</v>
      </c>
      <c r="L2">
        <v>3.4194016037293779E-5</v>
      </c>
      <c r="M2">
        <v>3.8566078396533498E-7</v>
      </c>
      <c r="N2" s="1">
        <v>2.7512743012031801E-10</v>
      </c>
      <c r="O2" s="1">
        <v>2.6119390131203901E-14</v>
      </c>
      <c r="P2">
        <v>0</v>
      </c>
      <c r="R2">
        <v>12.5306857166446</v>
      </c>
      <c r="S2">
        <v>15.4722918286539</v>
      </c>
      <c r="T2">
        <v>30.8782963511246</v>
      </c>
      <c r="V2">
        <v>33.181447258355703</v>
      </c>
      <c r="X2">
        <v>7.9372788452210798</v>
      </c>
      <c r="AJ2">
        <v>0</v>
      </c>
      <c r="AK2">
        <v>-9.0023838891987396E-2</v>
      </c>
      <c r="AL2">
        <v>0.3852279508682</v>
      </c>
      <c r="AM2">
        <v>0.392344294154363</v>
      </c>
      <c r="AN2">
        <v>0.312451593869424</v>
      </c>
    </row>
    <row r="3" spans="1:40" x14ac:dyDescent="0.3">
      <c r="A3">
        <v>38</v>
      </c>
      <c r="B3">
        <v>1090</v>
      </c>
      <c r="C3">
        <v>500</v>
      </c>
      <c r="D3">
        <v>0</v>
      </c>
      <c r="E3">
        <v>0.71912464656904296</v>
      </c>
      <c r="F3">
        <v>4.4485605904606196</v>
      </c>
      <c r="G3">
        <v>-7.0843429918647471</v>
      </c>
      <c r="H3">
        <v>-4.9691780756039439</v>
      </c>
      <c r="I3">
        <v>1.55167436911623</v>
      </c>
      <c r="J3">
        <v>0.70846545139679296</v>
      </c>
      <c r="K3">
        <v>0.161653333015428</v>
      </c>
      <c r="L3">
        <v>3.4360190547222196E-5</v>
      </c>
      <c r="M3">
        <v>3.8617408112738105E-7</v>
      </c>
      <c r="N3" s="1">
        <v>2.3035679798559302E-9</v>
      </c>
      <c r="O3" s="1">
        <v>2.2143318491140001E-13</v>
      </c>
      <c r="P3">
        <v>0</v>
      </c>
      <c r="R3">
        <v>12.123391684693599</v>
      </c>
      <c r="S3">
        <v>15.471815099736901</v>
      </c>
      <c r="T3">
        <v>31.539219351997801</v>
      </c>
      <c r="V3">
        <v>33.161267072237003</v>
      </c>
      <c r="X3">
        <v>7.7043067913344796</v>
      </c>
      <c r="AJ3">
        <v>0</v>
      </c>
      <c r="AK3">
        <v>-7.8668228804943799E-2</v>
      </c>
      <c r="AL3">
        <v>0.394230218631412</v>
      </c>
      <c r="AM3">
        <v>0.38156082867480001</v>
      </c>
      <c r="AN3">
        <v>0.30287718149873</v>
      </c>
    </row>
    <row r="4" spans="1:40" x14ac:dyDescent="0.3">
      <c r="A4">
        <v>39</v>
      </c>
      <c r="B4">
        <v>1085</v>
      </c>
      <c r="C4">
        <v>500</v>
      </c>
      <c r="D4">
        <v>0</v>
      </c>
      <c r="E4">
        <v>0.97400534217976498</v>
      </c>
      <c r="F4">
        <v>4.4558796554402598</v>
      </c>
      <c r="G4">
        <v>-9.5441916459509688</v>
      </c>
      <c r="H4">
        <v>-6.6968156065143205</v>
      </c>
      <c r="I4">
        <v>2.09651072373202</v>
      </c>
      <c r="J4">
        <v>0.95753992627498596</v>
      </c>
      <c r="K4">
        <v>0.21858878998012901</v>
      </c>
      <c r="L4">
        <v>3.4402936200169302E-5</v>
      </c>
      <c r="M4">
        <v>3.8638666399591897E-7</v>
      </c>
      <c r="N4" s="1">
        <v>3.1315998051388299E-9</v>
      </c>
      <c r="O4" s="1">
        <v>3.0286221032897502E-13</v>
      </c>
      <c r="P4">
        <v>0</v>
      </c>
      <c r="R4">
        <v>12.054497601859699</v>
      </c>
      <c r="S4">
        <v>15.265989330445599</v>
      </c>
      <c r="T4">
        <v>31.8490259917785</v>
      </c>
      <c r="V4">
        <v>33.246887650756399</v>
      </c>
      <c r="X4">
        <v>7.5835994251596501</v>
      </c>
      <c r="AJ4">
        <v>0</v>
      </c>
      <c r="AK4">
        <v>-7.6863942395801799E-2</v>
      </c>
      <c r="AL4">
        <v>0.398851806879082</v>
      </c>
      <c r="AM4">
        <v>0.37628944568036998</v>
      </c>
      <c r="AN4">
        <v>0.30172268983634898</v>
      </c>
    </row>
    <row r="5" spans="1:40" x14ac:dyDescent="0.3">
      <c r="A5">
        <v>40</v>
      </c>
      <c r="B5">
        <v>1080</v>
      </c>
      <c r="C5">
        <v>500</v>
      </c>
      <c r="D5">
        <v>0</v>
      </c>
      <c r="E5">
        <v>1.19791960902959</v>
      </c>
      <c r="F5">
        <v>4.4631636243270698</v>
      </c>
      <c r="G5">
        <v>-11.675869034159289</v>
      </c>
      <c r="H5">
        <v>-8.1953333250706688</v>
      </c>
      <c r="I5">
        <v>2.5721728626453899</v>
      </c>
      <c r="J5">
        <v>1.1752040683551801</v>
      </c>
      <c r="K5">
        <v>0.26840145463190601</v>
      </c>
      <c r="L5">
        <v>3.4445206764471104E-5</v>
      </c>
      <c r="M5">
        <v>3.8661291538868344E-7</v>
      </c>
      <c r="N5" s="1">
        <v>3.8656985488972801E-9</v>
      </c>
      <c r="O5" s="1">
        <v>3.7607554298159899E-13</v>
      </c>
      <c r="P5">
        <v>0</v>
      </c>
      <c r="R5">
        <v>11.988169745223599</v>
      </c>
      <c r="S5">
        <v>15.059332640525099</v>
      </c>
      <c r="T5">
        <v>32.155837387148502</v>
      </c>
      <c r="V5">
        <v>33.3319509151871</v>
      </c>
      <c r="X5">
        <v>7.4647093119155397</v>
      </c>
      <c r="AJ5">
        <v>0</v>
      </c>
      <c r="AK5">
        <v>-7.5158736302506399E-2</v>
      </c>
      <c r="AL5">
        <v>0.40344902612475803</v>
      </c>
      <c r="AM5">
        <v>0.37108465136883501</v>
      </c>
      <c r="AN5">
        <v>0.30062505880891199</v>
      </c>
    </row>
    <row r="6" spans="1:40" x14ac:dyDescent="0.3">
      <c r="A6">
        <v>41</v>
      </c>
      <c r="B6">
        <v>1075</v>
      </c>
      <c r="C6">
        <v>500</v>
      </c>
      <c r="D6">
        <v>0</v>
      </c>
      <c r="E6">
        <v>1.39492327498666</v>
      </c>
      <c r="F6">
        <v>4.47041517806068</v>
      </c>
      <c r="G6">
        <v>-13.523747314980355</v>
      </c>
      <c r="H6">
        <v>-9.495696503769512</v>
      </c>
      <c r="I6">
        <v>2.9878357832665801</v>
      </c>
      <c r="J6">
        <v>1.36563657344884</v>
      </c>
      <c r="K6">
        <v>0.31203439041467201</v>
      </c>
      <c r="L6">
        <v>3.4487156693790102E-5</v>
      </c>
      <c r="M6">
        <v>3.8685279054788771E-7</v>
      </c>
      <c r="N6" s="1">
        <v>4.5179001580555099E-9</v>
      </c>
      <c r="O6" s="1">
        <v>4.42068286998581E-13</v>
      </c>
      <c r="P6">
        <v>0</v>
      </c>
      <c r="R6">
        <v>11.9236909235197</v>
      </c>
      <c r="S6">
        <v>14.8524487282824</v>
      </c>
      <c r="T6">
        <v>32.460219072106902</v>
      </c>
      <c r="V6">
        <v>33.416206655234703</v>
      </c>
      <c r="X6">
        <v>7.3474346208561601</v>
      </c>
      <c r="AJ6">
        <v>0</v>
      </c>
      <c r="AK6">
        <v>-7.3531213259726502E-2</v>
      </c>
      <c r="AL6">
        <v>0.40802830549740099</v>
      </c>
      <c r="AM6">
        <v>0.36593657520887901</v>
      </c>
      <c r="AN6">
        <v>0.299566332553444</v>
      </c>
    </row>
    <row r="7" spans="1:40" x14ac:dyDescent="0.3">
      <c r="A7">
        <v>42</v>
      </c>
      <c r="B7">
        <v>1070</v>
      </c>
      <c r="C7">
        <v>500</v>
      </c>
      <c r="D7">
        <v>0</v>
      </c>
      <c r="E7">
        <v>1.5684272205418299</v>
      </c>
      <c r="F7">
        <v>4.4776365416057402</v>
      </c>
      <c r="G7">
        <v>-15.125086416711044</v>
      </c>
      <c r="H7">
        <v>-10.623907961611371</v>
      </c>
      <c r="I7">
        <v>3.35121055362369</v>
      </c>
      <c r="J7">
        <v>1.53234898642582</v>
      </c>
      <c r="K7">
        <v>0.35028015471290802</v>
      </c>
      <c r="L7">
        <v>3.4528944063611078E-5</v>
      </c>
      <c r="M7">
        <v>3.8710653579848891E-7</v>
      </c>
      <c r="N7" s="1">
        <v>5.0983590729154299E-9</v>
      </c>
      <c r="O7" s="1">
        <v>5.01685414284859E-13</v>
      </c>
      <c r="P7">
        <v>0</v>
      </c>
      <c r="R7">
        <v>11.860428215771099</v>
      </c>
      <c r="S7">
        <v>14.645859839883901</v>
      </c>
      <c r="T7">
        <v>32.7626868163143</v>
      </c>
      <c r="V7">
        <v>33.499419886101101</v>
      </c>
      <c r="X7">
        <v>7.2316052419294303</v>
      </c>
      <c r="AJ7">
        <v>0</v>
      </c>
      <c r="AK7">
        <v>-7.1963014050449206E-2</v>
      </c>
      <c r="AL7">
        <v>0.41259552522211701</v>
      </c>
      <c r="AM7">
        <v>0.360836912199474</v>
      </c>
      <c r="AN7">
        <v>0.29853057662885701</v>
      </c>
    </row>
    <row r="8" spans="1:40" x14ac:dyDescent="0.3">
      <c r="A8">
        <v>43</v>
      </c>
      <c r="B8">
        <v>1065</v>
      </c>
      <c r="C8">
        <v>500</v>
      </c>
      <c r="D8">
        <v>0</v>
      </c>
      <c r="E8">
        <v>1.72131748612838</v>
      </c>
      <c r="F8">
        <v>4.4848295700749397</v>
      </c>
      <c r="G8">
        <v>-16.511363118403729</v>
      </c>
      <c r="H8">
        <v>-11.601934979746167</v>
      </c>
      <c r="I8">
        <v>3.6688175007716302</v>
      </c>
      <c r="J8">
        <v>1.67831016516655</v>
      </c>
      <c r="K8">
        <v>0.383808896020014</v>
      </c>
      <c r="L8">
        <v>3.4570729254854315E-5</v>
      </c>
      <c r="M8">
        <v>3.8737464075319186E-7</v>
      </c>
      <c r="N8" s="1">
        <v>5.6156949916019198E-9</v>
      </c>
      <c r="O8" s="1">
        <v>5.5564856321474599E-13</v>
      </c>
      <c r="P8">
        <v>0</v>
      </c>
      <c r="R8">
        <v>11.7978224258359</v>
      </c>
      <c r="S8">
        <v>14.440016532475999</v>
      </c>
      <c r="T8">
        <v>33.063712936648201</v>
      </c>
      <c r="V8">
        <v>33.581370068801903</v>
      </c>
      <c r="X8">
        <v>7.1170780362377801</v>
      </c>
      <c r="AJ8">
        <v>0</v>
      </c>
      <c r="AK8">
        <v>-7.0438415807745403E-2</v>
      </c>
      <c r="AL8">
        <v>0.417156090350217</v>
      </c>
      <c r="AM8">
        <v>0.35577869538113599</v>
      </c>
      <c r="AN8">
        <v>0.29750363007639102</v>
      </c>
    </row>
    <row r="9" spans="1:40" x14ac:dyDescent="0.3">
      <c r="A9">
        <v>44</v>
      </c>
      <c r="B9">
        <v>1060</v>
      </c>
      <c r="C9">
        <v>500</v>
      </c>
      <c r="D9">
        <v>0</v>
      </c>
      <c r="E9">
        <v>1.8560496424816499</v>
      </c>
      <c r="F9">
        <v>4.4919958096341697</v>
      </c>
      <c r="G9">
        <v>-17.709315138817228</v>
      </c>
      <c r="H9">
        <v>-12.448437517565948</v>
      </c>
      <c r="I9">
        <v>3.946200818551</v>
      </c>
      <c r="J9">
        <v>1.80604405668471</v>
      </c>
      <c r="K9">
        <v>0.41319042161635799</v>
      </c>
      <c r="L9">
        <v>3.4612673758034363E-5</v>
      </c>
      <c r="M9">
        <v>3.8765779832024296E-7</v>
      </c>
      <c r="N9" s="1">
        <v>6.0772655759132002E-9</v>
      </c>
      <c r="O9" s="1">
        <v>6.04577243167529E-13</v>
      </c>
      <c r="P9">
        <v>0</v>
      </c>
      <c r="R9">
        <v>11.7353790517192</v>
      </c>
      <c r="S9">
        <v>14.235306500105199</v>
      </c>
      <c r="T9">
        <v>33.363731284921997</v>
      </c>
      <c r="V9">
        <v>33.661850154256904</v>
      </c>
      <c r="X9">
        <v>7.0037330089965097</v>
      </c>
      <c r="AJ9">
        <v>0</v>
      </c>
      <c r="AK9">
        <v>-6.8943990309249206E-2</v>
      </c>
      <c r="AL9">
        <v>0.42171498711975097</v>
      </c>
      <c r="AM9">
        <v>0.35075611110905902</v>
      </c>
      <c r="AN9">
        <v>0.29647289208043798</v>
      </c>
    </row>
    <row r="10" spans="1:40" x14ac:dyDescent="0.3">
      <c r="A10">
        <v>45</v>
      </c>
      <c r="B10">
        <v>1055</v>
      </c>
      <c r="C10">
        <v>500</v>
      </c>
      <c r="D10">
        <v>0</v>
      </c>
      <c r="E10">
        <v>1.97472372614988</v>
      </c>
      <c r="F10">
        <v>4.4991365404249901</v>
      </c>
      <c r="G10">
        <v>-18.741769940808865</v>
      </c>
      <c r="H10">
        <v>-13.179346345173288</v>
      </c>
      <c r="I10">
        <v>4.1880989313221901</v>
      </c>
      <c r="J10">
        <v>1.9177073184278399</v>
      </c>
      <c r="K10">
        <v>0.43891171303802001</v>
      </c>
      <c r="L10">
        <v>3.4654939051080247E-5</v>
      </c>
      <c r="M10">
        <v>3.8795687058083872E-7</v>
      </c>
      <c r="N10" s="1">
        <v>6.4893832326537504E-9</v>
      </c>
      <c r="O10" s="1">
        <v>6.4900579689921803E-13</v>
      </c>
      <c r="P10">
        <v>0</v>
      </c>
      <c r="R10">
        <v>11.672660587125399</v>
      </c>
      <c r="S10">
        <v>14.0320624513915</v>
      </c>
      <c r="T10">
        <v>33.663141165148403</v>
      </c>
      <c r="V10">
        <v>33.7406655986481</v>
      </c>
      <c r="X10">
        <v>6.8914701976864503</v>
      </c>
      <c r="AJ10">
        <v>0</v>
      </c>
      <c r="AK10">
        <v>-6.7468312967761304E-2</v>
      </c>
      <c r="AL10">
        <v>0.42627682554545898</v>
      </c>
      <c r="AM10">
        <v>0.34576434789802102</v>
      </c>
      <c r="AN10">
        <v>0.29542713952428001</v>
      </c>
    </row>
    <row r="11" spans="1:40" x14ac:dyDescent="0.3">
      <c r="A11">
        <v>46</v>
      </c>
      <c r="B11">
        <v>1050</v>
      </c>
      <c r="C11">
        <v>500</v>
      </c>
      <c r="D11">
        <v>0</v>
      </c>
      <c r="E11">
        <v>2.0791443103743301</v>
      </c>
      <c r="F11">
        <v>4.5062528064342802</v>
      </c>
      <c r="G11">
        <v>-19.628308810854023</v>
      </c>
      <c r="H11">
        <v>-13.808326343404499</v>
      </c>
      <c r="I11">
        <v>4.39858101307449</v>
      </c>
      <c r="J11">
        <v>2.0151515225088001</v>
      </c>
      <c r="K11">
        <v>0.461390960446252</v>
      </c>
      <c r="L11">
        <v>3.4697685517068847E-5</v>
      </c>
      <c r="M11">
        <v>3.8827285910158881E-7</v>
      </c>
      <c r="N11" s="1">
        <v>6.85748911129994E-9</v>
      </c>
      <c r="O11" s="1">
        <v>6.8939710307182296E-13</v>
      </c>
      <c r="P11">
        <v>0</v>
      </c>
      <c r="R11">
        <v>11.609279982712099</v>
      </c>
      <c r="S11">
        <v>13.8305690873158</v>
      </c>
      <c r="T11">
        <v>33.962310373614997</v>
      </c>
      <c r="V11">
        <v>33.817633434527103</v>
      </c>
      <c r="X11">
        <v>6.7802071218298297</v>
      </c>
      <c r="AJ11">
        <v>0</v>
      </c>
      <c r="AK11">
        <v>-6.6001714554847199E-2</v>
      </c>
      <c r="AL11">
        <v>0.43084587089627902</v>
      </c>
      <c r="AM11">
        <v>0.34079947192202498</v>
      </c>
      <c r="AN11">
        <v>0.294356371736542</v>
      </c>
    </row>
    <row r="12" spans="1:40" x14ac:dyDescent="0.3">
      <c r="A12">
        <v>47</v>
      </c>
      <c r="B12">
        <v>1045</v>
      </c>
      <c r="C12">
        <v>500</v>
      </c>
      <c r="D12">
        <v>0</v>
      </c>
      <c r="E12">
        <v>2.1826743562950002</v>
      </c>
      <c r="F12">
        <v>4.5133889553340696</v>
      </c>
      <c r="G12">
        <v>-20.49642874834036</v>
      </c>
      <c r="H12">
        <v>-14.424937548972235</v>
      </c>
      <c r="I12">
        <v>4.6060700219004804</v>
      </c>
      <c r="J12">
        <v>2.1113594984630302</v>
      </c>
      <c r="K12">
        <v>0.483599879801064</v>
      </c>
      <c r="L12">
        <v>3.4730664841688336E-5</v>
      </c>
      <c r="M12">
        <v>3.884947337304733E-7</v>
      </c>
      <c r="N12" s="1">
        <v>7.22308192118461E-9</v>
      </c>
      <c r="O12" s="1">
        <v>7.29855003263441E-13</v>
      </c>
      <c r="P12">
        <v>0</v>
      </c>
      <c r="R12">
        <v>11.552362286521401</v>
      </c>
      <c r="S12">
        <v>13.6279900566789</v>
      </c>
      <c r="T12">
        <v>34.249958535147499</v>
      </c>
      <c r="V12">
        <v>33.901344460991503</v>
      </c>
      <c r="X12">
        <v>6.6683446606603498</v>
      </c>
      <c r="AJ12">
        <v>0</v>
      </c>
      <c r="AK12">
        <v>-6.4521459440943701E-2</v>
      </c>
      <c r="AL12">
        <v>0.435286794721296</v>
      </c>
      <c r="AM12">
        <v>0.33578765420032403</v>
      </c>
      <c r="AN12">
        <v>0.29344701051932298</v>
      </c>
    </row>
    <row r="13" spans="1:40" x14ac:dyDescent="0.3">
      <c r="A13">
        <v>48</v>
      </c>
      <c r="B13">
        <v>1040</v>
      </c>
      <c r="C13">
        <v>500</v>
      </c>
      <c r="D13">
        <v>0</v>
      </c>
      <c r="E13">
        <v>2.27761542593427</v>
      </c>
      <c r="F13">
        <v>4.5205232005641003</v>
      </c>
      <c r="G13">
        <v>-21.274585406915286</v>
      </c>
      <c r="H13">
        <v>-14.978853084955233</v>
      </c>
      <c r="I13">
        <v>4.7943740790922904</v>
      </c>
      <c r="J13">
        <v>2.1989257448410902</v>
      </c>
      <c r="K13">
        <v>0.503838897597086</v>
      </c>
      <c r="L13">
        <v>3.4758739062255061E-5</v>
      </c>
      <c r="M13">
        <v>3.8867352478870909E-7</v>
      </c>
      <c r="N13" s="1">
        <v>7.5614115297687805E-9</v>
      </c>
      <c r="O13" s="1">
        <v>7.6786719414006901E-13</v>
      </c>
      <c r="P13">
        <v>0</v>
      </c>
      <c r="R13">
        <v>11.4979331106672</v>
      </c>
      <c r="S13">
        <v>13.4263438390037</v>
      </c>
      <c r="T13">
        <v>34.531713139062802</v>
      </c>
      <c r="V13">
        <v>33.987516243766002</v>
      </c>
      <c r="X13">
        <v>6.5564936675000904</v>
      </c>
      <c r="AJ13">
        <v>0</v>
      </c>
      <c r="AK13">
        <v>-6.3017341974621097E-2</v>
      </c>
      <c r="AL13">
        <v>0.43966586612705799</v>
      </c>
      <c r="AM13">
        <v>0.33075583563914501</v>
      </c>
      <c r="AN13">
        <v>0.292595640208417</v>
      </c>
    </row>
    <row r="14" spans="1:40" x14ac:dyDescent="0.3">
      <c r="A14">
        <v>49</v>
      </c>
      <c r="B14">
        <v>1035</v>
      </c>
      <c r="C14">
        <v>500</v>
      </c>
      <c r="D14">
        <v>0</v>
      </c>
      <c r="E14">
        <v>2.3605079357368499</v>
      </c>
      <c r="F14">
        <v>4.52762735608332</v>
      </c>
      <c r="G14">
        <v>-21.932190993263774</v>
      </c>
      <c r="H14">
        <v>-15.448518961338692</v>
      </c>
      <c r="I14">
        <v>4.9563674134656397</v>
      </c>
      <c r="J14">
        <v>2.27459090860386</v>
      </c>
      <c r="K14">
        <v>0.52135649648049598</v>
      </c>
      <c r="L14">
        <v>3.4786990368630944E-5</v>
      </c>
      <c r="M14">
        <v>3.8886534961492086E-7</v>
      </c>
      <c r="N14" s="1">
        <v>7.8617566668977305E-9</v>
      </c>
      <c r="O14" s="1">
        <v>8.0229501962987599E-13</v>
      </c>
      <c r="P14">
        <v>0</v>
      </c>
      <c r="R14">
        <v>11.4425699448367</v>
      </c>
      <c r="S14">
        <v>13.2270889102435</v>
      </c>
      <c r="T14">
        <v>34.812966968801398</v>
      </c>
      <c r="V14">
        <v>34.071790387637598</v>
      </c>
      <c r="X14">
        <v>6.4455837884805396</v>
      </c>
      <c r="AJ14">
        <v>0</v>
      </c>
      <c r="AK14">
        <v>-6.15064529339878E-2</v>
      </c>
      <c r="AL14">
        <v>0.44404670495311399</v>
      </c>
      <c r="AM14">
        <v>0.32574751827388998</v>
      </c>
      <c r="AN14">
        <v>0.29171222970698202</v>
      </c>
    </row>
    <row r="15" spans="1:40" x14ac:dyDescent="0.3">
      <c r="A15">
        <v>50</v>
      </c>
      <c r="B15">
        <v>1030</v>
      </c>
      <c r="C15">
        <v>500</v>
      </c>
      <c r="D15">
        <v>0</v>
      </c>
      <c r="E15">
        <v>2.4283232416840601</v>
      </c>
      <c r="F15">
        <v>4.5347051204815401</v>
      </c>
      <c r="G15">
        <v>-22.443052797526676</v>
      </c>
      <c r="H15">
        <v>-15.815377708612221</v>
      </c>
      <c r="I15">
        <v>5.0858881087476098</v>
      </c>
      <c r="J15">
        <v>2.3355198136356798</v>
      </c>
      <c r="K15">
        <v>0.53549749700730198</v>
      </c>
      <c r="L15">
        <v>3.481804802542266E-5</v>
      </c>
      <c r="M15">
        <v>3.8909508035737263E-7</v>
      </c>
      <c r="N15" s="1">
        <v>8.1143024148161708E-9</v>
      </c>
      <c r="O15" s="1">
        <v>8.3208885657150304E-13</v>
      </c>
      <c r="P15">
        <v>0</v>
      </c>
      <c r="R15">
        <v>11.383570523910899</v>
      </c>
      <c r="S15">
        <v>13.031439522458401</v>
      </c>
      <c r="T15">
        <v>35.0974541986917</v>
      </c>
      <c r="V15">
        <v>34.152020458578903</v>
      </c>
      <c r="X15">
        <v>6.3355152963598398</v>
      </c>
      <c r="AJ15">
        <v>0</v>
      </c>
      <c r="AK15">
        <v>-5.9959305454218903E-2</v>
      </c>
      <c r="AL15">
        <v>0.44847545829753099</v>
      </c>
      <c r="AM15">
        <v>0.32075708193664798</v>
      </c>
      <c r="AN15">
        <v>0.29072676522003699</v>
      </c>
    </row>
    <row r="16" spans="1:40" x14ac:dyDescent="0.3">
      <c r="A16">
        <v>51</v>
      </c>
      <c r="B16">
        <v>1025</v>
      </c>
      <c r="C16">
        <v>500</v>
      </c>
      <c r="D16">
        <v>0</v>
      </c>
      <c r="E16">
        <v>2.4837357231169901</v>
      </c>
      <c r="F16">
        <v>4.54175723888482</v>
      </c>
      <c r="G16">
        <v>-22.834035121173692</v>
      </c>
      <c r="H16">
        <v>-16.098244940110661</v>
      </c>
      <c r="I16">
        <v>5.1887610684921004</v>
      </c>
      <c r="J16">
        <v>2.3843670484534498</v>
      </c>
      <c r="K16">
        <v>0.54686668451853404</v>
      </c>
      <c r="L16">
        <v>3.4851605271675745E-5</v>
      </c>
      <c r="M16">
        <v>3.8935983798941567E-7</v>
      </c>
      <c r="N16" s="1">
        <v>8.3275095625436598E-9</v>
      </c>
      <c r="O16" s="1">
        <v>8.5804439272416897E-13</v>
      </c>
      <c r="P16">
        <v>0</v>
      </c>
      <c r="R16">
        <v>11.3212145397363</v>
      </c>
      <c r="S16">
        <v>12.8392427337333</v>
      </c>
      <c r="T16">
        <v>35.384802864601198</v>
      </c>
      <c r="V16">
        <v>34.228473808562399</v>
      </c>
      <c r="X16">
        <v>6.2262660533666496</v>
      </c>
      <c r="AJ16">
        <v>0</v>
      </c>
      <c r="AK16">
        <v>-5.8377783287525097E-2</v>
      </c>
      <c r="AL16">
        <v>0.45294765218245803</v>
      </c>
      <c r="AM16">
        <v>0.31578402110973602</v>
      </c>
      <c r="AN16">
        <v>0.28964610999533003</v>
      </c>
    </row>
    <row r="17" spans="1:40" x14ac:dyDescent="0.3">
      <c r="A17">
        <v>52</v>
      </c>
      <c r="B17">
        <v>1020</v>
      </c>
      <c r="C17">
        <v>500</v>
      </c>
      <c r="D17">
        <v>0</v>
      </c>
      <c r="E17">
        <v>2.4981009132243601</v>
      </c>
      <c r="F17">
        <v>4.5491488928140003</v>
      </c>
      <c r="G17">
        <v>-22.840973575998877</v>
      </c>
      <c r="H17">
        <v>-16.109886478099142</v>
      </c>
      <c r="I17">
        <v>5.2051866356568999</v>
      </c>
      <c r="J17">
        <v>2.3936990327705501</v>
      </c>
      <c r="K17">
        <v>0.54913588719209605</v>
      </c>
      <c r="L17">
        <v>3.4921328732432314E-5</v>
      </c>
      <c r="M17">
        <v>3.8990239641911664E-7</v>
      </c>
      <c r="N17" s="1">
        <v>8.4141570762542806E-9</v>
      </c>
      <c r="O17" s="1">
        <v>8.7164125874419403E-13</v>
      </c>
      <c r="P17">
        <v>0</v>
      </c>
      <c r="R17">
        <v>11.204791346892</v>
      </c>
      <c r="S17">
        <v>12.674341554304201</v>
      </c>
      <c r="T17">
        <v>35.738819873835503</v>
      </c>
      <c r="V17">
        <v>34.275395267796</v>
      </c>
      <c r="X17">
        <v>6.1066519571720903</v>
      </c>
      <c r="AJ17">
        <v>0</v>
      </c>
      <c r="AK17">
        <v>-5.57148618675559E-2</v>
      </c>
      <c r="AL17">
        <v>0.458282651386624</v>
      </c>
      <c r="AM17">
        <v>0.310261309794017</v>
      </c>
      <c r="AN17">
        <v>0.28717090068691398</v>
      </c>
    </row>
    <row r="18" spans="1:40" x14ac:dyDescent="0.3">
      <c r="A18">
        <v>53</v>
      </c>
      <c r="B18">
        <v>1015</v>
      </c>
      <c r="C18">
        <v>500</v>
      </c>
      <c r="D18">
        <v>0</v>
      </c>
      <c r="E18">
        <v>2.4723820223887101</v>
      </c>
      <c r="F18">
        <v>4.5568961354604296</v>
      </c>
      <c r="G18">
        <v>-22.478456266388619</v>
      </c>
      <c r="H18">
        <v>-15.860201301793444</v>
      </c>
      <c r="I18">
        <v>5.1377983655592701</v>
      </c>
      <c r="J18">
        <v>2.36466801623218</v>
      </c>
      <c r="K18">
        <v>0.54255834429697902</v>
      </c>
      <c r="L18">
        <v>3.5032015916876472E-5</v>
      </c>
      <c r="M18">
        <v>3.9077157911904519E-7</v>
      </c>
      <c r="N18" s="1">
        <v>8.37704425209073E-9</v>
      </c>
      <c r="O18" s="1">
        <v>8.72983034324998E-13</v>
      </c>
      <c r="P18">
        <v>0</v>
      </c>
      <c r="R18">
        <v>11.030060778337299</v>
      </c>
      <c r="S18">
        <v>12.537986316544</v>
      </c>
      <c r="T18">
        <v>36.1661794797743</v>
      </c>
      <c r="V18">
        <v>34.289173793619703</v>
      </c>
      <c r="X18">
        <v>5.9765996317244596</v>
      </c>
      <c r="AJ18">
        <v>0</v>
      </c>
      <c r="AK18">
        <v>-5.1935978701718698E-2</v>
      </c>
      <c r="AL18">
        <v>0.46456952259808498</v>
      </c>
      <c r="AM18">
        <v>0.30418198477735903</v>
      </c>
      <c r="AN18">
        <v>0.283184471326274</v>
      </c>
    </row>
    <row r="19" spans="1:40" x14ac:dyDescent="0.3">
      <c r="A19">
        <v>54</v>
      </c>
      <c r="B19">
        <v>1010</v>
      </c>
      <c r="C19">
        <v>500</v>
      </c>
      <c r="D19">
        <v>0</v>
      </c>
      <c r="E19">
        <v>2.4429052725295302</v>
      </c>
      <c r="F19">
        <v>4.5645739193305603</v>
      </c>
      <c r="G19">
        <v>-22.085739851054136</v>
      </c>
      <c r="H19">
        <v>-15.589278660158056</v>
      </c>
      <c r="I19">
        <v>5.0629008228937202</v>
      </c>
      <c r="J19">
        <v>2.3322353108244802</v>
      </c>
      <c r="K19">
        <v>0.53518801879493005</v>
      </c>
      <c r="L19">
        <v>3.5145671747903921E-5</v>
      </c>
      <c r="M19">
        <v>3.916987418708714E-7</v>
      </c>
      <c r="N19" s="1">
        <v>8.3268544118477102E-9</v>
      </c>
      <c r="O19" s="1">
        <v>8.7278106917309698E-13</v>
      </c>
      <c r="P19">
        <v>0</v>
      </c>
      <c r="R19">
        <v>10.8552033532442</v>
      </c>
      <c r="S19">
        <v>12.4025942265563</v>
      </c>
      <c r="T19">
        <v>36.594102269288598</v>
      </c>
      <c r="V19">
        <v>34.298865134284497</v>
      </c>
      <c r="X19">
        <v>5.8492350166262304</v>
      </c>
      <c r="AJ19">
        <v>0</v>
      </c>
      <c r="AK19">
        <v>-4.8260415374805701E-2</v>
      </c>
      <c r="AL19">
        <v>0.47087453679168501</v>
      </c>
      <c r="AM19">
        <v>0.29821152486059599</v>
      </c>
      <c r="AN19">
        <v>0.27917435372252303</v>
      </c>
    </row>
    <row r="20" spans="1:40" x14ac:dyDescent="0.3">
      <c r="A20">
        <v>55</v>
      </c>
      <c r="B20">
        <v>1005</v>
      </c>
      <c r="C20">
        <v>500</v>
      </c>
      <c r="D20">
        <v>0</v>
      </c>
      <c r="E20">
        <v>2.4104422943913999</v>
      </c>
      <c r="F20">
        <v>4.5721808623790103</v>
      </c>
      <c r="G20">
        <v>-21.670316303713669</v>
      </c>
      <c r="H20">
        <v>-15.302377504979244</v>
      </c>
      <c r="I20">
        <v>4.9821529544532499</v>
      </c>
      <c r="J20">
        <v>2.2971519048524098</v>
      </c>
      <c r="K20">
        <v>0.52719749435659702</v>
      </c>
      <c r="L20">
        <v>3.5262056213900141E-5</v>
      </c>
      <c r="M20">
        <v>3.9268174478162874E-7</v>
      </c>
      <c r="N20" s="1">
        <v>8.2659224847580403E-9</v>
      </c>
      <c r="O20" s="1">
        <v>8.7126035584726701E-13</v>
      </c>
      <c r="P20">
        <v>0</v>
      </c>
      <c r="R20">
        <v>10.680330316866501</v>
      </c>
      <c r="S20">
        <v>12.2682033460431</v>
      </c>
      <c r="T20">
        <v>37.022319187988501</v>
      </c>
      <c r="V20">
        <v>34.304606810384399</v>
      </c>
      <c r="X20">
        <v>5.7245403387171701</v>
      </c>
      <c r="AJ20">
        <v>0</v>
      </c>
      <c r="AK20">
        <v>-4.4687280634277203E-2</v>
      </c>
      <c r="AL20">
        <v>0.47719379714743398</v>
      </c>
      <c r="AM20">
        <v>0.292349955960365</v>
      </c>
      <c r="AN20">
        <v>0.27514352752647703</v>
      </c>
    </row>
    <row r="21" spans="1:40" x14ac:dyDescent="0.3">
      <c r="A21">
        <v>56</v>
      </c>
      <c r="B21">
        <v>1000</v>
      </c>
      <c r="C21">
        <v>500</v>
      </c>
      <c r="D21">
        <v>0</v>
      </c>
      <c r="E21">
        <v>2.37565940283163</v>
      </c>
      <c r="F21">
        <v>4.5797156527384404</v>
      </c>
      <c r="G21">
        <v>-21.238568820776017</v>
      </c>
      <c r="H21">
        <v>-15.003979474715718</v>
      </c>
      <c r="I21">
        <v>4.8969794180263797</v>
      </c>
      <c r="J21">
        <v>2.2600624942899601</v>
      </c>
      <c r="K21">
        <v>0.51873513182223596</v>
      </c>
      <c r="L21">
        <v>3.5380926540550972E-5</v>
      </c>
      <c r="M21">
        <v>3.9371837957230221E-7</v>
      </c>
      <c r="N21" s="1">
        <v>8.1962802930475596E-9</v>
      </c>
      <c r="O21" s="1">
        <v>8.6862055115625804E-13</v>
      </c>
      <c r="P21">
        <v>0</v>
      </c>
      <c r="R21">
        <v>10.505552815732999</v>
      </c>
      <c r="S21">
        <v>12.134850719749499</v>
      </c>
      <c r="T21">
        <v>37.450561263115297</v>
      </c>
      <c r="V21">
        <v>34.306539793484497</v>
      </c>
      <c r="X21">
        <v>5.6024954079173801</v>
      </c>
      <c r="AJ21">
        <v>0</v>
      </c>
      <c r="AK21">
        <v>-4.1215562841405901E-2</v>
      </c>
      <c r="AL21">
        <v>0.48352338563456798</v>
      </c>
      <c r="AM21">
        <v>0.28659717535092399</v>
      </c>
      <c r="AN21">
        <v>0.27109500185591201</v>
      </c>
    </row>
    <row r="22" spans="1:40" x14ac:dyDescent="0.3">
      <c r="A22">
        <v>57</v>
      </c>
      <c r="B22">
        <v>995</v>
      </c>
      <c r="C22">
        <v>500</v>
      </c>
      <c r="D22">
        <v>0</v>
      </c>
      <c r="E22">
        <v>2.33913190844047</v>
      </c>
      <c r="F22">
        <v>4.58717706738733</v>
      </c>
      <c r="G22">
        <v>-20.795928441038676</v>
      </c>
      <c r="H22">
        <v>-14.697898670826421</v>
      </c>
      <c r="I22">
        <v>4.8086029020322902</v>
      </c>
      <c r="J22">
        <v>2.2215202371111098</v>
      </c>
      <c r="K22">
        <v>0.50992841001726397</v>
      </c>
      <c r="L22">
        <v>3.5502038239295607E-5</v>
      </c>
      <c r="M22">
        <v>3.9480637775249874E-7</v>
      </c>
      <c r="N22" s="1">
        <v>8.1196981075745696E-9</v>
      </c>
      <c r="O22" s="1">
        <v>8.6503918440936298E-13</v>
      </c>
      <c r="P22">
        <v>0</v>
      </c>
      <c r="R22">
        <v>10.330981295416199</v>
      </c>
      <c r="S22">
        <v>12.002571936119301</v>
      </c>
      <c r="T22">
        <v>37.878561171721501</v>
      </c>
      <c r="V22">
        <v>34.304808184624903</v>
      </c>
      <c r="X22">
        <v>5.4830774121180204</v>
      </c>
      <c r="AJ22">
        <v>0</v>
      </c>
      <c r="AK22">
        <v>-3.7844127190787502E-2</v>
      </c>
      <c r="AL22">
        <v>0.489859386771552</v>
      </c>
      <c r="AM22">
        <v>0.28095294045328001</v>
      </c>
      <c r="AN22">
        <v>0.267031799965954</v>
      </c>
    </row>
    <row r="23" spans="1:40" x14ac:dyDescent="0.3">
      <c r="A23">
        <v>58</v>
      </c>
      <c r="B23">
        <v>990</v>
      </c>
      <c r="C23">
        <v>500</v>
      </c>
      <c r="D23">
        <v>0</v>
      </c>
      <c r="E23">
        <v>2.3013561100919002</v>
      </c>
      <c r="F23">
        <v>4.5945639876849302</v>
      </c>
      <c r="G23">
        <v>-20.347005363960882</v>
      </c>
      <c r="H23">
        <v>-14.38737370140784</v>
      </c>
      <c r="I23">
        <v>4.7180712207996196</v>
      </c>
      <c r="J23">
        <v>2.18199911373011</v>
      </c>
      <c r="K23">
        <v>0.50088672532591905</v>
      </c>
      <c r="L23">
        <v>3.562514619144669E-5</v>
      </c>
      <c r="M23">
        <v>3.9594341992330699E-7</v>
      </c>
      <c r="N23" s="1">
        <v>8.0377192271290198E-9</v>
      </c>
      <c r="O23" s="1">
        <v>8.6067431886361998E-13</v>
      </c>
      <c r="P23">
        <v>0</v>
      </c>
      <c r="R23">
        <v>10.156724936812999</v>
      </c>
      <c r="S23">
        <v>11.8714007304016</v>
      </c>
      <c r="T23">
        <v>38.306054729727499</v>
      </c>
      <c r="V23">
        <v>34.299558807397197</v>
      </c>
      <c r="X23">
        <v>5.3662607956606196</v>
      </c>
      <c r="AJ23">
        <v>0</v>
      </c>
      <c r="AK23">
        <v>-3.4571716299894299E-2</v>
      </c>
      <c r="AL23">
        <v>0.49619791036166699</v>
      </c>
      <c r="AM23">
        <v>0.27541686151821299</v>
      </c>
      <c r="AN23">
        <v>0.26295694442001299</v>
      </c>
    </row>
    <row r="24" spans="1:40" x14ac:dyDescent="0.3">
      <c r="A24">
        <v>59</v>
      </c>
      <c r="B24">
        <v>985</v>
      </c>
      <c r="C24">
        <v>500</v>
      </c>
      <c r="D24">
        <v>0</v>
      </c>
      <c r="E24">
        <v>2.26275940928033</v>
      </c>
      <c r="F24">
        <v>4.6018754119608296</v>
      </c>
      <c r="G24">
        <v>-19.895699741720843</v>
      </c>
      <c r="H24">
        <v>-14.075145338167632</v>
      </c>
      <c r="I24">
        <v>4.6262801760944301</v>
      </c>
      <c r="J24">
        <v>2.1419043466629399</v>
      </c>
      <c r="K24">
        <v>0.49170375264813698</v>
      </c>
      <c r="L24">
        <v>3.5750005741035294E-5</v>
      </c>
      <c r="M24">
        <v>3.971271458699368E-7</v>
      </c>
      <c r="N24" s="1">
        <v>7.9516889122474305E-9</v>
      </c>
      <c r="O24" s="1">
        <v>8.5566677242637998E-13</v>
      </c>
      <c r="P24">
        <v>0</v>
      </c>
      <c r="R24">
        <v>9.9828911336001394</v>
      </c>
      <c r="S24">
        <v>11.741368634905101</v>
      </c>
      <c r="T24">
        <v>38.732782285196897</v>
      </c>
      <c r="V24">
        <v>34.290940736007798</v>
      </c>
      <c r="X24">
        <v>5.2520172102899396</v>
      </c>
      <c r="AJ24">
        <v>0</v>
      </c>
      <c r="AK24">
        <v>-3.1396953569757302E-2</v>
      </c>
      <c r="AL24">
        <v>0.50253511295028797</v>
      </c>
      <c r="AM24">
        <v>0.26998839773703298</v>
      </c>
      <c r="AN24">
        <v>0.25887344288243502</v>
      </c>
    </row>
    <row r="25" spans="1:40" x14ac:dyDescent="0.3">
      <c r="A25">
        <v>60</v>
      </c>
      <c r="B25">
        <v>980</v>
      </c>
      <c r="C25">
        <v>500</v>
      </c>
      <c r="D25">
        <v>0</v>
      </c>
      <c r="E25">
        <v>2.2237088922180499</v>
      </c>
      <c r="F25">
        <v>4.60911046535188</v>
      </c>
      <c r="G25">
        <v>-19.445295693744534</v>
      </c>
      <c r="H25">
        <v>-13.763522412809936</v>
      </c>
      <c r="I25">
        <v>4.53399296248221</v>
      </c>
      <c r="J25">
        <v>2.1015812351682799</v>
      </c>
      <c r="K25">
        <v>0.48245944828928899</v>
      </c>
      <c r="L25">
        <v>3.5876373774187321E-5</v>
      </c>
      <c r="M25">
        <v>3.9835516515139381E-7</v>
      </c>
      <c r="N25" s="1">
        <v>7.8627787208756907E-9</v>
      </c>
      <c r="O25" s="1">
        <v>8.5014198110315705E-13</v>
      </c>
      <c r="P25">
        <v>0</v>
      </c>
      <c r="R25">
        <v>9.8095850111429801</v>
      </c>
      <c r="S25">
        <v>11.6125046807717</v>
      </c>
      <c r="T25">
        <v>39.158490004473201</v>
      </c>
      <c r="V25">
        <v>34.279104775543303</v>
      </c>
      <c r="X25">
        <v>5.1403155280687303</v>
      </c>
      <c r="AJ25">
        <v>0</v>
      </c>
      <c r="AK25">
        <v>-2.83183487415225E-2</v>
      </c>
      <c r="AL25">
        <v>0.508867217817776</v>
      </c>
      <c r="AM25">
        <v>0.26466685633121401</v>
      </c>
      <c r="AN25">
        <v>0.254784274592531</v>
      </c>
    </row>
    <row r="26" spans="1:40" x14ac:dyDescent="0.3">
      <c r="A26">
        <v>61</v>
      </c>
      <c r="B26">
        <v>975</v>
      </c>
      <c r="C26">
        <v>500</v>
      </c>
      <c r="D26">
        <v>0</v>
      </c>
      <c r="E26">
        <v>2.1845186562557499</v>
      </c>
      <c r="F26">
        <v>4.6162684070438802</v>
      </c>
      <c r="G26">
        <v>-18.998541535839493</v>
      </c>
      <c r="H26">
        <v>-13.454438048723301</v>
      </c>
      <c r="I26">
        <v>4.4418567376646898</v>
      </c>
      <c r="J26">
        <v>2.0613226891848901</v>
      </c>
      <c r="K26">
        <v>0.473221759142607</v>
      </c>
      <c r="L26">
        <v>3.6004009764216097E-5</v>
      </c>
      <c r="M26">
        <v>3.9962506791722221E-7</v>
      </c>
      <c r="N26" s="1">
        <v>7.7720070866054005E-9</v>
      </c>
      <c r="O26" s="1">
        <v>8.4421157244233997E-13</v>
      </c>
      <c r="P26">
        <v>0</v>
      </c>
      <c r="R26">
        <v>9.6369089900934508</v>
      </c>
      <c r="S26">
        <v>11.4848351527924</v>
      </c>
      <c r="T26">
        <v>39.582931038473802</v>
      </c>
      <c r="V26">
        <v>34.264202911046503</v>
      </c>
      <c r="X26">
        <v>5.0311219075936897</v>
      </c>
      <c r="AJ26">
        <v>0</v>
      </c>
      <c r="AK26">
        <v>-2.5334305214212802E-2</v>
      </c>
      <c r="AL26">
        <v>0.51519053330442399</v>
      </c>
      <c r="AM26">
        <v>0.25945139425434599</v>
      </c>
      <c r="AN26">
        <v>0.250692377655442</v>
      </c>
    </row>
    <row r="27" spans="1:40" x14ac:dyDescent="0.3">
      <c r="A27">
        <v>62</v>
      </c>
      <c r="B27">
        <v>970</v>
      </c>
      <c r="C27">
        <v>500</v>
      </c>
      <c r="D27">
        <v>0</v>
      </c>
      <c r="E27">
        <v>2.1454560995326801</v>
      </c>
      <c r="F27">
        <v>4.6233486351061703</v>
      </c>
      <c r="G27">
        <v>-18.557718595744525</v>
      </c>
      <c r="H27">
        <v>-13.14949788896088</v>
      </c>
      <c r="I27">
        <v>4.3504168497636204</v>
      </c>
      <c r="J27">
        <v>2.0213756878737601</v>
      </c>
      <c r="K27">
        <v>0.46404808913646001</v>
      </c>
      <c r="L27">
        <v>3.6132676765058896E-5</v>
      </c>
      <c r="M27">
        <v>4.0093443571056194E-7</v>
      </c>
      <c r="N27" s="1">
        <v>7.68025680694467E-9</v>
      </c>
      <c r="O27" s="1">
        <v>8.3797470225579605E-13</v>
      </c>
      <c r="P27">
        <v>0</v>
      </c>
      <c r="R27">
        <v>9.4649623961558405</v>
      </c>
      <c r="S27">
        <v>11.358383397889</v>
      </c>
      <c r="T27">
        <v>40.005866560857598</v>
      </c>
      <c r="V27">
        <v>34.246387740278898</v>
      </c>
      <c r="X27">
        <v>4.9243999048184497</v>
      </c>
      <c r="AJ27">
        <v>0</v>
      </c>
      <c r="AK27">
        <v>-2.24431286953247E-2</v>
      </c>
      <c r="AL27">
        <v>0.52150146932563901</v>
      </c>
      <c r="AM27">
        <v>0.25434102212851101</v>
      </c>
      <c r="AN27">
        <v>0.24660063724117301</v>
      </c>
    </row>
    <row r="28" spans="1:40" x14ac:dyDescent="0.3">
      <c r="A28">
        <v>63</v>
      </c>
      <c r="B28">
        <v>965</v>
      </c>
      <c r="C28">
        <v>500</v>
      </c>
      <c r="D28">
        <v>0</v>
      </c>
      <c r="E28">
        <v>2.1067473515578601</v>
      </c>
      <c r="F28">
        <v>4.6303506890920696</v>
      </c>
      <c r="G28">
        <v>-18.124700537315729</v>
      </c>
      <c r="H28">
        <v>-12.850021666724013</v>
      </c>
      <c r="I28">
        <v>4.2601291205360496</v>
      </c>
      <c r="J28">
        <v>1.98194684565669</v>
      </c>
      <c r="K28">
        <v>0.45498656430512302</v>
      </c>
      <c r="L28">
        <v>3.6262142339472511E-5</v>
      </c>
      <c r="M28">
        <v>4.022808520606728E-7</v>
      </c>
      <c r="N28" s="1">
        <v>7.5882899868687093E-9</v>
      </c>
      <c r="O28" s="1">
        <v>8.3151919831723404E-13</v>
      </c>
      <c r="P28">
        <v>0</v>
      </c>
      <c r="R28">
        <v>9.2938411173730309</v>
      </c>
      <c r="S28">
        <v>11.233169686397501</v>
      </c>
      <c r="T28">
        <v>40.427066672492302</v>
      </c>
      <c r="V28">
        <v>34.225811902626702</v>
      </c>
      <c r="X28">
        <v>4.8201106211102296</v>
      </c>
      <c r="AJ28">
        <v>0</v>
      </c>
      <c r="AK28">
        <v>-1.96430368447498E-2</v>
      </c>
      <c r="AL28">
        <v>0.52779655197254605</v>
      </c>
      <c r="AM28">
        <v>0.24933461009395899</v>
      </c>
      <c r="AN28">
        <v>0.24251187477824299</v>
      </c>
    </row>
    <row r="29" spans="1:40" x14ac:dyDescent="0.3">
      <c r="A29">
        <v>64</v>
      </c>
      <c r="B29">
        <v>960</v>
      </c>
      <c r="C29">
        <v>500</v>
      </c>
      <c r="D29">
        <v>0</v>
      </c>
      <c r="E29">
        <v>2.06858198630297</v>
      </c>
      <c r="F29">
        <v>4.6372742506145403</v>
      </c>
      <c r="G29">
        <v>-17.701004729713244</v>
      </c>
      <c r="H29">
        <v>-12.557079194170248</v>
      </c>
      <c r="I29">
        <v>4.1713705028122998</v>
      </c>
      <c r="J29">
        <v>1.9432072317801601</v>
      </c>
      <c r="K29">
        <v>0.44607712947511002</v>
      </c>
      <c r="L29">
        <v>3.6392179410782847E-5</v>
      </c>
      <c r="M29">
        <v>4.0366191268687908E-7</v>
      </c>
      <c r="N29" s="1">
        <v>7.4967608730820895E-9</v>
      </c>
      <c r="O29" s="1">
        <v>8.2492254573429E-13</v>
      </c>
      <c r="P29">
        <v>0</v>
      </c>
      <c r="R29">
        <v>9.1236373092526097</v>
      </c>
      <c r="S29">
        <v>11.109211124163201</v>
      </c>
      <c r="T29">
        <v>40.846311169855397</v>
      </c>
      <c r="V29">
        <v>34.202627515767702</v>
      </c>
      <c r="X29">
        <v>4.71821288096094</v>
      </c>
      <c r="AJ29">
        <v>0</v>
      </c>
      <c r="AK29">
        <v>-1.6932169576891701E-2</v>
      </c>
      <c r="AL29">
        <v>0.53407243614248801</v>
      </c>
      <c r="AM29">
        <v>0.24443089523251901</v>
      </c>
      <c r="AN29">
        <v>0.23842883820188299</v>
      </c>
    </row>
    <row r="30" spans="1:40" x14ac:dyDescent="0.3">
      <c r="A30">
        <v>65</v>
      </c>
      <c r="B30">
        <v>955</v>
      </c>
      <c r="C30">
        <v>500</v>
      </c>
      <c r="D30">
        <v>0</v>
      </c>
      <c r="E30">
        <v>2.03111713462145</v>
      </c>
      <c r="F30">
        <v>4.6441191420829302</v>
      </c>
      <c r="G30">
        <v>-17.28783692700727</v>
      </c>
      <c r="H30">
        <v>-12.271521655952297</v>
      </c>
      <c r="I30">
        <v>4.0844483744289901</v>
      </c>
      <c r="J30">
        <v>1.90529656390266</v>
      </c>
      <c r="K30">
        <v>0.43735250377544799</v>
      </c>
      <c r="L30">
        <v>3.6522567029550924E-5</v>
      </c>
      <c r="M30">
        <v>4.0507523516907122E-7</v>
      </c>
      <c r="N30" s="1">
        <v>7.40622694064476E-9</v>
      </c>
      <c r="O30" s="1">
        <v>8.1825274292333298E-13</v>
      </c>
      <c r="P30">
        <v>0</v>
      </c>
      <c r="R30">
        <v>8.9544391485716908</v>
      </c>
      <c r="S30">
        <v>10.986521612324699</v>
      </c>
      <c r="T30">
        <v>41.263390176051402</v>
      </c>
      <c r="V30">
        <v>34.1769856299371</v>
      </c>
      <c r="X30">
        <v>4.6186634331149001</v>
      </c>
      <c r="AJ30">
        <v>0</v>
      </c>
      <c r="AK30">
        <v>-1.4308599771017399E-2</v>
      </c>
      <c r="AL30">
        <v>0.54032591615994197</v>
      </c>
      <c r="AM30">
        <v>0.23962849028399399</v>
      </c>
      <c r="AN30">
        <v>0.23435419332707999</v>
      </c>
    </row>
    <row r="31" spans="1:40" x14ac:dyDescent="0.3">
      <c r="A31">
        <v>66</v>
      </c>
      <c r="B31">
        <v>950</v>
      </c>
      <c r="C31">
        <v>500</v>
      </c>
      <c r="D31">
        <v>0</v>
      </c>
      <c r="E31">
        <v>1.99448109004258</v>
      </c>
      <c r="F31">
        <v>4.6508853238215</v>
      </c>
      <c r="G31">
        <v>-16.886130281226141</v>
      </c>
      <c r="H31">
        <v>-11.994008924130531</v>
      </c>
      <c r="I31">
        <v>3.9996086801255801</v>
      </c>
      <c r="J31">
        <v>1.86832687299446</v>
      </c>
      <c r="K31">
        <v>0.42883901691297299</v>
      </c>
      <c r="L31">
        <v>3.6653091050562973E-5</v>
      </c>
      <c r="M31">
        <v>4.0651846797839364E-7</v>
      </c>
      <c r="N31" s="1">
        <v>7.3171585240119501E-9</v>
      </c>
      <c r="O31" s="1">
        <v>8.1156905136817804E-13</v>
      </c>
      <c r="P31">
        <v>0</v>
      </c>
      <c r="R31">
        <v>8.7863306347068502</v>
      </c>
      <c r="S31">
        <v>10.8651118506281</v>
      </c>
      <c r="T31">
        <v>41.678104638201297</v>
      </c>
      <c r="V31">
        <v>34.149035707581703</v>
      </c>
      <c r="X31">
        <v>4.52141716888194</v>
      </c>
      <c r="AJ31">
        <v>0</v>
      </c>
      <c r="AK31">
        <v>-1.17703441556519E-2</v>
      </c>
      <c r="AL31">
        <v>0.54655393442324096</v>
      </c>
      <c r="AM31">
        <v>0.23492589336848499</v>
      </c>
      <c r="AN31">
        <v>0.230290516363924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D117-E225-4479-A61E-B76C53D9A3CD}">
  <dimension ref="A1:AN85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126</v>
      </c>
      <c r="AK1" t="s">
        <v>127</v>
      </c>
      <c r="AL1" t="s">
        <v>128</v>
      </c>
      <c r="AM1" t="s">
        <v>100</v>
      </c>
      <c r="AN1" t="s">
        <v>129</v>
      </c>
    </row>
    <row r="2" spans="1:40" x14ac:dyDescent="0.3">
      <c r="A2">
        <v>13</v>
      </c>
      <c r="B2">
        <v>1215</v>
      </c>
      <c r="C2">
        <v>500</v>
      </c>
      <c r="D2">
        <v>0</v>
      </c>
      <c r="E2">
        <v>0.72388733450027098</v>
      </c>
      <c r="F2">
        <v>3.7167419072438102</v>
      </c>
      <c r="G2">
        <v>-11.573031267534216</v>
      </c>
      <c r="H2">
        <v>-9.0040447751561583</v>
      </c>
      <c r="I2">
        <v>1.72629539520751</v>
      </c>
      <c r="J2">
        <v>0.90146018061049604</v>
      </c>
      <c r="K2">
        <v>0.194763949869491</v>
      </c>
      <c r="L2">
        <v>3.1163149700508838E-5</v>
      </c>
      <c r="M2">
        <v>4.2047187469426746E-7</v>
      </c>
      <c r="N2" s="1">
        <v>1.9710641888852301E-9</v>
      </c>
      <c r="O2" s="1">
        <v>6.0888691759485904E-14</v>
      </c>
      <c r="P2">
        <v>0</v>
      </c>
      <c r="R2">
        <v>0.657743609614313</v>
      </c>
      <c r="S2">
        <v>59.729283770493403</v>
      </c>
      <c r="T2">
        <v>8.6154520867600901</v>
      </c>
      <c r="V2">
        <v>10.361791783545</v>
      </c>
      <c r="X2">
        <v>20.635728749587098</v>
      </c>
      <c r="AJ2">
        <v>0</v>
      </c>
      <c r="AK2">
        <v>0.113901609959307</v>
      </c>
      <c r="AL2">
        <v>8.3258510508058797E-2</v>
      </c>
      <c r="AM2">
        <v>0.79013558217824198</v>
      </c>
      <c r="AN2">
        <v>1.27042973543914E-2</v>
      </c>
    </row>
    <row r="3" spans="1:40" x14ac:dyDescent="0.3">
      <c r="A3">
        <v>14</v>
      </c>
      <c r="B3">
        <v>1210</v>
      </c>
      <c r="C3">
        <v>500</v>
      </c>
      <c r="D3">
        <v>0</v>
      </c>
      <c r="E3">
        <v>1.69673260062482</v>
      </c>
      <c r="F3">
        <v>3.7245451739457298</v>
      </c>
      <c r="G3">
        <v>-27.00102965795719</v>
      </c>
      <c r="H3">
        <v>-21.012679118871368</v>
      </c>
      <c r="I3">
        <v>4.0375892789575003</v>
      </c>
      <c r="J3">
        <v>2.1080502085438102</v>
      </c>
      <c r="K3">
        <v>0.45555430834722099</v>
      </c>
      <c r="L3">
        <v>3.1060553535053952E-5</v>
      </c>
      <c r="M3">
        <v>4.1889219835694677E-7</v>
      </c>
      <c r="N3" s="1">
        <v>4.6125564738175802E-9</v>
      </c>
      <c r="O3" s="1">
        <v>1.4615407973884601E-13</v>
      </c>
      <c r="P3">
        <v>0</v>
      </c>
      <c r="R3">
        <v>0.71215949097792297</v>
      </c>
      <c r="S3">
        <v>59.369565922053503</v>
      </c>
      <c r="T3">
        <v>8.8228713159984196</v>
      </c>
      <c r="V3">
        <v>10.6643440861549</v>
      </c>
      <c r="X3">
        <v>20.431059184815101</v>
      </c>
      <c r="AJ3">
        <v>0</v>
      </c>
      <c r="AK3">
        <v>0.116572300376948</v>
      </c>
      <c r="AL3">
        <v>8.5467163894443601E-2</v>
      </c>
      <c r="AM3">
        <v>0.784172256759742</v>
      </c>
      <c r="AN3">
        <v>1.37882789688659E-2</v>
      </c>
    </row>
    <row r="4" spans="1:40" x14ac:dyDescent="0.3">
      <c r="A4">
        <v>15</v>
      </c>
      <c r="B4">
        <v>1205</v>
      </c>
      <c r="C4">
        <v>500</v>
      </c>
      <c r="D4">
        <v>0</v>
      </c>
      <c r="E4">
        <v>2.2706270498931098</v>
      </c>
      <c r="F4">
        <v>3.73327341977381</v>
      </c>
      <c r="G4">
        <v>-35.95902631975715</v>
      </c>
      <c r="H4">
        <v>-27.990257066641842</v>
      </c>
      <c r="I4">
        <v>5.3910423523426498</v>
      </c>
      <c r="J4">
        <v>2.8140313170704898</v>
      </c>
      <c r="K4">
        <v>0.60821343485489499</v>
      </c>
      <c r="L4">
        <v>3.0880003848308712E-5</v>
      </c>
      <c r="M4">
        <v>4.1630379456847408E-7</v>
      </c>
      <c r="N4" s="1">
        <v>6.1450883090280996E-9</v>
      </c>
      <c r="O4" s="1">
        <v>1.9936321716220799E-13</v>
      </c>
      <c r="P4">
        <v>0</v>
      </c>
      <c r="R4">
        <v>0.75096123744180399</v>
      </c>
      <c r="S4">
        <v>59.044555696650697</v>
      </c>
      <c r="T4">
        <v>8.9931457632462894</v>
      </c>
      <c r="V4">
        <v>11.0339991748542</v>
      </c>
      <c r="X4">
        <v>20.177338127806902</v>
      </c>
      <c r="AJ4">
        <v>0</v>
      </c>
      <c r="AK4">
        <v>0.12168737264915</v>
      </c>
      <c r="AL4">
        <v>8.7337602952961196E-2</v>
      </c>
      <c r="AM4">
        <v>0.77639861346180905</v>
      </c>
      <c r="AN4">
        <v>1.4576410936078799E-2</v>
      </c>
    </row>
    <row r="5" spans="1:40" x14ac:dyDescent="0.3">
      <c r="A5">
        <v>16</v>
      </c>
      <c r="B5">
        <v>1200</v>
      </c>
      <c r="C5">
        <v>500</v>
      </c>
      <c r="D5">
        <v>0</v>
      </c>
      <c r="E5">
        <v>2.6562360515617001</v>
      </c>
      <c r="F5">
        <v>3.74283962037449</v>
      </c>
      <c r="G5">
        <v>-41.831591661637916</v>
      </c>
      <c r="H5">
        <v>-32.562239358487076</v>
      </c>
      <c r="I5">
        <v>6.2921985562575697</v>
      </c>
      <c r="J5">
        <v>3.2826666555944901</v>
      </c>
      <c r="K5">
        <v>0.709684710267103</v>
      </c>
      <c r="L5">
        <v>3.0764198550030941E-5</v>
      </c>
      <c r="M5">
        <v>4.1432159866669105E-7</v>
      </c>
      <c r="N5" s="1">
        <v>7.1746573557397398E-9</v>
      </c>
      <c r="O5" s="1">
        <v>2.3992691175771198E-13</v>
      </c>
      <c r="P5">
        <v>0</v>
      </c>
      <c r="R5">
        <v>0.81435678360058905</v>
      </c>
      <c r="S5">
        <v>58.6042773009885</v>
      </c>
      <c r="T5">
        <v>9.25176736078358</v>
      </c>
      <c r="V5">
        <v>11.405434610705299</v>
      </c>
      <c r="X5">
        <v>19.924163943921901</v>
      </c>
      <c r="AJ5">
        <v>0</v>
      </c>
      <c r="AK5">
        <v>0.125102055171845</v>
      </c>
      <c r="AL5">
        <v>9.0115482723524903E-2</v>
      </c>
      <c r="AM5">
        <v>0.768928680347577</v>
      </c>
      <c r="AN5">
        <v>1.5853781757051599E-2</v>
      </c>
    </row>
    <row r="6" spans="1:40" x14ac:dyDescent="0.3">
      <c r="A6">
        <v>17</v>
      </c>
      <c r="B6">
        <v>1195</v>
      </c>
      <c r="C6">
        <v>500</v>
      </c>
      <c r="D6">
        <v>0</v>
      </c>
      <c r="E6">
        <v>2.9651969922942198</v>
      </c>
      <c r="F6">
        <v>3.7528996612749799</v>
      </c>
      <c r="G6">
        <v>-46.418542068798139</v>
      </c>
      <c r="H6">
        <v>-36.129889906112886</v>
      </c>
      <c r="I6">
        <v>7.00790257309216</v>
      </c>
      <c r="J6">
        <v>3.6535328567504699</v>
      </c>
      <c r="K6">
        <v>0.79010825226455605</v>
      </c>
      <c r="L6">
        <v>3.0676395351489416E-5</v>
      </c>
      <c r="M6">
        <v>4.1258915984418897E-7</v>
      </c>
      <c r="N6" s="1">
        <v>8.0024100168169105E-9</v>
      </c>
      <c r="O6" s="1">
        <v>2.7650837608369801E-13</v>
      </c>
      <c r="P6">
        <v>0</v>
      </c>
      <c r="R6">
        <v>0.89139532646325803</v>
      </c>
      <c r="S6">
        <v>58.105927516008599</v>
      </c>
      <c r="T6">
        <v>9.5514025107471099</v>
      </c>
      <c r="V6">
        <v>11.7820050979575</v>
      </c>
      <c r="X6">
        <v>19.669269548823301</v>
      </c>
      <c r="AJ6">
        <v>0</v>
      </c>
      <c r="AK6">
        <v>0.127743377942102</v>
      </c>
      <c r="AL6">
        <v>9.3331219241062094E-2</v>
      </c>
      <c r="AM6">
        <v>0.76151641216427002</v>
      </c>
      <c r="AN6">
        <v>1.74089906525648E-2</v>
      </c>
    </row>
    <row r="7" spans="1:40" x14ac:dyDescent="0.3">
      <c r="A7">
        <v>18</v>
      </c>
      <c r="B7">
        <v>1190</v>
      </c>
      <c r="C7">
        <v>500</v>
      </c>
      <c r="D7">
        <v>0</v>
      </c>
      <c r="E7">
        <v>3.2617706560903801</v>
      </c>
      <c r="F7">
        <v>3.7631463244420602</v>
      </c>
      <c r="G7">
        <v>-50.749933187222915</v>
      </c>
      <c r="H7">
        <v>-39.496980034659096</v>
      </c>
      <c r="I7">
        <v>7.6909087602527597</v>
      </c>
      <c r="J7">
        <v>4.0066889024073298</v>
      </c>
      <c r="K7">
        <v>0.86676689527186601</v>
      </c>
      <c r="L7">
        <v>3.0590371768361888E-5</v>
      </c>
      <c r="M7">
        <v>4.1085730027707196E-7</v>
      </c>
      <c r="N7" s="1">
        <v>8.7960821057500099E-9</v>
      </c>
      <c r="O7" s="1">
        <v>3.1388391462868898E-13</v>
      </c>
      <c r="P7">
        <v>0</v>
      </c>
      <c r="R7">
        <v>0.972994881857843</v>
      </c>
      <c r="S7">
        <v>57.594390673850903</v>
      </c>
      <c r="T7">
        <v>9.8566207242467705</v>
      </c>
      <c r="V7">
        <v>12.163689403372899</v>
      </c>
      <c r="X7">
        <v>19.412304316671499</v>
      </c>
      <c r="AJ7">
        <v>0</v>
      </c>
      <c r="AK7">
        <v>0.13028720306486</v>
      </c>
      <c r="AL7">
        <v>9.6627935879984E-2</v>
      </c>
      <c r="AM7">
        <v>0.75402021880923198</v>
      </c>
      <c r="AN7">
        <v>1.9064642245922501E-2</v>
      </c>
    </row>
    <row r="8" spans="1:40" x14ac:dyDescent="0.3">
      <c r="A8">
        <v>19</v>
      </c>
      <c r="B8">
        <v>1185</v>
      </c>
      <c r="C8">
        <v>500</v>
      </c>
      <c r="D8">
        <v>0</v>
      </c>
      <c r="E8">
        <v>3.5476402137354301</v>
      </c>
      <c r="F8">
        <v>3.7735925131872001</v>
      </c>
      <c r="G8">
        <v>-54.853688085975215</v>
      </c>
      <c r="H8">
        <v>-42.684929365742306</v>
      </c>
      <c r="I8">
        <v>8.3453408224345296</v>
      </c>
      <c r="J8">
        <v>4.3442614241484803</v>
      </c>
      <c r="K8">
        <v>0.94012276135746997</v>
      </c>
      <c r="L8">
        <v>3.0506339951515691E-5</v>
      </c>
      <c r="M8">
        <v>4.0912682344376302E-7</v>
      </c>
      <c r="N8" s="1">
        <v>9.5605751023379604E-9</v>
      </c>
      <c r="O8" s="1">
        <v>3.5217842942295101E-13</v>
      </c>
      <c r="P8">
        <v>0</v>
      </c>
      <c r="R8">
        <v>1.0592613530164401</v>
      </c>
      <c r="S8">
        <v>57.068910167163899</v>
      </c>
      <c r="T8">
        <v>10.1680012232345</v>
      </c>
      <c r="V8">
        <v>12.550755235579199</v>
      </c>
      <c r="X8">
        <v>19.153072021005801</v>
      </c>
      <c r="AJ8">
        <v>0</v>
      </c>
      <c r="AK8">
        <v>0.13272952600314</v>
      </c>
      <c r="AL8">
        <v>0.100013092235228</v>
      </c>
      <c r="AM8">
        <v>0.74643320507139399</v>
      </c>
      <c r="AN8">
        <v>2.0824176690236701E-2</v>
      </c>
    </row>
    <row r="9" spans="1:40" x14ac:dyDescent="0.3">
      <c r="A9">
        <v>20</v>
      </c>
      <c r="B9">
        <v>1180</v>
      </c>
      <c r="C9">
        <v>500</v>
      </c>
      <c r="D9">
        <v>0</v>
      </c>
      <c r="E9">
        <v>3.8241487436642698</v>
      </c>
      <c r="F9">
        <v>3.7842467475497901</v>
      </c>
      <c r="G9">
        <v>-58.751993659339888</v>
      </c>
      <c r="H9">
        <v>-45.710714783035343</v>
      </c>
      <c r="I9">
        <v>8.9744891279665193</v>
      </c>
      <c r="J9">
        <v>4.6679407195769</v>
      </c>
      <c r="K9">
        <v>1.01054423740743</v>
      </c>
      <c r="L9">
        <v>3.0424539154448848E-5</v>
      </c>
      <c r="M9">
        <v>4.0739943267380636E-7</v>
      </c>
      <c r="N9" s="1">
        <v>1.02998827603524E-8</v>
      </c>
      <c r="O9" s="1">
        <v>3.9150029621683799E-13</v>
      </c>
      <c r="P9">
        <v>0</v>
      </c>
      <c r="R9">
        <v>1.1502359998129199</v>
      </c>
      <c r="S9">
        <v>56.528997418214601</v>
      </c>
      <c r="T9">
        <v>10.4859969092645</v>
      </c>
      <c r="V9">
        <v>12.943274603494</v>
      </c>
      <c r="X9">
        <v>18.8914950692138</v>
      </c>
      <c r="AJ9">
        <v>0</v>
      </c>
      <c r="AK9">
        <v>0.13506557470487601</v>
      </c>
      <c r="AL9">
        <v>0.10349291762476701</v>
      </c>
      <c r="AM9">
        <v>0.73875167420212895</v>
      </c>
      <c r="AN9">
        <v>2.2689833468226599E-2</v>
      </c>
    </row>
    <row r="10" spans="1:40" x14ac:dyDescent="0.3">
      <c r="A10">
        <v>21</v>
      </c>
      <c r="B10">
        <v>1175</v>
      </c>
      <c r="C10">
        <v>500</v>
      </c>
      <c r="D10">
        <v>0</v>
      </c>
      <c r="E10">
        <v>4.0923509268135003</v>
      </c>
      <c r="F10">
        <v>3.7951117939170298</v>
      </c>
      <c r="G10">
        <v>-62.46234633946392</v>
      </c>
      <c r="H10">
        <v>-48.587704695142115</v>
      </c>
      <c r="I10">
        <v>9.5809423363061796</v>
      </c>
      <c r="J10">
        <v>4.9790535098735598</v>
      </c>
      <c r="K10">
        <v>1.0783215749725401</v>
      </c>
      <c r="L10">
        <v>3.0345230970977558E-5</v>
      </c>
      <c r="M10">
        <v>4.0567784361523759E-7</v>
      </c>
      <c r="N10" s="1">
        <v>1.10172342202201E-8</v>
      </c>
      <c r="O10" s="1">
        <v>4.3193855709199802E-13</v>
      </c>
      <c r="P10">
        <v>0</v>
      </c>
      <c r="R10">
        <v>1.2458697865591799</v>
      </c>
      <c r="S10">
        <v>55.974522366255101</v>
      </c>
      <c r="T10">
        <v>10.810891570497899</v>
      </c>
      <c r="V10">
        <v>13.341075685396399</v>
      </c>
      <c r="X10">
        <v>18.6276405912912</v>
      </c>
      <c r="AJ10">
        <v>0</v>
      </c>
      <c r="AK10">
        <v>0.13729008651261701</v>
      </c>
      <c r="AL10">
        <v>0.107071894529721</v>
      </c>
      <c r="AM10">
        <v>0.73097591768376102</v>
      </c>
      <c r="AN10">
        <v>2.4662101273899999E-2</v>
      </c>
    </row>
    <row r="11" spans="1:40" x14ac:dyDescent="0.3">
      <c r="A11">
        <v>22</v>
      </c>
      <c r="B11">
        <v>1170</v>
      </c>
      <c r="C11">
        <v>500</v>
      </c>
      <c r="D11">
        <v>0</v>
      </c>
      <c r="E11">
        <v>4.3530509466425302</v>
      </c>
      <c r="F11">
        <v>3.8061829746787099</v>
      </c>
      <c r="G11">
        <v>-65.998388200513929</v>
      </c>
      <c r="H11">
        <v>-51.326335685509044</v>
      </c>
      <c r="I11">
        <v>10.1666857326022</v>
      </c>
      <c r="J11">
        <v>5.2786190255572896</v>
      </c>
      <c r="K11">
        <v>1.1436788445542201</v>
      </c>
      <c r="L11">
        <v>3.0268691135552992E-5</v>
      </c>
      <c r="M11">
        <v>4.0396589748484767E-7</v>
      </c>
      <c r="N11" s="1">
        <v>1.1715195774245199E-8</v>
      </c>
      <c r="O11" s="1">
        <v>4.73558390831993E-13</v>
      </c>
      <c r="P11">
        <v>0</v>
      </c>
      <c r="R11">
        <v>1.34599344760914</v>
      </c>
      <c r="S11">
        <v>55.4058236388735</v>
      </c>
      <c r="T11">
        <v>11.1427450213525</v>
      </c>
      <c r="V11">
        <v>13.743686157517701</v>
      </c>
      <c r="X11">
        <v>18.361751734646901</v>
      </c>
      <c r="AJ11">
        <v>0</v>
      </c>
      <c r="AK11">
        <v>0.13939767399387501</v>
      </c>
      <c r="AL11">
        <v>0.11075208601179901</v>
      </c>
      <c r="AM11">
        <v>0.72311118125982699</v>
      </c>
      <c r="AN11">
        <v>2.6739058734497001E-2</v>
      </c>
    </row>
    <row r="12" spans="1:40" x14ac:dyDescent="0.3">
      <c r="A12">
        <v>23</v>
      </c>
      <c r="B12">
        <v>1165</v>
      </c>
      <c r="C12">
        <v>500</v>
      </c>
      <c r="D12">
        <v>0</v>
      </c>
      <c r="E12">
        <v>4.60683125686176</v>
      </c>
      <c r="F12">
        <v>3.8174462427349001</v>
      </c>
      <c r="G12">
        <v>-69.370612676893259</v>
      </c>
      <c r="H12">
        <v>-53.934693166437732</v>
      </c>
      <c r="I12">
        <v>10.7331777008347</v>
      </c>
      <c r="J12">
        <v>5.5673944662501604</v>
      </c>
      <c r="K12">
        <v>1.2067835311706501</v>
      </c>
      <c r="L12">
        <v>3.0195196657720403E-5</v>
      </c>
      <c r="M12">
        <v>4.0226865004149041E-7</v>
      </c>
      <c r="N12" s="1">
        <v>1.23957428529378E-8</v>
      </c>
      <c r="O12" s="1">
        <v>5.1639499396731802E-13</v>
      </c>
      <c r="P12">
        <v>0</v>
      </c>
      <c r="R12">
        <v>1.4502849079137501</v>
      </c>
      <c r="S12">
        <v>54.823832959084299</v>
      </c>
      <c r="T12">
        <v>11.4813280302932</v>
      </c>
      <c r="V12">
        <v>14.1502725132686</v>
      </c>
      <c r="X12">
        <v>18.094281589440001</v>
      </c>
      <c r="AJ12">
        <v>0</v>
      </c>
      <c r="AK12">
        <v>0.141383303905009</v>
      </c>
      <c r="AL12">
        <v>0.11453232084229301</v>
      </c>
      <c r="AM12">
        <v>0.71516874179677103</v>
      </c>
      <c r="AN12">
        <v>2.8915633455924902E-2</v>
      </c>
    </row>
    <row r="13" spans="1:40" x14ac:dyDescent="0.3">
      <c r="A13">
        <v>24</v>
      </c>
      <c r="B13">
        <v>1160</v>
      </c>
      <c r="C13">
        <v>500</v>
      </c>
      <c r="D13">
        <v>0</v>
      </c>
      <c r="E13">
        <v>4.8540759465194299</v>
      </c>
      <c r="F13">
        <v>3.8288762111469401</v>
      </c>
      <c r="G13">
        <v>-72.586994758332906</v>
      </c>
      <c r="H13">
        <v>-56.419037299549693</v>
      </c>
      <c r="I13">
        <v>11.2814132915488</v>
      </c>
      <c r="J13">
        <v>5.84591436488508</v>
      </c>
      <c r="K13">
        <v>1.2677547350284699</v>
      </c>
      <c r="L13">
        <v>3.0125007616063115E-5</v>
      </c>
      <c r="M13">
        <v>4.0059240422125364E-7</v>
      </c>
      <c r="N13" s="1">
        <v>1.30603113818472E-8</v>
      </c>
      <c r="O13" s="1">
        <v>5.6044624574279498E-13</v>
      </c>
      <c r="P13">
        <v>0</v>
      </c>
      <c r="R13">
        <v>1.55823750205015</v>
      </c>
      <c r="S13">
        <v>54.230201325499003</v>
      </c>
      <c r="T13">
        <v>11.8260525339184</v>
      </c>
      <c r="V13">
        <v>14.5595835403167</v>
      </c>
      <c r="X13">
        <v>17.8259250982155</v>
      </c>
      <c r="AJ13">
        <v>0</v>
      </c>
      <c r="AK13">
        <v>0.14324289286988001</v>
      </c>
      <c r="AL13">
        <v>0.118407292320814</v>
      </c>
      <c r="AM13">
        <v>0.70716696911225696</v>
      </c>
      <c r="AN13">
        <v>3.1182845697047198E-2</v>
      </c>
    </row>
    <row r="14" spans="1:40" x14ac:dyDescent="0.3">
      <c r="A14">
        <v>25</v>
      </c>
      <c r="B14">
        <v>1155</v>
      </c>
      <c r="C14">
        <v>500</v>
      </c>
      <c r="D14">
        <v>0</v>
      </c>
      <c r="E14">
        <v>5.0949927473383401</v>
      </c>
      <c r="F14">
        <v>3.8404344143103999</v>
      </c>
      <c r="G14">
        <v>-75.653595102464024</v>
      </c>
      <c r="H14">
        <v>-58.784309788605071</v>
      </c>
      <c r="I14">
        <v>11.811984255056499</v>
      </c>
      <c r="J14">
        <v>6.1145283640487502</v>
      </c>
      <c r="K14">
        <v>1.32667094335816</v>
      </c>
      <c r="L14">
        <v>3.005834190204428E-5</v>
      </c>
      <c r="M14">
        <v>3.9894463160140405E-7</v>
      </c>
      <c r="N14" s="1">
        <v>1.3709838007830201E-8</v>
      </c>
      <c r="O14" s="1">
        <v>6.05664868709634E-13</v>
      </c>
      <c r="P14">
        <v>0</v>
      </c>
      <c r="R14">
        <v>1.6691332477077501</v>
      </c>
      <c r="S14">
        <v>53.6274109661803</v>
      </c>
      <c r="T14">
        <v>12.175904127079299</v>
      </c>
      <c r="V14">
        <v>14.969909390467</v>
      </c>
      <c r="X14">
        <v>17.557642268565399</v>
      </c>
      <c r="AJ14">
        <v>0</v>
      </c>
      <c r="AK14">
        <v>0.144974053723851</v>
      </c>
      <c r="AL14">
        <v>0.122366649260558</v>
      </c>
      <c r="AM14">
        <v>0.69913217279862705</v>
      </c>
      <c r="AN14">
        <v>3.3527124216961898E-2</v>
      </c>
    </row>
    <row r="15" spans="1:40" x14ac:dyDescent="0.3">
      <c r="A15">
        <v>26</v>
      </c>
      <c r="B15">
        <v>1150</v>
      </c>
      <c r="C15">
        <v>500</v>
      </c>
      <c r="D15">
        <v>0</v>
      </c>
      <c r="E15">
        <v>5.3296352904746698</v>
      </c>
      <c r="F15">
        <v>3.85206823807603</v>
      </c>
      <c r="G15">
        <v>-78.575135237614248</v>
      </c>
      <c r="H15">
        <v>-61.034613858127862</v>
      </c>
      <c r="I15">
        <v>12.3251388676431</v>
      </c>
      <c r="J15">
        <v>6.37343834623137</v>
      </c>
      <c r="K15">
        <v>1.3835775902912399</v>
      </c>
      <c r="L15">
        <v>2.9995345168561102E-5</v>
      </c>
      <c r="M15">
        <v>3.9733375250413567E-7</v>
      </c>
      <c r="N15" s="1">
        <v>1.43447943034199E-8</v>
      </c>
      <c r="O15" s="1">
        <v>6.5195119087229696E-13</v>
      </c>
      <c r="P15">
        <v>0</v>
      </c>
      <c r="R15">
        <v>1.78202836826911</v>
      </c>
      <c r="S15">
        <v>53.018844323533799</v>
      </c>
      <c r="T15">
        <v>12.5293920433843</v>
      </c>
      <c r="V15">
        <v>15.3790712687175</v>
      </c>
      <c r="X15">
        <v>17.290663996095098</v>
      </c>
      <c r="AJ15">
        <v>0</v>
      </c>
      <c r="AK15">
        <v>0.146576916194877</v>
      </c>
      <c r="AL15">
        <v>0.126394255157114</v>
      </c>
      <c r="AM15">
        <v>0.69109897922934005</v>
      </c>
      <c r="AN15">
        <v>3.5929849418667399E-2</v>
      </c>
    </row>
    <row r="16" spans="1:40" x14ac:dyDescent="0.3">
      <c r="A16">
        <v>27</v>
      </c>
      <c r="B16">
        <v>1145</v>
      </c>
      <c r="C16">
        <v>500</v>
      </c>
      <c r="D16">
        <v>0</v>
      </c>
      <c r="E16">
        <v>5.5579279580157399</v>
      </c>
      <c r="F16">
        <v>3.8637109888985499</v>
      </c>
      <c r="G16">
        <v>-81.355542675990051</v>
      </c>
      <c r="H16">
        <v>-63.173659493512872</v>
      </c>
      <c r="I16">
        <v>12.8208463015034</v>
      </c>
      <c r="J16">
        <v>6.6227363211064798</v>
      </c>
      <c r="K16">
        <v>1.4384947461094</v>
      </c>
      <c r="L16">
        <v>2.9936058776160892E-5</v>
      </c>
      <c r="M16">
        <v>3.9576874680064805E-7</v>
      </c>
      <c r="N16" s="1">
        <v>1.4965223141874601E-8</v>
      </c>
      <c r="O16" s="1">
        <v>6.9914809983989402E-13</v>
      </c>
      <c r="P16">
        <v>0</v>
      </c>
      <c r="R16">
        <v>1.8957580138306001</v>
      </c>
      <c r="S16">
        <v>52.408780878094603</v>
      </c>
      <c r="T16">
        <v>12.8845327902139</v>
      </c>
      <c r="V16">
        <v>15.784456609480101</v>
      </c>
      <c r="X16">
        <v>17.026471708380601</v>
      </c>
      <c r="AJ16">
        <v>0</v>
      </c>
      <c r="AK16">
        <v>0.14805494102695901</v>
      </c>
      <c r="AL16">
        <v>0.13046781462672499</v>
      </c>
      <c r="AM16">
        <v>0.68310996000909996</v>
      </c>
      <c r="AN16">
        <v>3.83672843372143E-2</v>
      </c>
    </row>
    <row r="17" spans="1:40" x14ac:dyDescent="0.3">
      <c r="A17">
        <v>28</v>
      </c>
      <c r="B17">
        <v>1140</v>
      </c>
      <c r="C17">
        <v>500</v>
      </c>
      <c r="D17">
        <v>0</v>
      </c>
      <c r="E17">
        <v>5.7796943941803098</v>
      </c>
      <c r="F17">
        <v>3.8752834527148399</v>
      </c>
      <c r="G17">
        <v>-83.998444924482158</v>
      </c>
      <c r="H17">
        <v>-65.205150816678966</v>
      </c>
      <c r="I17">
        <v>13.2988671463066</v>
      </c>
      <c r="J17">
        <v>6.8624428102609398</v>
      </c>
      <c r="K17">
        <v>1.4914249408340201</v>
      </c>
      <c r="L17">
        <v>2.9880388941614916E-5</v>
      </c>
      <c r="M17">
        <v>3.9425858716706136E-7</v>
      </c>
      <c r="N17" s="1">
        <v>1.5570782992227101E-8</v>
      </c>
      <c r="O17" s="1">
        <v>7.4703974676148104E-13</v>
      </c>
      <c r="P17">
        <v>0</v>
      </c>
      <c r="R17">
        <v>2.0089642901488398</v>
      </c>
      <c r="S17">
        <v>51.802301935007797</v>
      </c>
      <c r="T17">
        <v>13.238879845441801</v>
      </c>
      <c r="V17">
        <v>16.183108712164099</v>
      </c>
      <c r="X17">
        <v>16.766745217237201</v>
      </c>
      <c r="AJ17">
        <v>0</v>
      </c>
      <c r="AK17">
        <v>0.14941565597607201</v>
      </c>
      <c r="AL17">
        <v>0.13455903553086301</v>
      </c>
      <c r="AM17">
        <v>0.67521430351836398</v>
      </c>
      <c r="AN17">
        <v>4.0811004974698702E-2</v>
      </c>
    </row>
    <row r="18" spans="1:40" x14ac:dyDescent="0.3">
      <c r="A18">
        <v>29</v>
      </c>
      <c r="B18">
        <v>1135</v>
      </c>
      <c r="C18">
        <v>500</v>
      </c>
      <c r="D18">
        <v>0</v>
      </c>
      <c r="E18">
        <v>5.9946885641350001</v>
      </c>
      <c r="F18">
        <v>3.8866971085868198</v>
      </c>
      <c r="G18">
        <v>-86.507565330324951</v>
      </c>
      <c r="H18">
        <v>-67.133073494716925</v>
      </c>
      <c r="I18">
        <v>13.758826712784799</v>
      </c>
      <c r="J18">
        <v>7.0925430161531997</v>
      </c>
      <c r="K18">
        <v>1.5423606205101501</v>
      </c>
      <c r="L18">
        <v>2.9828084034394799E-5</v>
      </c>
      <c r="M18">
        <v>3.9281155356641724E-7</v>
      </c>
      <c r="N18" s="1">
        <v>1.61608029325958E-8</v>
      </c>
      <c r="O18" s="1">
        <v>7.9535530784967802E-13</v>
      </c>
      <c r="P18">
        <v>0</v>
      </c>
      <c r="R18">
        <v>2.1201492078845998</v>
      </c>
      <c r="S18">
        <v>51.205092465801798</v>
      </c>
      <c r="T18">
        <v>13.5896091040178</v>
      </c>
      <c r="V18">
        <v>16.571870486710399</v>
      </c>
      <c r="X18">
        <v>16.5132787355852</v>
      </c>
      <c r="AJ18">
        <v>0</v>
      </c>
      <c r="AK18">
        <v>0.150671146037405</v>
      </c>
      <c r="AL18">
        <v>0.138634469631367</v>
      </c>
      <c r="AM18">
        <v>0.66746548938847805</v>
      </c>
      <c r="AN18">
        <v>4.3228894942748501E-2</v>
      </c>
    </row>
    <row r="19" spans="1:40" x14ac:dyDescent="0.3">
      <c r="A19">
        <v>30</v>
      </c>
      <c r="B19">
        <v>1130</v>
      </c>
      <c r="C19">
        <v>500</v>
      </c>
      <c r="D19">
        <v>0</v>
      </c>
      <c r="E19">
        <v>6.2026267339807797</v>
      </c>
      <c r="F19">
        <v>3.89785877705101</v>
      </c>
      <c r="G19">
        <v>-88.886989330463066</v>
      </c>
      <c r="H19">
        <v>-68.961856677905359</v>
      </c>
      <c r="I19">
        <v>14.2002869633023</v>
      </c>
      <c r="J19">
        <v>7.3130182812113098</v>
      </c>
      <c r="K19">
        <v>1.59129078008143</v>
      </c>
      <c r="L19">
        <v>2.9778725712939925E-5</v>
      </c>
      <c r="M19">
        <v>3.9143452342156698E-7</v>
      </c>
      <c r="N19" s="1">
        <v>1.6734349834119101E-8</v>
      </c>
      <c r="O19" s="1">
        <v>8.4377829046690903E-13</v>
      </c>
      <c r="P19">
        <v>0</v>
      </c>
      <c r="R19">
        <v>2.2277481096682199</v>
      </c>
      <c r="S19">
        <v>50.6231538243389</v>
      </c>
      <c r="T19">
        <v>13.933656733775599</v>
      </c>
      <c r="V19">
        <v>16.947568247829398</v>
      </c>
      <c r="X19">
        <v>16.267873084387698</v>
      </c>
      <c r="AJ19">
        <v>0</v>
      </c>
      <c r="AK19">
        <v>0.15183817025806401</v>
      </c>
      <c r="AL19">
        <v>0.14265702693955201</v>
      </c>
      <c r="AM19">
        <v>0.65991816181322804</v>
      </c>
      <c r="AN19">
        <v>4.5586640989154402E-2</v>
      </c>
    </row>
    <row r="20" spans="1:40" x14ac:dyDescent="0.3">
      <c r="A20">
        <v>31</v>
      </c>
      <c r="B20">
        <v>1125</v>
      </c>
      <c r="C20">
        <v>500</v>
      </c>
      <c r="D20">
        <v>0</v>
      </c>
      <c r="E20">
        <v>6.4032181028607402</v>
      </c>
      <c r="F20">
        <v>3.9086761182369298</v>
      </c>
      <c r="G20">
        <v>-91.141288708999284</v>
      </c>
      <c r="H20">
        <v>-70.696404063251947</v>
      </c>
      <c r="I20">
        <v>14.6228120342933</v>
      </c>
      <c r="J20">
        <v>7.5238706881187198</v>
      </c>
      <c r="K20">
        <v>1.6382063668526701</v>
      </c>
      <c r="L20">
        <v>2.973173782400411E-5</v>
      </c>
      <c r="M20">
        <v>3.9013235948711297E-7</v>
      </c>
      <c r="N20" s="1">
        <v>1.7290306497107E-8</v>
      </c>
      <c r="O20" s="1">
        <v>8.91960768835561E-13</v>
      </c>
      <c r="P20">
        <v>0</v>
      </c>
      <c r="R20">
        <v>2.3302143363123302</v>
      </c>
      <c r="S20">
        <v>50.062462811292797</v>
      </c>
      <c r="T20">
        <v>14.267893698281799</v>
      </c>
      <c r="V20">
        <v>17.307209995822099</v>
      </c>
      <c r="X20">
        <v>16.0322191582908</v>
      </c>
      <c r="AJ20">
        <v>0</v>
      </c>
      <c r="AK20">
        <v>0.15293781395547101</v>
      </c>
      <c r="AL20">
        <v>0.14658800620405699</v>
      </c>
      <c r="AM20">
        <v>0.6526246262898</v>
      </c>
      <c r="AN20">
        <v>4.78495535506707E-2</v>
      </c>
    </row>
    <row r="21" spans="1:40" x14ac:dyDescent="0.3">
      <c r="A21">
        <v>32</v>
      </c>
      <c r="B21">
        <v>1120</v>
      </c>
      <c r="C21">
        <v>500</v>
      </c>
      <c r="D21">
        <v>0</v>
      </c>
      <c r="E21">
        <v>6.5961919730387502</v>
      </c>
      <c r="F21">
        <v>3.9190631633491599</v>
      </c>
      <c r="G21">
        <v>-93.275519447034256</v>
      </c>
      <c r="H21">
        <v>-72.34201509026056</v>
      </c>
      <c r="I21">
        <v>15.0260232974006</v>
      </c>
      <c r="J21">
        <v>7.7251399219094399</v>
      </c>
      <c r="K21">
        <v>1.6831042772481699</v>
      </c>
      <c r="L21">
        <v>2.9686413439174555E-5</v>
      </c>
      <c r="M21">
        <v>3.8890750726256488E-7</v>
      </c>
      <c r="N21" s="1">
        <v>1.7827457264079698E-8</v>
      </c>
      <c r="O21" s="1">
        <v>9.3954088722373395E-13</v>
      </c>
      <c r="P21">
        <v>0</v>
      </c>
      <c r="R21">
        <v>2.4261033316457201</v>
      </c>
      <c r="S21">
        <v>49.528626279026398</v>
      </c>
      <c r="T21">
        <v>14.589311747801201</v>
      </c>
      <c r="V21">
        <v>17.648167724676501</v>
      </c>
      <c r="X21">
        <v>15.8077909168499</v>
      </c>
      <c r="AJ21">
        <v>0</v>
      </c>
      <c r="AK21">
        <v>0.15399466150225299</v>
      </c>
      <c r="AL21">
        <v>0.15038935654232</v>
      </c>
      <c r="AM21">
        <v>0.64563151809295904</v>
      </c>
      <c r="AN21">
        <v>4.9984463862466598E-2</v>
      </c>
    </row>
    <row r="22" spans="1:40" x14ac:dyDescent="0.3">
      <c r="A22">
        <v>33</v>
      </c>
      <c r="B22">
        <v>1115</v>
      </c>
      <c r="C22">
        <v>500</v>
      </c>
      <c r="D22">
        <v>0</v>
      </c>
      <c r="E22">
        <v>6.7813199574765397</v>
      </c>
      <c r="F22">
        <v>3.9289450642210402</v>
      </c>
      <c r="G22">
        <v>-95.295130946801493</v>
      </c>
      <c r="H22">
        <v>-73.904236770216301</v>
      </c>
      <c r="I22">
        <v>15.409641736545099</v>
      </c>
      <c r="J22">
        <v>7.9169129014049</v>
      </c>
      <c r="K22">
        <v>1.72599001681918</v>
      </c>
      <c r="L22">
        <v>2.9641956453883155E-5</v>
      </c>
      <c r="M22">
        <v>3.8775986830164661E-7</v>
      </c>
      <c r="N22" s="1">
        <v>1.83445757996352E-8</v>
      </c>
      <c r="O22" s="1">
        <v>9.86161336971529E-13</v>
      </c>
      <c r="P22">
        <v>0</v>
      </c>
      <c r="R22">
        <v>2.5141450823276301</v>
      </c>
      <c r="S22">
        <v>49.026580384653798</v>
      </c>
      <c r="T22">
        <v>14.8951932638741</v>
      </c>
      <c r="V22">
        <v>17.968317267440199</v>
      </c>
      <c r="X22">
        <v>15.595764001704</v>
      </c>
      <c r="AJ22">
        <v>0</v>
      </c>
      <c r="AK22">
        <v>0.155035565473917</v>
      </c>
      <c r="AL22">
        <v>0.15402583604638401</v>
      </c>
      <c r="AM22">
        <v>0.63897715403742605</v>
      </c>
      <c r="AN22">
        <v>5.1961444442271097E-2</v>
      </c>
    </row>
    <row r="23" spans="1:40" x14ac:dyDescent="0.3">
      <c r="A23">
        <v>34</v>
      </c>
      <c r="B23">
        <v>1110</v>
      </c>
      <c r="C23">
        <v>500</v>
      </c>
      <c r="D23">
        <v>0</v>
      </c>
      <c r="E23">
        <v>6.9584324502194601</v>
      </c>
      <c r="F23">
        <v>3.9382614676854701</v>
      </c>
      <c r="G23">
        <v>-97.205832091378326</v>
      </c>
      <c r="H23">
        <v>-75.388691816591688</v>
      </c>
      <c r="I23">
        <v>15.773517170796101</v>
      </c>
      <c r="J23">
        <v>8.0993275855232891</v>
      </c>
      <c r="K23">
        <v>1.76687924540189</v>
      </c>
      <c r="L23">
        <v>2.9597531235901001E-5</v>
      </c>
      <c r="M23">
        <v>3.866869522621966E-7</v>
      </c>
      <c r="N23" s="1">
        <v>1.8840508589008201E-8</v>
      </c>
      <c r="O23" s="1">
        <v>1.03148647799101E-12</v>
      </c>
      <c r="P23">
        <v>0</v>
      </c>
      <c r="R23">
        <v>2.5932971512592902</v>
      </c>
      <c r="S23">
        <v>48.560370643244703</v>
      </c>
      <c r="T23">
        <v>15.1832425553271</v>
      </c>
      <c r="V23">
        <v>18.266120110716301</v>
      </c>
      <c r="X23">
        <v>15.3969695394524</v>
      </c>
      <c r="AJ23">
        <v>0</v>
      </c>
      <c r="AK23">
        <v>0.15608816591008101</v>
      </c>
      <c r="AL23">
        <v>0.157466776610515</v>
      </c>
      <c r="AM23">
        <v>0.632689900099205</v>
      </c>
      <c r="AN23">
        <v>5.3755157380197302E-2</v>
      </c>
    </row>
    <row r="24" spans="1:40" x14ac:dyDescent="0.3">
      <c r="A24">
        <v>35</v>
      </c>
      <c r="B24">
        <v>1105</v>
      </c>
      <c r="C24">
        <v>500</v>
      </c>
      <c r="D24">
        <v>0</v>
      </c>
      <c r="E24">
        <v>7.1448435175163398</v>
      </c>
      <c r="F24">
        <v>3.9508456474137699</v>
      </c>
      <c r="G24">
        <v>-99.031062344426374</v>
      </c>
      <c r="H24">
        <v>-76.770343045559301</v>
      </c>
      <c r="I24">
        <v>16.152609874735699</v>
      </c>
      <c r="J24">
        <v>8.2832038942010708</v>
      </c>
      <c r="K24">
        <v>1.80843397974642</v>
      </c>
      <c r="L24">
        <v>2.9557026115543198E-5</v>
      </c>
      <c r="M24">
        <v>3.8519662289374111E-7</v>
      </c>
      <c r="N24" s="1">
        <v>1.93720393129724E-8</v>
      </c>
      <c r="O24" s="1">
        <v>1.0872352199836199E-12</v>
      </c>
      <c r="P24">
        <v>0</v>
      </c>
      <c r="R24">
        <v>2.6876077242571301</v>
      </c>
      <c r="S24">
        <v>47.936715192997497</v>
      </c>
      <c r="T24">
        <v>15.586305972389701</v>
      </c>
      <c r="V24">
        <v>18.6668535763127</v>
      </c>
      <c r="X24">
        <v>15.1225175340427</v>
      </c>
      <c r="AJ24">
        <v>0</v>
      </c>
      <c r="AK24">
        <v>0.15786640290239801</v>
      </c>
      <c r="AL24">
        <v>0.16229536423999599</v>
      </c>
      <c r="AM24">
        <v>0.62390470073476101</v>
      </c>
      <c r="AN24">
        <v>5.5933532122843702E-2</v>
      </c>
    </row>
    <row r="25" spans="1:40" x14ac:dyDescent="0.3">
      <c r="A25">
        <v>36</v>
      </c>
      <c r="B25">
        <v>1100</v>
      </c>
      <c r="C25">
        <v>500</v>
      </c>
      <c r="D25">
        <v>0</v>
      </c>
      <c r="E25">
        <v>7.3837229909360698</v>
      </c>
      <c r="F25">
        <v>3.9737632661188802</v>
      </c>
      <c r="G25">
        <v>-100.92437766251012</v>
      </c>
      <c r="H25">
        <v>-78.081404077493929</v>
      </c>
      <c r="I25">
        <v>16.635453945319998</v>
      </c>
      <c r="J25">
        <v>8.4994018151812298</v>
      </c>
      <c r="K25">
        <v>1.8581184878050401</v>
      </c>
      <c r="L25">
        <v>2.9541777965405029E-5</v>
      </c>
      <c r="M25">
        <v>3.8256579188170068E-7</v>
      </c>
      <c r="N25" s="1">
        <v>2.0086014081060001E-8</v>
      </c>
      <c r="O25" s="1">
        <v>1.1788888241773101E-12</v>
      </c>
      <c r="P25">
        <v>0</v>
      </c>
      <c r="R25">
        <v>2.8510437028815701</v>
      </c>
      <c r="S25">
        <v>46.784529429721204</v>
      </c>
      <c r="T25">
        <v>16.353467867463699</v>
      </c>
      <c r="V25">
        <v>19.3923924921835</v>
      </c>
      <c r="X25">
        <v>14.618566507749801</v>
      </c>
      <c r="AJ25">
        <v>0</v>
      </c>
      <c r="AK25">
        <v>0.16105939265224201</v>
      </c>
      <c r="AL25">
        <v>0.171553199333252</v>
      </c>
      <c r="AM25">
        <v>0.60761010986916297</v>
      </c>
      <c r="AN25">
        <v>5.9777298145341898E-2</v>
      </c>
    </row>
    <row r="26" spans="1:40" x14ac:dyDescent="0.3">
      <c r="A26">
        <v>37</v>
      </c>
      <c r="B26">
        <v>1095</v>
      </c>
      <c r="C26">
        <v>500</v>
      </c>
      <c r="D26">
        <v>0</v>
      </c>
      <c r="E26">
        <v>7.5917237388391596</v>
      </c>
      <c r="F26">
        <v>3.9985926170303601</v>
      </c>
      <c r="G26">
        <v>-102.20699624791436</v>
      </c>
      <c r="H26">
        <v>-78.890296532446371</v>
      </c>
      <c r="I26">
        <v>17.042502441594799</v>
      </c>
      <c r="J26">
        <v>8.6712504287051697</v>
      </c>
      <c r="K26">
        <v>1.8985989486664201</v>
      </c>
      <c r="L26">
        <v>2.9545201040599505E-5</v>
      </c>
      <c r="M26">
        <v>3.7987782723678149E-7</v>
      </c>
      <c r="N26" s="1">
        <v>2.0738923671121102E-8</v>
      </c>
      <c r="O26" s="1">
        <v>1.2746601331913499E-12</v>
      </c>
      <c r="P26">
        <v>0</v>
      </c>
      <c r="R26">
        <v>3.0167863633966898</v>
      </c>
      <c r="S26">
        <v>45.547272596050597</v>
      </c>
      <c r="T26">
        <v>17.197543379605801</v>
      </c>
      <c r="V26">
        <v>20.158338148779698</v>
      </c>
      <c r="X26">
        <v>14.080059512167001</v>
      </c>
      <c r="AJ26">
        <v>0</v>
      </c>
      <c r="AK26">
        <v>0.16442909332945799</v>
      </c>
      <c r="AL26">
        <v>0.18186243450130499</v>
      </c>
      <c r="AM26">
        <v>0.58994608170798002</v>
      </c>
      <c r="AN26">
        <v>6.3762390461254995E-2</v>
      </c>
    </row>
    <row r="27" spans="1:40" x14ac:dyDescent="0.3">
      <c r="A27">
        <v>37</v>
      </c>
      <c r="B27">
        <v>1095</v>
      </c>
      <c r="C27">
        <v>500</v>
      </c>
      <c r="D27">
        <v>0</v>
      </c>
      <c r="E27">
        <v>8.6640731004107796E-2</v>
      </c>
      <c r="F27">
        <v>4.4383521974471396</v>
      </c>
      <c r="G27">
        <v>-0.85897614023987978</v>
      </c>
      <c r="H27">
        <v>-0.60249190047042944</v>
      </c>
      <c r="I27">
        <v>0.187467923670248</v>
      </c>
      <c r="J27">
        <v>8.5567783233153796E-2</v>
      </c>
      <c r="K27">
        <v>1.9520922889792701E-2</v>
      </c>
      <c r="L27">
        <v>3.4194016037293779E-5</v>
      </c>
      <c r="M27">
        <v>3.8566078396533498E-7</v>
      </c>
      <c r="N27" s="1">
        <v>2.7512743012031801E-10</v>
      </c>
      <c r="O27" s="1">
        <v>2.6119390131203901E-14</v>
      </c>
      <c r="P27">
        <v>0</v>
      </c>
      <c r="R27">
        <v>12.5306857166446</v>
      </c>
      <c r="S27">
        <v>15.4722918286539</v>
      </c>
      <c r="T27">
        <v>30.8782963511246</v>
      </c>
      <c r="V27">
        <v>33.181447258355703</v>
      </c>
      <c r="X27">
        <v>7.9372788452210798</v>
      </c>
      <c r="AJ27">
        <v>0</v>
      </c>
      <c r="AK27">
        <v>-9.0023838891987396E-2</v>
      </c>
      <c r="AL27">
        <v>0.3852279508682</v>
      </c>
      <c r="AM27">
        <v>0.392344294154363</v>
      </c>
      <c r="AN27">
        <v>0.312451593869424</v>
      </c>
    </row>
    <row r="28" spans="1:40" x14ac:dyDescent="0.3">
      <c r="A28">
        <v>38</v>
      </c>
      <c r="B28">
        <v>1090</v>
      </c>
      <c r="C28">
        <v>500</v>
      </c>
      <c r="D28">
        <v>0</v>
      </c>
      <c r="E28">
        <v>7.3583244321283798</v>
      </c>
      <c r="F28">
        <v>4.0065357690281198</v>
      </c>
      <c r="G28">
        <v>-98.611118544788397</v>
      </c>
      <c r="H28">
        <v>-76.150811332416652</v>
      </c>
      <c r="I28">
        <v>16.476768669898199</v>
      </c>
      <c r="J28">
        <v>8.3836711792615706</v>
      </c>
      <c r="K28">
        <v>1.83658024196631</v>
      </c>
      <c r="L28">
        <v>2.9445091903993777E-5</v>
      </c>
      <c r="M28">
        <v>3.7810260402994082E-7</v>
      </c>
      <c r="N28" s="1">
        <v>2.00894778994363E-8</v>
      </c>
      <c r="O28" s="1">
        <v>1.2538620795634701E-12</v>
      </c>
      <c r="P28">
        <v>0</v>
      </c>
      <c r="R28">
        <v>2.9273957655293299</v>
      </c>
      <c r="S28">
        <v>45.377881782490903</v>
      </c>
      <c r="T28">
        <v>17.453528626965401</v>
      </c>
      <c r="V28">
        <v>20.375485929754799</v>
      </c>
      <c r="X28">
        <v>13.8657078952594</v>
      </c>
      <c r="AJ28">
        <v>0</v>
      </c>
      <c r="AK28">
        <v>0.17094458172150201</v>
      </c>
      <c r="AL28">
        <v>0.18493708333814099</v>
      </c>
      <c r="AM28">
        <v>0.58212205238144699</v>
      </c>
      <c r="AN28">
        <v>6.1996282558907802E-2</v>
      </c>
    </row>
    <row r="29" spans="1:40" x14ac:dyDescent="0.3">
      <c r="A29">
        <v>38</v>
      </c>
      <c r="B29">
        <v>1090</v>
      </c>
      <c r="C29">
        <v>500</v>
      </c>
      <c r="D29">
        <v>0</v>
      </c>
      <c r="E29">
        <v>0.71912464656904296</v>
      </c>
      <c r="F29">
        <v>4.4485605904606196</v>
      </c>
      <c r="G29">
        <v>-7.0843429918647471</v>
      </c>
      <c r="H29">
        <v>-4.9691780756039439</v>
      </c>
      <c r="I29">
        <v>1.55167436911623</v>
      </c>
      <c r="J29">
        <v>0.70846545139679296</v>
      </c>
      <c r="K29">
        <v>0.161653333015428</v>
      </c>
      <c r="L29">
        <v>3.4360190547222196E-5</v>
      </c>
      <c r="M29">
        <v>3.8617408112738105E-7</v>
      </c>
      <c r="N29" s="1">
        <v>2.3035679798559302E-9</v>
      </c>
      <c r="O29" s="1">
        <v>2.2143318491140001E-13</v>
      </c>
      <c r="P29">
        <v>0</v>
      </c>
      <c r="R29">
        <v>12.123391684693599</v>
      </c>
      <c r="S29">
        <v>15.471815099736901</v>
      </c>
      <c r="T29">
        <v>31.539219351997801</v>
      </c>
      <c r="V29">
        <v>33.161267072237003</v>
      </c>
      <c r="X29">
        <v>7.7043067913344796</v>
      </c>
      <c r="AJ29">
        <v>0</v>
      </c>
      <c r="AK29">
        <v>-7.8668228804943799E-2</v>
      </c>
      <c r="AL29">
        <v>0.394230218631412</v>
      </c>
      <c r="AM29">
        <v>0.38156082867480001</v>
      </c>
      <c r="AN29">
        <v>0.30287718149873</v>
      </c>
    </row>
    <row r="30" spans="1:40" x14ac:dyDescent="0.3">
      <c r="A30">
        <v>39</v>
      </c>
      <c r="B30">
        <v>1085</v>
      </c>
      <c r="C30">
        <v>500</v>
      </c>
      <c r="D30">
        <v>0</v>
      </c>
      <c r="E30">
        <v>7.2876380734658799</v>
      </c>
      <c r="F30">
        <v>4.0056610430028998</v>
      </c>
      <c r="G30">
        <v>-97.702900953713808</v>
      </c>
      <c r="H30">
        <v>-75.580673042123678</v>
      </c>
      <c r="I30">
        <v>16.2885012050142</v>
      </c>
      <c r="J30">
        <v>8.3040765057177808</v>
      </c>
      <c r="K30">
        <v>1.81933468539379</v>
      </c>
      <c r="L30">
        <v>2.9341307223266818E-5</v>
      </c>
      <c r="M30">
        <v>3.7762128368497819E-7</v>
      </c>
      <c r="N30" s="1">
        <v>1.9860191692141199E-8</v>
      </c>
      <c r="O30" s="1">
        <v>1.23716165962894E-12</v>
      </c>
      <c r="P30">
        <v>0</v>
      </c>
      <c r="R30">
        <v>2.8450341596262301</v>
      </c>
      <c r="S30">
        <v>45.569069712171299</v>
      </c>
      <c r="T30">
        <v>17.3880973495163</v>
      </c>
      <c r="V30">
        <v>20.331382243537</v>
      </c>
      <c r="X30">
        <v>13.866416535149</v>
      </c>
      <c r="AJ30">
        <v>0</v>
      </c>
      <c r="AK30">
        <v>0.17395977064958301</v>
      </c>
      <c r="AL30">
        <v>0.18410840202232201</v>
      </c>
      <c r="AM30">
        <v>0.58172406617847705</v>
      </c>
      <c r="AN30">
        <v>6.02077611496162E-2</v>
      </c>
    </row>
    <row r="31" spans="1:40" x14ac:dyDescent="0.3">
      <c r="A31">
        <v>39</v>
      </c>
      <c r="B31">
        <v>1085</v>
      </c>
      <c r="C31">
        <v>500</v>
      </c>
      <c r="D31">
        <v>0</v>
      </c>
      <c r="E31">
        <v>0.97400534217976498</v>
      </c>
      <c r="F31">
        <v>4.4558796554402598</v>
      </c>
      <c r="G31">
        <v>-9.5441916459509688</v>
      </c>
      <c r="H31">
        <v>-6.6968156065143205</v>
      </c>
      <c r="I31">
        <v>2.09651072373202</v>
      </c>
      <c r="J31">
        <v>0.95753992627498596</v>
      </c>
      <c r="K31">
        <v>0.21858878998012901</v>
      </c>
      <c r="L31">
        <v>3.4402936200169302E-5</v>
      </c>
      <c r="M31">
        <v>3.8638666399591897E-7</v>
      </c>
      <c r="N31" s="1">
        <v>3.1315998051388299E-9</v>
      </c>
      <c r="O31" s="1">
        <v>3.0286221032897502E-13</v>
      </c>
      <c r="P31">
        <v>0</v>
      </c>
      <c r="R31">
        <v>12.054497601859699</v>
      </c>
      <c r="S31">
        <v>15.265989330445599</v>
      </c>
      <c r="T31">
        <v>31.8490259917785</v>
      </c>
      <c r="V31">
        <v>33.246887650756399</v>
      </c>
      <c r="X31">
        <v>7.5835994251596501</v>
      </c>
      <c r="AJ31">
        <v>0</v>
      </c>
      <c r="AK31">
        <v>-7.6863942395801799E-2</v>
      </c>
      <c r="AL31">
        <v>0.398851806879082</v>
      </c>
      <c r="AM31">
        <v>0.37628944568036998</v>
      </c>
      <c r="AN31">
        <v>0.30172268983634898</v>
      </c>
    </row>
    <row r="32" spans="1:40" x14ac:dyDescent="0.3">
      <c r="A32">
        <v>40</v>
      </c>
      <c r="B32">
        <v>1080</v>
      </c>
      <c r="C32">
        <v>500</v>
      </c>
      <c r="D32">
        <v>0</v>
      </c>
      <c r="E32">
        <v>7.2317415023992897</v>
      </c>
      <c r="F32">
        <v>4.0046362552239598</v>
      </c>
      <c r="G32">
        <v>-97.000608475356032</v>
      </c>
      <c r="H32">
        <v>-75.169070035105193</v>
      </c>
      <c r="I32">
        <v>16.133864272438899</v>
      </c>
      <c r="J32">
        <v>8.2416559632936508</v>
      </c>
      <c r="K32">
        <v>1.8058422891631201</v>
      </c>
      <c r="L32">
        <v>2.9236320622179708E-5</v>
      </c>
      <c r="M32">
        <v>3.7714882132636865E-7</v>
      </c>
      <c r="N32" s="1">
        <v>1.9670265904782401E-8</v>
      </c>
      <c r="O32" s="1">
        <v>1.22252267198236E-12</v>
      </c>
      <c r="P32">
        <v>0</v>
      </c>
      <c r="R32">
        <v>2.7643462252428002</v>
      </c>
      <c r="S32">
        <v>45.765563389627602</v>
      </c>
      <c r="T32">
        <v>17.315157034425098</v>
      </c>
      <c r="V32">
        <v>20.2841783558465</v>
      </c>
      <c r="X32">
        <v>13.8707549948578</v>
      </c>
      <c r="AJ32">
        <v>0</v>
      </c>
      <c r="AK32">
        <v>0.1768985277025</v>
      </c>
      <c r="AL32">
        <v>0.183193452851519</v>
      </c>
      <c r="AM32">
        <v>0.58145332467601696</v>
      </c>
      <c r="AN32">
        <v>5.8454694769961797E-2</v>
      </c>
    </row>
    <row r="33" spans="1:40" x14ac:dyDescent="0.3">
      <c r="A33">
        <v>40</v>
      </c>
      <c r="B33">
        <v>1080</v>
      </c>
      <c r="C33">
        <v>500</v>
      </c>
      <c r="D33">
        <v>0</v>
      </c>
      <c r="E33">
        <v>1.19791960902959</v>
      </c>
      <c r="F33">
        <v>4.4631636243270698</v>
      </c>
      <c r="G33">
        <v>-11.675869034159289</v>
      </c>
      <c r="H33">
        <v>-8.1953333250706688</v>
      </c>
      <c r="I33">
        <v>2.5721728626453899</v>
      </c>
      <c r="J33">
        <v>1.1752040683551801</v>
      </c>
      <c r="K33">
        <v>0.26840145463190601</v>
      </c>
      <c r="L33">
        <v>3.4445206764471104E-5</v>
      </c>
      <c r="M33">
        <v>3.8661291538868344E-7</v>
      </c>
      <c r="N33" s="1">
        <v>3.8656985488972801E-9</v>
      </c>
      <c r="O33" s="1">
        <v>3.7607554298159899E-13</v>
      </c>
      <c r="P33">
        <v>0</v>
      </c>
      <c r="R33">
        <v>11.988169745223599</v>
      </c>
      <c r="S33">
        <v>15.059332640525099</v>
      </c>
      <c r="T33">
        <v>32.155837387148502</v>
      </c>
      <c r="V33">
        <v>33.3319509151871</v>
      </c>
      <c r="X33">
        <v>7.4647093119155397</v>
      </c>
      <c r="AJ33">
        <v>0</v>
      </c>
      <c r="AK33">
        <v>-7.5158736302506399E-2</v>
      </c>
      <c r="AL33">
        <v>0.40344902612475803</v>
      </c>
      <c r="AM33">
        <v>0.37108465136883501</v>
      </c>
      <c r="AN33">
        <v>0.30062505880891199</v>
      </c>
    </row>
    <row r="34" spans="1:40" x14ac:dyDescent="0.3">
      <c r="A34">
        <v>41</v>
      </c>
      <c r="B34">
        <v>1075</v>
      </c>
      <c r="C34">
        <v>500</v>
      </c>
      <c r="D34">
        <v>0</v>
      </c>
      <c r="E34">
        <v>7.1885082042854398</v>
      </c>
      <c r="F34">
        <v>4.0034827308767698</v>
      </c>
      <c r="G34">
        <v>-96.474607899547877</v>
      </c>
      <c r="H34">
        <v>-74.89354709953966</v>
      </c>
      <c r="I34">
        <v>16.007907725407499</v>
      </c>
      <c r="J34">
        <v>8.1939315579640795</v>
      </c>
      <c r="K34">
        <v>1.79556368479979</v>
      </c>
      <c r="L34">
        <v>2.9130245528494506E-5</v>
      </c>
      <c r="M34">
        <v>3.7668313892612863E-7</v>
      </c>
      <c r="N34" s="1">
        <v>1.9513849240133599E-8</v>
      </c>
      <c r="O34" s="1">
        <v>1.20962653374016E-12</v>
      </c>
      <c r="P34">
        <v>0</v>
      </c>
      <c r="R34">
        <v>2.68534852543727</v>
      </c>
      <c r="S34">
        <v>45.966403656675297</v>
      </c>
      <c r="T34">
        <v>17.235541742076599</v>
      </c>
      <c r="V34">
        <v>20.2344675529028</v>
      </c>
      <c r="X34">
        <v>13.8782385229078</v>
      </c>
      <c r="AJ34">
        <v>0</v>
      </c>
      <c r="AK34">
        <v>0.17976627484417301</v>
      </c>
      <c r="AL34">
        <v>0.182202597612248</v>
      </c>
      <c r="AM34">
        <v>0.58129316544554699</v>
      </c>
      <c r="AN34">
        <v>5.6737962098030302E-2</v>
      </c>
    </row>
    <row r="35" spans="1:40" x14ac:dyDescent="0.3">
      <c r="A35">
        <v>41</v>
      </c>
      <c r="B35">
        <v>1075</v>
      </c>
      <c r="C35">
        <v>500</v>
      </c>
      <c r="D35">
        <v>0</v>
      </c>
      <c r="E35">
        <v>1.39492327498666</v>
      </c>
      <c r="F35">
        <v>4.47041517806068</v>
      </c>
      <c r="G35">
        <v>-13.523747314980355</v>
      </c>
      <c r="H35">
        <v>-9.495696503769512</v>
      </c>
      <c r="I35">
        <v>2.9878357832665801</v>
      </c>
      <c r="J35">
        <v>1.36563657344884</v>
      </c>
      <c r="K35">
        <v>0.31203439041467201</v>
      </c>
      <c r="L35">
        <v>3.4487156693790102E-5</v>
      </c>
      <c r="M35">
        <v>3.8685279054788771E-7</v>
      </c>
      <c r="N35" s="1">
        <v>4.5179001580555099E-9</v>
      </c>
      <c r="O35" s="1">
        <v>4.42068286998581E-13</v>
      </c>
      <c r="P35">
        <v>0</v>
      </c>
      <c r="R35">
        <v>11.9236909235197</v>
      </c>
      <c r="S35">
        <v>14.8524487282824</v>
      </c>
      <c r="T35">
        <v>32.460219072106902</v>
      </c>
      <c r="V35">
        <v>33.416206655234703</v>
      </c>
      <c r="X35">
        <v>7.3474346208561601</v>
      </c>
      <c r="AJ35">
        <v>0</v>
      </c>
      <c r="AK35">
        <v>-7.3531213259726502E-2</v>
      </c>
      <c r="AL35">
        <v>0.40802830549740099</v>
      </c>
      <c r="AM35">
        <v>0.36593657520887901</v>
      </c>
      <c r="AN35">
        <v>0.299566332553444</v>
      </c>
    </row>
    <row r="36" spans="1:40" x14ac:dyDescent="0.3">
      <c r="A36">
        <v>42</v>
      </c>
      <c r="B36">
        <v>1070</v>
      </c>
      <c r="C36">
        <v>500</v>
      </c>
      <c r="D36">
        <v>0</v>
      </c>
      <c r="E36">
        <v>7.1561399402595001</v>
      </c>
      <c r="F36">
        <v>4.0022192236306999</v>
      </c>
      <c r="G36">
        <v>-96.099866168690028</v>
      </c>
      <c r="H36">
        <v>-74.735116572715313</v>
      </c>
      <c r="I36">
        <v>15.906450951848001</v>
      </c>
      <c r="J36">
        <v>8.1588088591931704</v>
      </c>
      <c r="K36">
        <v>1.7880429682629</v>
      </c>
      <c r="L36">
        <v>2.9023188845350741E-5</v>
      </c>
      <c r="M36">
        <v>3.7622247317210173E-7</v>
      </c>
      <c r="N36" s="1">
        <v>1.9385998663401199E-8</v>
      </c>
      <c r="O36" s="1">
        <v>1.1982031660629299E-12</v>
      </c>
      <c r="P36">
        <v>0</v>
      </c>
      <c r="R36">
        <v>2.6080462761289902</v>
      </c>
      <c r="S36">
        <v>46.1707520847593</v>
      </c>
      <c r="T36">
        <v>17.149996852282499</v>
      </c>
      <c r="V36">
        <v>20.182764319500301</v>
      </c>
      <c r="X36">
        <v>13.888440467328699</v>
      </c>
      <c r="AJ36">
        <v>0</v>
      </c>
      <c r="AK36">
        <v>0.18256792643540501</v>
      </c>
      <c r="AL36">
        <v>0.18114507119051701</v>
      </c>
      <c r="AM36">
        <v>0.58122890273016703</v>
      </c>
      <c r="AN36">
        <v>5.5058099643909099E-2</v>
      </c>
    </row>
    <row r="37" spans="1:40" x14ac:dyDescent="0.3">
      <c r="A37">
        <v>42</v>
      </c>
      <c r="B37">
        <v>1070</v>
      </c>
      <c r="C37">
        <v>500</v>
      </c>
      <c r="D37">
        <v>0</v>
      </c>
      <c r="E37">
        <v>1.5684272205418299</v>
      </c>
      <c r="F37">
        <v>4.4776365416057402</v>
      </c>
      <c r="G37">
        <v>-15.125086416711044</v>
      </c>
      <c r="H37">
        <v>-10.623907961611371</v>
      </c>
      <c r="I37">
        <v>3.35121055362369</v>
      </c>
      <c r="J37">
        <v>1.53234898642582</v>
      </c>
      <c r="K37">
        <v>0.35028015471290802</v>
      </c>
      <c r="L37">
        <v>3.4528944063611078E-5</v>
      </c>
      <c r="M37">
        <v>3.8710653579848891E-7</v>
      </c>
      <c r="N37" s="1">
        <v>5.0983590729154299E-9</v>
      </c>
      <c r="O37" s="1">
        <v>5.01685414284859E-13</v>
      </c>
      <c r="P37">
        <v>0</v>
      </c>
      <c r="R37">
        <v>11.860428215771099</v>
      </c>
      <c r="S37">
        <v>14.645859839883901</v>
      </c>
      <c r="T37">
        <v>32.7626868163143</v>
      </c>
      <c r="V37">
        <v>33.499419886101101</v>
      </c>
      <c r="X37">
        <v>7.2316052419294303</v>
      </c>
      <c r="AJ37">
        <v>0</v>
      </c>
      <c r="AK37">
        <v>-7.1963014050449206E-2</v>
      </c>
      <c r="AL37">
        <v>0.41259552522211701</v>
      </c>
      <c r="AM37">
        <v>0.360836912199474</v>
      </c>
      <c r="AN37">
        <v>0.29853057662885701</v>
      </c>
    </row>
    <row r="38" spans="1:40" x14ac:dyDescent="0.3">
      <c r="A38">
        <v>43</v>
      </c>
      <c r="B38">
        <v>1065</v>
      </c>
      <c r="C38">
        <v>500</v>
      </c>
      <c r="D38">
        <v>0</v>
      </c>
      <c r="E38">
        <v>7.1331094896505904</v>
      </c>
      <c r="F38">
        <v>4.0008622147187403</v>
      </c>
      <c r="G38">
        <v>-95.855138395393766</v>
      </c>
      <c r="H38">
        <v>-74.677646003907697</v>
      </c>
      <c r="I38">
        <v>15.8259480562613</v>
      </c>
      <c r="J38">
        <v>8.1345096668035701</v>
      </c>
      <c r="K38">
        <v>1.7828930632523701</v>
      </c>
      <c r="L38">
        <v>2.8915250321369109E-5</v>
      </c>
      <c r="M38">
        <v>3.7576532447655573E-7</v>
      </c>
      <c r="N38" s="1">
        <v>1.9282521098872099E-8</v>
      </c>
      <c r="O38" s="1">
        <v>1.18802296709944E-12</v>
      </c>
      <c r="P38">
        <v>0</v>
      </c>
      <c r="R38">
        <v>2.5324353200693102</v>
      </c>
      <c r="S38">
        <v>46.377876958860199</v>
      </c>
      <c r="T38">
        <v>17.059187903973999</v>
      </c>
      <c r="V38">
        <v>20.129514635410899</v>
      </c>
      <c r="X38">
        <v>13.9009851816854</v>
      </c>
      <c r="AJ38">
        <v>0</v>
      </c>
      <c r="AK38">
        <v>0.18530795667790501</v>
      </c>
      <c r="AL38">
        <v>0.180029093506512</v>
      </c>
      <c r="AM38">
        <v>0.58124759087279698</v>
      </c>
      <c r="AN38">
        <v>5.3415358942784402E-2</v>
      </c>
    </row>
    <row r="39" spans="1:40" x14ac:dyDescent="0.3">
      <c r="A39">
        <v>43</v>
      </c>
      <c r="B39">
        <v>1065</v>
      </c>
      <c r="C39">
        <v>500</v>
      </c>
      <c r="D39">
        <v>0</v>
      </c>
      <c r="E39">
        <v>1.72131748612838</v>
      </c>
      <c r="F39">
        <v>4.4848295700749397</v>
      </c>
      <c r="G39">
        <v>-16.511363118403729</v>
      </c>
      <c r="H39">
        <v>-11.601934979746167</v>
      </c>
      <c r="I39">
        <v>3.6688175007716302</v>
      </c>
      <c r="J39">
        <v>1.67831016516655</v>
      </c>
      <c r="K39">
        <v>0.383808896020014</v>
      </c>
      <c r="L39">
        <v>3.4570729254854315E-5</v>
      </c>
      <c r="M39">
        <v>3.8737464075319186E-7</v>
      </c>
      <c r="N39" s="1">
        <v>5.6156949916019198E-9</v>
      </c>
      <c r="O39" s="1">
        <v>5.5564856321474599E-13</v>
      </c>
      <c r="P39">
        <v>0</v>
      </c>
      <c r="R39">
        <v>11.7978224258359</v>
      </c>
      <c r="S39">
        <v>14.440016532475999</v>
      </c>
      <c r="T39">
        <v>33.063712936648201</v>
      </c>
      <c r="V39">
        <v>33.581370068801903</v>
      </c>
      <c r="X39">
        <v>7.1170780362377801</v>
      </c>
      <c r="AJ39">
        <v>0</v>
      </c>
      <c r="AK39">
        <v>-7.0438415807745403E-2</v>
      </c>
      <c r="AL39">
        <v>0.417156090350217</v>
      </c>
      <c r="AM39">
        <v>0.35577869538113599</v>
      </c>
      <c r="AN39">
        <v>0.29750363007639102</v>
      </c>
    </row>
    <row r="40" spans="1:40" x14ac:dyDescent="0.3">
      <c r="A40">
        <v>44</v>
      </c>
      <c r="B40">
        <v>1060</v>
      </c>
      <c r="C40">
        <v>500</v>
      </c>
      <c r="D40">
        <v>0</v>
      </c>
      <c r="E40">
        <v>7.1181148442380904</v>
      </c>
      <c r="F40">
        <v>3.9994261773431798</v>
      </c>
      <c r="G40">
        <v>-95.722320594940641</v>
      </c>
      <c r="H40">
        <v>-74.70737044736056</v>
      </c>
      <c r="I40">
        <v>15.763380075445401</v>
      </c>
      <c r="J40">
        <v>8.1195182481797108</v>
      </c>
      <c r="K40">
        <v>1.7797840311598501</v>
      </c>
      <c r="L40">
        <v>2.880652233365634E-5</v>
      </c>
      <c r="M40">
        <v>3.7531041564674514E-7</v>
      </c>
      <c r="N40" s="1">
        <v>1.9199846735924202E-8</v>
      </c>
      <c r="O40" s="1">
        <v>1.1788902865539001E-12</v>
      </c>
      <c r="P40">
        <v>0</v>
      </c>
      <c r="R40">
        <v>2.45850388008988</v>
      </c>
      <c r="S40">
        <v>46.587140716429303</v>
      </c>
      <c r="T40">
        <v>16.963708664859499</v>
      </c>
      <c r="V40">
        <v>20.0751048540785</v>
      </c>
      <c r="X40">
        <v>13.9155418845426</v>
      </c>
      <c r="AJ40">
        <v>0</v>
      </c>
      <c r="AK40">
        <v>0.18799045189949101</v>
      </c>
      <c r="AL40">
        <v>0.17886197234905199</v>
      </c>
      <c r="AM40">
        <v>0.58133781872441304</v>
      </c>
      <c r="AN40">
        <v>5.1809757027042602E-2</v>
      </c>
    </row>
    <row r="41" spans="1:40" x14ac:dyDescent="0.3">
      <c r="A41">
        <v>44</v>
      </c>
      <c r="B41">
        <v>1060</v>
      </c>
      <c r="C41">
        <v>500</v>
      </c>
      <c r="D41">
        <v>0</v>
      </c>
      <c r="E41">
        <v>1.8560496424816499</v>
      </c>
      <c r="F41">
        <v>4.4919958096341697</v>
      </c>
      <c r="G41">
        <v>-17.709315138817228</v>
      </c>
      <c r="H41">
        <v>-12.448437517565948</v>
      </c>
      <c r="I41">
        <v>3.946200818551</v>
      </c>
      <c r="J41">
        <v>1.80604405668471</v>
      </c>
      <c r="K41">
        <v>0.41319042161635799</v>
      </c>
      <c r="L41">
        <v>3.4612673758034363E-5</v>
      </c>
      <c r="M41">
        <v>3.8765779832024296E-7</v>
      </c>
      <c r="N41" s="1">
        <v>6.0772655759132002E-9</v>
      </c>
      <c r="O41" s="1">
        <v>6.04577243167529E-13</v>
      </c>
      <c r="P41">
        <v>0</v>
      </c>
      <c r="R41">
        <v>11.7353790517192</v>
      </c>
      <c r="S41">
        <v>14.235306500105199</v>
      </c>
      <c r="T41">
        <v>33.363731284921997</v>
      </c>
      <c r="V41">
        <v>33.661850154256904</v>
      </c>
      <c r="X41">
        <v>7.0037330089965097</v>
      </c>
      <c r="AJ41">
        <v>0</v>
      </c>
      <c r="AK41">
        <v>-6.8943990309249206E-2</v>
      </c>
      <c r="AL41">
        <v>0.42171498711975097</v>
      </c>
      <c r="AM41">
        <v>0.35075611110905902</v>
      </c>
      <c r="AN41">
        <v>0.29647289208043798</v>
      </c>
    </row>
    <row r="42" spans="1:40" x14ac:dyDescent="0.3">
      <c r="A42">
        <v>45</v>
      </c>
      <c r="B42">
        <v>1055</v>
      </c>
      <c r="C42">
        <v>500</v>
      </c>
      <c r="D42">
        <v>0</v>
      </c>
      <c r="E42">
        <v>7.1100421939524097</v>
      </c>
      <c r="F42">
        <v>3.9979238094316001</v>
      </c>
      <c r="G42">
        <v>-95.685928535091819</v>
      </c>
      <c r="H42">
        <v>-74.812500074558073</v>
      </c>
      <c r="I42">
        <v>15.716167948299301</v>
      </c>
      <c r="J42">
        <v>8.1125379783644593</v>
      </c>
      <c r="K42">
        <v>1.7784336402757099</v>
      </c>
      <c r="L42">
        <v>2.8697089953867983E-5</v>
      </c>
      <c r="M42">
        <v>3.7485665831337298E-7</v>
      </c>
      <c r="N42" s="1">
        <v>1.9134926599557599E-8</v>
      </c>
      <c r="O42" s="1">
        <v>1.1706380668387899E-12</v>
      </c>
      <c r="P42">
        <v>0</v>
      </c>
      <c r="R42">
        <v>2.38623409330456</v>
      </c>
      <c r="S42">
        <v>46.797988778671098</v>
      </c>
      <c r="T42">
        <v>16.864088434852</v>
      </c>
      <c r="V42">
        <v>20.0198693443051</v>
      </c>
      <c r="X42">
        <v>13.931819348866901</v>
      </c>
      <c r="AJ42">
        <v>0</v>
      </c>
      <c r="AK42">
        <v>0.19061915152188599</v>
      </c>
      <c r="AL42">
        <v>0.17765019690803499</v>
      </c>
      <c r="AM42">
        <v>0.58148953115619695</v>
      </c>
      <c r="AN42">
        <v>5.0241120413879202E-2</v>
      </c>
    </row>
    <row r="43" spans="1:40" x14ac:dyDescent="0.3">
      <c r="A43">
        <v>45</v>
      </c>
      <c r="B43">
        <v>1055</v>
      </c>
      <c r="C43">
        <v>500</v>
      </c>
      <c r="D43">
        <v>0</v>
      </c>
      <c r="E43">
        <v>1.97472372614988</v>
      </c>
      <c r="F43">
        <v>4.4991365404249901</v>
      </c>
      <c r="G43">
        <v>-18.741769940808865</v>
      </c>
      <c r="H43">
        <v>-13.179346345173288</v>
      </c>
      <c r="I43">
        <v>4.1880989313221901</v>
      </c>
      <c r="J43">
        <v>1.9177073184278399</v>
      </c>
      <c r="K43">
        <v>0.43891171303802001</v>
      </c>
      <c r="L43">
        <v>3.4654939051080247E-5</v>
      </c>
      <c r="M43">
        <v>3.8795687058083872E-7</v>
      </c>
      <c r="N43" s="1">
        <v>6.4893832326537504E-9</v>
      </c>
      <c r="O43" s="1">
        <v>6.4900579689921803E-13</v>
      </c>
      <c r="P43">
        <v>0</v>
      </c>
      <c r="R43">
        <v>11.672660587125399</v>
      </c>
      <c r="S43">
        <v>14.0320624513915</v>
      </c>
      <c r="T43">
        <v>33.663141165148403</v>
      </c>
      <c r="V43">
        <v>33.7406655986481</v>
      </c>
      <c r="X43">
        <v>6.8914701976864503</v>
      </c>
      <c r="AJ43">
        <v>0</v>
      </c>
      <c r="AK43">
        <v>-6.7468312967761304E-2</v>
      </c>
      <c r="AL43">
        <v>0.42627682554545898</v>
      </c>
      <c r="AM43">
        <v>0.34576434789802102</v>
      </c>
      <c r="AN43">
        <v>0.29542713952428001</v>
      </c>
    </row>
    <row r="44" spans="1:40" x14ac:dyDescent="0.3">
      <c r="A44">
        <v>46</v>
      </c>
      <c r="B44">
        <v>1050</v>
      </c>
      <c r="C44">
        <v>500</v>
      </c>
      <c r="D44">
        <v>0</v>
      </c>
      <c r="E44">
        <v>7.1079357571662003</v>
      </c>
      <c r="F44">
        <v>3.9963662378389899</v>
      </c>
      <c r="G44">
        <v>-95.732674467432531</v>
      </c>
      <c r="H44">
        <v>-74.982901681167334</v>
      </c>
      <c r="I44">
        <v>15.6821016409818</v>
      </c>
      <c r="J44">
        <v>8.1124560655620908</v>
      </c>
      <c r="K44">
        <v>1.77859969135605</v>
      </c>
      <c r="L44">
        <v>2.8587031203204506E-5</v>
      </c>
      <c r="M44">
        <v>3.74403125611155E-7</v>
      </c>
      <c r="N44" s="1">
        <v>1.9085149017221702E-8</v>
      </c>
      <c r="O44" s="1">
        <v>1.1631234057895299E-12</v>
      </c>
      <c r="P44">
        <v>0</v>
      </c>
      <c r="R44">
        <v>2.3156033382355399</v>
      </c>
      <c r="S44">
        <v>47.0099396799462</v>
      </c>
      <c r="T44">
        <v>16.760798612091701</v>
      </c>
      <c r="V44">
        <v>19.9640970573878</v>
      </c>
      <c r="X44">
        <v>13.9495613123386</v>
      </c>
      <c r="AJ44">
        <v>0</v>
      </c>
      <c r="AK44">
        <v>0.193197480508322</v>
      </c>
      <c r="AL44">
        <v>0.176399522193633</v>
      </c>
      <c r="AM44">
        <v>0.58169387423052898</v>
      </c>
      <c r="AN44">
        <v>4.8709123067513502E-2</v>
      </c>
    </row>
    <row r="45" spans="1:40" x14ac:dyDescent="0.3">
      <c r="A45">
        <v>46</v>
      </c>
      <c r="B45">
        <v>1050</v>
      </c>
      <c r="C45">
        <v>500</v>
      </c>
      <c r="D45">
        <v>0</v>
      </c>
      <c r="E45">
        <v>2.0791443103743301</v>
      </c>
      <c r="F45">
        <v>4.5062528064342802</v>
      </c>
      <c r="G45">
        <v>-19.628308810854023</v>
      </c>
      <c r="H45">
        <v>-13.808326343404499</v>
      </c>
      <c r="I45">
        <v>4.39858101307449</v>
      </c>
      <c r="J45">
        <v>2.0151515225088001</v>
      </c>
      <c r="K45">
        <v>0.461390960446252</v>
      </c>
      <c r="L45">
        <v>3.4697685517068847E-5</v>
      </c>
      <c r="M45">
        <v>3.8827285910158881E-7</v>
      </c>
      <c r="N45" s="1">
        <v>6.85748911129994E-9</v>
      </c>
      <c r="O45" s="1">
        <v>6.8939710307182296E-13</v>
      </c>
      <c r="P45">
        <v>0</v>
      </c>
      <c r="R45">
        <v>11.609279982712099</v>
      </c>
      <c r="S45">
        <v>13.8305690873158</v>
      </c>
      <c r="T45">
        <v>33.962310373614997</v>
      </c>
      <c r="V45">
        <v>33.817633434527103</v>
      </c>
      <c r="X45">
        <v>6.7802071218298297</v>
      </c>
      <c r="AJ45">
        <v>0</v>
      </c>
      <c r="AK45">
        <v>-6.6001714554847199E-2</v>
      </c>
      <c r="AL45">
        <v>0.43084587089627902</v>
      </c>
      <c r="AM45">
        <v>0.34079947192202498</v>
      </c>
      <c r="AN45">
        <v>0.294356371736542</v>
      </c>
    </row>
    <row r="46" spans="1:40" x14ac:dyDescent="0.3">
      <c r="A46">
        <v>47</v>
      </c>
      <c r="B46">
        <v>1045</v>
      </c>
      <c r="C46">
        <v>500</v>
      </c>
      <c r="D46">
        <v>0</v>
      </c>
      <c r="E46">
        <v>7.0688778613250802</v>
      </c>
      <c r="F46">
        <v>3.9947802274254798</v>
      </c>
      <c r="G46">
        <v>-95.284758619136468</v>
      </c>
      <c r="H46">
        <v>-74.765708004819928</v>
      </c>
      <c r="I46">
        <v>15.5665520724625</v>
      </c>
      <c r="J46">
        <v>8.0702784257475706</v>
      </c>
      <c r="K46">
        <v>1.7695285995447001</v>
      </c>
      <c r="L46">
        <v>2.8470207403341189E-5</v>
      </c>
      <c r="M46">
        <v>3.7387536799763624E-7</v>
      </c>
      <c r="N46" s="1">
        <v>1.8930910716923601E-8</v>
      </c>
      <c r="O46" s="1">
        <v>1.1489756834407599E-12</v>
      </c>
      <c r="P46">
        <v>0</v>
      </c>
      <c r="R46">
        <v>2.24699572483954</v>
      </c>
      <c r="S46">
        <v>47.225960469460702</v>
      </c>
      <c r="T46">
        <v>16.648410137052998</v>
      </c>
      <c r="V46">
        <v>19.912087930943599</v>
      </c>
      <c r="X46">
        <v>13.966545737702999</v>
      </c>
      <c r="AJ46">
        <v>0</v>
      </c>
      <c r="AK46">
        <v>0.195866932777918</v>
      </c>
      <c r="AL46">
        <v>0.175053049653008</v>
      </c>
      <c r="AM46">
        <v>0.58185820986991399</v>
      </c>
      <c r="AN46">
        <v>4.7221807699158201E-2</v>
      </c>
    </row>
    <row r="47" spans="1:40" x14ac:dyDescent="0.3">
      <c r="A47">
        <v>47</v>
      </c>
      <c r="B47">
        <v>1045</v>
      </c>
      <c r="C47">
        <v>500</v>
      </c>
      <c r="D47">
        <v>0</v>
      </c>
      <c r="E47">
        <v>2.1826743562950002</v>
      </c>
      <c r="F47">
        <v>4.5133889553340696</v>
      </c>
      <c r="G47">
        <v>-20.49642874834036</v>
      </c>
      <c r="H47">
        <v>-14.424937548972235</v>
      </c>
      <c r="I47">
        <v>4.6060700219004804</v>
      </c>
      <c r="J47">
        <v>2.1113594984630302</v>
      </c>
      <c r="K47">
        <v>0.483599879801064</v>
      </c>
      <c r="L47">
        <v>3.4730664841688336E-5</v>
      </c>
      <c r="M47">
        <v>3.884947337304733E-7</v>
      </c>
      <c r="N47" s="1">
        <v>7.22308192118461E-9</v>
      </c>
      <c r="O47" s="1">
        <v>7.29855003263441E-13</v>
      </c>
      <c r="P47">
        <v>0</v>
      </c>
      <c r="R47">
        <v>11.552362286521401</v>
      </c>
      <c r="S47">
        <v>13.6279900566789</v>
      </c>
      <c r="T47">
        <v>34.249958535147499</v>
      </c>
      <c r="V47">
        <v>33.901344460991503</v>
      </c>
      <c r="X47">
        <v>6.6683446606603498</v>
      </c>
      <c r="AJ47">
        <v>0</v>
      </c>
      <c r="AK47">
        <v>-6.4521459440943701E-2</v>
      </c>
      <c r="AL47">
        <v>0.435286794721296</v>
      </c>
      <c r="AM47">
        <v>0.33578765420032403</v>
      </c>
      <c r="AN47">
        <v>0.29344701051932298</v>
      </c>
    </row>
    <row r="48" spans="1:40" x14ac:dyDescent="0.3">
      <c r="A48">
        <v>48</v>
      </c>
      <c r="B48">
        <v>1040</v>
      </c>
      <c r="C48">
        <v>500</v>
      </c>
      <c r="D48">
        <v>0</v>
      </c>
      <c r="E48">
        <v>7.0156487098813898</v>
      </c>
      <c r="F48">
        <v>3.9931832349222098</v>
      </c>
      <c r="G48">
        <v>-94.646362799013573</v>
      </c>
      <c r="H48">
        <v>-74.397544982758362</v>
      </c>
      <c r="I48">
        <v>15.420034128816299</v>
      </c>
      <c r="J48">
        <v>8.01191003101418</v>
      </c>
      <c r="K48">
        <v>1.75690628181705</v>
      </c>
      <c r="L48">
        <v>2.8349547847097659E-5</v>
      </c>
      <c r="M48">
        <v>3.7330383721004615E-7</v>
      </c>
      <c r="N48" s="1">
        <v>1.8736090877662101E-8</v>
      </c>
      <c r="O48" s="1">
        <v>1.13225187701259E-12</v>
      </c>
      <c r="P48">
        <v>0</v>
      </c>
      <c r="R48">
        <v>2.1802278148627101</v>
      </c>
      <c r="S48">
        <v>47.4433965965681</v>
      </c>
      <c r="T48">
        <v>16.530562089068901</v>
      </c>
      <c r="V48">
        <v>19.862736863437199</v>
      </c>
      <c r="X48">
        <v>13.983076636062901</v>
      </c>
      <c r="AJ48">
        <v>0</v>
      </c>
      <c r="AK48">
        <v>0.19857266104949001</v>
      </c>
      <c r="AL48">
        <v>0.173650945616355</v>
      </c>
      <c r="AM48">
        <v>0.58200070803847104</v>
      </c>
      <c r="AN48">
        <v>4.5775685295682697E-2</v>
      </c>
    </row>
    <row r="49" spans="1:40" x14ac:dyDescent="0.3">
      <c r="A49">
        <v>48</v>
      </c>
      <c r="B49">
        <v>1040</v>
      </c>
      <c r="C49">
        <v>500</v>
      </c>
      <c r="D49">
        <v>0</v>
      </c>
      <c r="E49">
        <v>2.27761542593427</v>
      </c>
      <c r="F49">
        <v>4.5205232005641003</v>
      </c>
      <c r="G49">
        <v>-21.274585406915286</v>
      </c>
      <c r="H49">
        <v>-14.978853084955233</v>
      </c>
      <c r="I49">
        <v>4.7943740790922904</v>
      </c>
      <c r="J49">
        <v>2.1989257448410902</v>
      </c>
      <c r="K49">
        <v>0.503838897597086</v>
      </c>
      <c r="L49">
        <v>3.4758739062255061E-5</v>
      </c>
      <c r="M49">
        <v>3.8867352478870909E-7</v>
      </c>
      <c r="N49" s="1">
        <v>7.5614115297687805E-9</v>
      </c>
      <c r="O49" s="1">
        <v>7.6786719414006901E-13</v>
      </c>
      <c r="P49">
        <v>0</v>
      </c>
      <c r="R49">
        <v>11.4979331106672</v>
      </c>
      <c r="S49">
        <v>13.4263438390037</v>
      </c>
      <c r="T49">
        <v>34.531713139062802</v>
      </c>
      <c r="V49">
        <v>33.987516243766002</v>
      </c>
      <c r="X49">
        <v>6.5564936675000904</v>
      </c>
      <c r="AJ49">
        <v>0</v>
      </c>
      <c r="AK49">
        <v>-6.3017341974621097E-2</v>
      </c>
      <c r="AL49">
        <v>0.43966586612705799</v>
      </c>
      <c r="AM49">
        <v>0.33075583563914501</v>
      </c>
      <c r="AN49">
        <v>0.292595640208417</v>
      </c>
    </row>
    <row r="50" spans="1:40" x14ac:dyDescent="0.3">
      <c r="A50">
        <v>49</v>
      </c>
      <c r="B50">
        <v>1035</v>
      </c>
      <c r="C50">
        <v>500</v>
      </c>
      <c r="D50">
        <v>0</v>
      </c>
      <c r="E50">
        <v>6.96810456935542</v>
      </c>
      <c r="F50">
        <v>3.9915613981780398</v>
      </c>
      <c r="G50">
        <v>-94.084801791651657</v>
      </c>
      <c r="H50">
        <v>-74.088017228200258</v>
      </c>
      <c r="I50">
        <v>15.2863085758142</v>
      </c>
      <c r="J50">
        <v>7.9600182368542303</v>
      </c>
      <c r="K50">
        <v>1.74570897807961</v>
      </c>
      <c r="L50">
        <v>2.8228296603958701E-5</v>
      </c>
      <c r="M50">
        <v>3.7272757150593247E-7</v>
      </c>
      <c r="N50" s="1">
        <v>1.8556294249197102E-8</v>
      </c>
      <c r="O50" s="1">
        <v>1.11638437768464E-12</v>
      </c>
      <c r="P50">
        <v>0</v>
      </c>
      <c r="R50">
        <v>2.1150924443240999</v>
      </c>
      <c r="S50">
        <v>47.660691655659598</v>
      </c>
      <c r="T50">
        <v>16.410110204215002</v>
      </c>
      <c r="V50">
        <v>19.8137918346508</v>
      </c>
      <c r="X50">
        <v>14.0003138611502</v>
      </c>
      <c r="AJ50">
        <v>0</v>
      </c>
      <c r="AK50">
        <v>0.20124070511629299</v>
      </c>
      <c r="AL50">
        <v>0.172223349111394</v>
      </c>
      <c r="AM50">
        <v>0.58216963326984805</v>
      </c>
      <c r="AN50">
        <v>4.4366312502464103E-2</v>
      </c>
    </row>
    <row r="51" spans="1:40" x14ac:dyDescent="0.3">
      <c r="A51">
        <v>49</v>
      </c>
      <c r="B51">
        <v>1035</v>
      </c>
      <c r="C51">
        <v>500</v>
      </c>
      <c r="D51">
        <v>0</v>
      </c>
      <c r="E51">
        <v>2.3605079357368499</v>
      </c>
      <c r="F51">
        <v>4.52762735608332</v>
      </c>
      <c r="G51">
        <v>-21.932190993263774</v>
      </c>
      <c r="H51">
        <v>-15.448518961338692</v>
      </c>
      <c r="I51">
        <v>4.9563674134656397</v>
      </c>
      <c r="J51">
        <v>2.27459090860386</v>
      </c>
      <c r="K51">
        <v>0.52135649648049598</v>
      </c>
      <c r="L51">
        <v>3.4786990368630944E-5</v>
      </c>
      <c r="M51">
        <v>3.8886534961492086E-7</v>
      </c>
      <c r="N51" s="1">
        <v>7.8617566668977305E-9</v>
      </c>
      <c r="O51" s="1">
        <v>8.0229501962987599E-13</v>
      </c>
      <c r="P51">
        <v>0</v>
      </c>
      <c r="R51">
        <v>11.4425699448367</v>
      </c>
      <c r="S51">
        <v>13.2270889102435</v>
      </c>
      <c r="T51">
        <v>34.812966968801398</v>
      </c>
      <c r="V51">
        <v>34.071790387637598</v>
      </c>
      <c r="X51">
        <v>6.4455837884805396</v>
      </c>
      <c r="AJ51">
        <v>0</v>
      </c>
      <c r="AK51">
        <v>-6.15064529339878E-2</v>
      </c>
      <c r="AL51">
        <v>0.44404670495311399</v>
      </c>
      <c r="AM51">
        <v>0.32574751827388998</v>
      </c>
      <c r="AN51">
        <v>0.29171222970698202</v>
      </c>
    </row>
    <row r="52" spans="1:40" x14ac:dyDescent="0.3">
      <c r="A52">
        <v>50</v>
      </c>
      <c r="B52">
        <v>1030</v>
      </c>
      <c r="C52">
        <v>500</v>
      </c>
      <c r="D52">
        <v>0</v>
      </c>
      <c r="E52">
        <v>6.9342688120623297</v>
      </c>
      <c r="F52">
        <v>3.9899432815243201</v>
      </c>
      <c r="G52">
        <v>-93.706841051303925</v>
      </c>
      <c r="H52">
        <v>-73.921320815991578</v>
      </c>
      <c r="I52">
        <v>15.182841756752699</v>
      </c>
      <c r="J52">
        <v>7.9236996353687497</v>
      </c>
      <c r="K52">
        <v>1.73793668801556</v>
      </c>
      <c r="L52">
        <v>2.8107538750006081E-5</v>
      </c>
      <c r="M52">
        <v>3.7215458599525378E-7</v>
      </c>
      <c r="N52" s="1">
        <v>1.8413592073118201E-8</v>
      </c>
      <c r="O52" s="1">
        <v>1.10278234132634E-12</v>
      </c>
      <c r="P52">
        <v>0</v>
      </c>
      <c r="R52">
        <v>2.0514182702928898</v>
      </c>
      <c r="S52">
        <v>47.876041297817601</v>
      </c>
      <c r="T52">
        <v>16.2892667915124</v>
      </c>
      <c r="V52">
        <v>19.765460423646001</v>
      </c>
      <c r="X52">
        <v>14.0178132167309</v>
      </c>
      <c r="AJ52">
        <v>0</v>
      </c>
      <c r="AK52">
        <v>0.20386200114488101</v>
      </c>
      <c r="AL52">
        <v>0.17079526010596999</v>
      </c>
      <c r="AM52">
        <v>0.58235229340807004</v>
      </c>
      <c r="AN52">
        <v>4.2990445341078098E-2</v>
      </c>
    </row>
    <row r="53" spans="1:40" x14ac:dyDescent="0.3">
      <c r="A53">
        <v>50</v>
      </c>
      <c r="B53">
        <v>1030</v>
      </c>
      <c r="C53">
        <v>500</v>
      </c>
      <c r="D53">
        <v>0</v>
      </c>
      <c r="E53">
        <v>2.4283232416840601</v>
      </c>
      <c r="F53">
        <v>4.5347051204815401</v>
      </c>
      <c r="G53">
        <v>-22.443052797526676</v>
      </c>
      <c r="H53">
        <v>-15.815377708612221</v>
      </c>
      <c r="I53">
        <v>5.0858881087476098</v>
      </c>
      <c r="J53">
        <v>2.3355198136356798</v>
      </c>
      <c r="K53">
        <v>0.53549749700730198</v>
      </c>
      <c r="L53">
        <v>3.481804802542266E-5</v>
      </c>
      <c r="M53">
        <v>3.8909508035737263E-7</v>
      </c>
      <c r="N53" s="1">
        <v>8.1143024148161708E-9</v>
      </c>
      <c r="O53" s="1">
        <v>8.3208885657150304E-13</v>
      </c>
      <c r="P53">
        <v>0</v>
      </c>
      <c r="R53">
        <v>11.383570523910899</v>
      </c>
      <c r="S53">
        <v>13.031439522458401</v>
      </c>
      <c r="T53">
        <v>35.0974541986917</v>
      </c>
      <c r="V53">
        <v>34.152020458578903</v>
      </c>
      <c r="X53">
        <v>6.3355152963598398</v>
      </c>
      <c r="AJ53">
        <v>0</v>
      </c>
      <c r="AK53">
        <v>-5.9959305454218903E-2</v>
      </c>
      <c r="AL53">
        <v>0.44847545829753099</v>
      </c>
      <c r="AM53">
        <v>0.32075708193664798</v>
      </c>
      <c r="AN53">
        <v>0.29072676522003699</v>
      </c>
    </row>
    <row r="54" spans="1:40" x14ac:dyDescent="0.3">
      <c r="A54">
        <v>51</v>
      </c>
      <c r="B54">
        <v>1025</v>
      </c>
      <c r="C54">
        <v>500</v>
      </c>
      <c r="D54">
        <v>0</v>
      </c>
      <c r="E54">
        <v>6.91068802162855</v>
      </c>
      <c r="F54">
        <v>3.988328824915</v>
      </c>
      <c r="G54">
        <v>-93.466323390627466</v>
      </c>
      <c r="H54">
        <v>-73.861772677386952</v>
      </c>
      <c r="I54">
        <v>15.1019148120329</v>
      </c>
      <c r="J54">
        <v>7.8990233685383204</v>
      </c>
      <c r="K54">
        <v>1.73272774763646</v>
      </c>
      <c r="L54">
        <v>2.798707598310177E-5</v>
      </c>
      <c r="M54">
        <v>3.7158253987869032E-7</v>
      </c>
      <c r="N54" s="1">
        <v>1.82983854335238E-8</v>
      </c>
      <c r="O54" s="1">
        <v>1.0908394547688599E-12</v>
      </c>
      <c r="P54">
        <v>0</v>
      </c>
      <c r="R54">
        <v>1.9891853068959</v>
      </c>
      <c r="S54">
        <v>48.089616345636301</v>
      </c>
      <c r="T54">
        <v>16.1678382899285</v>
      </c>
      <c r="V54">
        <v>19.717843344757501</v>
      </c>
      <c r="X54">
        <v>14.0355167127817</v>
      </c>
      <c r="AJ54">
        <v>0</v>
      </c>
      <c r="AK54">
        <v>0.206441858711847</v>
      </c>
      <c r="AL54">
        <v>0.16936456871699801</v>
      </c>
      <c r="AM54">
        <v>0.58254603834563501</v>
      </c>
      <c r="AN54">
        <v>4.1647534225518298E-2</v>
      </c>
    </row>
    <row r="55" spans="1:40" x14ac:dyDescent="0.3">
      <c r="A55">
        <v>51</v>
      </c>
      <c r="B55">
        <v>1025</v>
      </c>
      <c r="C55">
        <v>500</v>
      </c>
      <c r="D55">
        <v>0</v>
      </c>
      <c r="E55">
        <v>2.4837357231169901</v>
      </c>
      <c r="F55">
        <v>4.54175723888482</v>
      </c>
      <c r="G55">
        <v>-22.834035121173692</v>
      </c>
      <c r="H55">
        <v>-16.098244940110661</v>
      </c>
      <c r="I55">
        <v>5.1887610684921004</v>
      </c>
      <c r="J55">
        <v>2.3843670484534498</v>
      </c>
      <c r="K55">
        <v>0.54686668451853404</v>
      </c>
      <c r="L55">
        <v>3.4851605271675745E-5</v>
      </c>
      <c r="M55">
        <v>3.8935983798941567E-7</v>
      </c>
      <c r="N55" s="1">
        <v>8.3275095625436598E-9</v>
      </c>
      <c r="O55" s="1">
        <v>8.5804439272416897E-13</v>
      </c>
      <c r="P55">
        <v>0</v>
      </c>
      <c r="R55">
        <v>11.3212145397363</v>
      </c>
      <c r="S55">
        <v>12.8392427337333</v>
      </c>
      <c r="T55">
        <v>35.384802864601198</v>
      </c>
      <c r="V55">
        <v>34.228473808562399</v>
      </c>
      <c r="X55">
        <v>6.2262660533666496</v>
      </c>
      <c r="AJ55">
        <v>0</v>
      </c>
      <c r="AK55">
        <v>-5.8377783287525097E-2</v>
      </c>
      <c r="AL55">
        <v>0.45294765218245803</v>
      </c>
      <c r="AM55">
        <v>0.31578402110973602</v>
      </c>
      <c r="AN55">
        <v>0.28964610999533003</v>
      </c>
    </row>
    <row r="56" spans="1:40" x14ac:dyDescent="0.3">
      <c r="A56">
        <v>52</v>
      </c>
      <c r="B56">
        <v>1020</v>
      </c>
      <c r="C56">
        <v>500</v>
      </c>
      <c r="D56">
        <v>0</v>
      </c>
      <c r="E56">
        <v>6.9051548518943999</v>
      </c>
      <c r="F56">
        <v>3.9877111505844098</v>
      </c>
      <c r="G56">
        <v>-93.416241659268152</v>
      </c>
      <c r="H56">
        <v>-73.942324015009589</v>
      </c>
      <c r="I56">
        <v>15.0592875105429</v>
      </c>
      <c r="J56">
        <v>7.8926098477164199</v>
      </c>
      <c r="K56">
        <v>1.7316085822521099</v>
      </c>
      <c r="L56">
        <v>2.7868960951657411E-5</v>
      </c>
      <c r="M56">
        <v>3.7088440342579079E-7</v>
      </c>
      <c r="N56" s="1">
        <v>1.8235412970800501E-8</v>
      </c>
      <c r="O56" s="1">
        <v>1.08441688379804E-12</v>
      </c>
      <c r="P56">
        <v>0</v>
      </c>
      <c r="R56">
        <v>1.92572452419898</v>
      </c>
      <c r="S56">
        <v>48.2608497556675</v>
      </c>
      <c r="T56">
        <v>16.085525554579199</v>
      </c>
      <c r="V56">
        <v>19.6988294055468</v>
      </c>
      <c r="X56">
        <v>14.029070760007301</v>
      </c>
      <c r="AJ56">
        <v>0</v>
      </c>
      <c r="AK56">
        <v>0.20938926822508699</v>
      </c>
      <c r="AL56">
        <v>0.168398168287936</v>
      </c>
      <c r="AM56">
        <v>0.58191862521472804</v>
      </c>
      <c r="AN56">
        <v>4.0293938272248003E-2</v>
      </c>
    </row>
    <row r="57" spans="1:40" x14ac:dyDescent="0.3">
      <c r="A57">
        <v>52</v>
      </c>
      <c r="B57">
        <v>1020</v>
      </c>
      <c r="C57">
        <v>500</v>
      </c>
      <c r="D57">
        <v>0</v>
      </c>
      <c r="E57">
        <v>2.4981009132243601</v>
      </c>
      <c r="F57">
        <v>4.5491488928140003</v>
      </c>
      <c r="G57">
        <v>-22.840973575998877</v>
      </c>
      <c r="H57">
        <v>-16.109886478099142</v>
      </c>
      <c r="I57">
        <v>5.2051866356568999</v>
      </c>
      <c r="J57">
        <v>2.3936990327705501</v>
      </c>
      <c r="K57">
        <v>0.54913588719209605</v>
      </c>
      <c r="L57">
        <v>3.4921328732432314E-5</v>
      </c>
      <c r="M57">
        <v>3.8990239641911664E-7</v>
      </c>
      <c r="N57" s="1">
        <v>8.4141570762542806E-9</v>
      </c>
      <c r="O57" s="1">
        <v>8.7164125874419403E-13</v>
      </c>
      <c r="P57">
        <v>0</v>
      </c>
      <c r="R57">
        <v>11.204791346892</v>
      </c>
      <c r="S57">
        <v>12.674341554304201</v>
      </c>
      <c r="T57">
        <v>35.738819873835503</v>
      </c>
      <c r="V57">
        <v>34.275395267796</v>
      </c>
      <c r="X57">
        <v>6.1066519571720903</v>
      </c>
      <c r="AJ57">
        <v>0</v>
      </c>
      <c r="AK57">
        <v>-5.57148618675559E-2</v>
      </c>
      <c r="AL57">
        <v>0.458282651386624</v>
      </c>
      <c r="AM57">
        <v>0.310261309794017</v>
      </c>
      <c r="AN57">
        <v>0.28717090068691398</v>
      </c>
    </row>
    <row r="58" spans="1:40" x14ac:dyDescent="0.3">
      <c r="A58">
        <v>53</v>
      </c>
      <c r="B58">
        <v>1015</v>
      </c>
      <c r="C58">
        <v>500</v>
      </c>
      <c r="D58">
        <v>0</v>
      </c>
      <c r="E58">
        <v>6.9162537237514803</v>
      </c>
      <c r="F58">
        <v>3.9881361282035801</v>
      </c>
      <c r="G58">
        <v>-93.535392640895083</v>
      </c>
      <c r="H58">
        <v>-74.146655507097691</v>
      </c>
      <c r="I58">
        <v>15.051614434497001</v>
      </c>
      <c r="J58">
        <v>7.9027523385478604</v>
      </c>
      <c r="K58">
        <v>1.7342070334160899</v>
      </c>
      <c r="L58">
        <v>2.7753042666052156E-5</v>
      </c>
      <c r="M58">
        <v>3.7005166258319521E-7</v>
      </c>
      <c r="N58" s="1">
        <v>1.8220708142389499E-8</v>
      </c>
      <c r="O58" s="1">
        <v>1.08337326184934E-12</v>
      </c>
      <c r="P58">
        <v>0</v>
      </c>
      <c r="R58">
        <v>1.8605752653873</v>
      </c>
      <c r="S58">
        <v>48.3882734275739</v>
      </c>
      <c r="T58">
        <v>16.0442567174338</v>
      </c>
      <c r="V58">
        <v>19.709692045447699</v>
      </c>
      <c r="X58">
        <v>13.9972025441571</v>
      </c>
      <c r="AJ58">
        <v>0</v>
      </c>
      <c r="AK58">
        <v>0.212737884153268</v>
      </c>
      <c r="AL58">
        <v>0.16791674810329699</v>
      </c>
      <c r="AM58">
        <v>0.58042606033510402</v>
      </c>
      <c r="AN58">
        <v>3.8919307408329697E-2</v>
      </c>
    </row>
    <row r="59" spans="1:40" x14ac:dyDescent="0.3">
      <c r="A59">
        <v>53</v>
      </c>
      <c r="B59">
        <v>1015</v>
      </c>
      <c r="C59">
        <v>500</v>
      </c>
      <c r="D59">
        <v>0</v>
      </c>
      <c r="E59">
        <v>2.4723820223887101</v>
      </c>
      <c r="F59">
        <v>4.5568961354604296</v>
      </c>
      <c r="G59">
        <v>-22.478456266388619</v>
      </c>
      <c r="H59">
        <v>-15.860201301793444</v>
      </c>
      <c r="I59">
        <v>5.1377983655592701</v>
      </c>
      <c r="J59">
        <v>2.36466801623218</v>
      </c>
      <c r="K59">
        <v>0.54255834429697902</v>
      </c>
      <c r="L59">
        <v>3.5032015916876472E-5</v>
      </c>
      <c r="M59">
        <v>3.9077157911904519E-7</v>
      </c>
      <c r="N59" s="1">
        <v>8.37704425209073E-9</v>
      </c>
      <c r="O59" s="1">
        <v>8.72983034324998E-13</v>
      </c>
      <c r="P59">
        <v>0</v>
      </c>
      <c r="R59">
        <v>11.030060778337299</v>
      </c>
      <c r="S59">
        <v>12.537986316544</v>
      </c>
      <c r="T59">
        <v>36.1661794797743</v>
      </c>
      <c r="V59">
        <v>34.289173793619703</v>
      </c>
      <c r="X59">
        <v>5.9765996317244596</v>
      </c>
      <c r="AJ59">
        <v>0</v>
      </c>
      <c r="AK59">
        <v>-5.1935978701718698E-2</v>
      </c>
      <c r="AL59">
        <v>0.46456952259808498</v>
      </c>
      <c r="AM59">
        <v>0.30418198477735903</v>
      </c>
      <c r="AN59">
        <v>0.283184471326274</v>
      </c>
    </row>
    <row r="60" spans="1:40" x14ac:dyDescent="0.3">
      <c r="A60">
        <v>54</v>
      </c>
      <c r="B60">
        <v>1010</v>
      </c>
      <c r="C60">
        <v>500</v>
      </c>
      <c r="D60">
        <v>0</v>
      </c>
      <c r="E60">
        <v>6.9323048733558803</v>
      </c>
      <c r="F60">
        <v>3.98845290304217</v>
      </c>
      <c r="G60">
        <v>-93.726977678709304</v>
      </c>
      <c r="H60">
        <v>-74.409679763874763</v>
      </c>
      <c r="I60">
        <v>15.054590589435699</v>
      </c>
      <c r="J60">
        <v>7.9187619453086597</v>
      </c>
      <c r="K60">
        <v>1.7380937024650001</v>
      </c>
      <c r="L60">
        <v>2.7636864144689515E-5</v>
      </c>
      <c r="M60">
        <v>3.6923054127460579E-7</v>
      </c>
      <c r="N60" s="1">
        <v>1.8218136741535399E-8</v>
      </c>
      <c r="O60" s="1">
        <v>1.0827613982065001E-12</v>
      </c>
      <c r="P60">
        <v>0</v>
      </c>
      <c r="R60">
        <v>1.7966877312546901</v>
      </c>
      <c r="S60">
        <v>48.519068490256998</v>
      </c>
      <c r="T60">
        <v>15.998067198539401</v>
      </c>
      <c r="V60">
        <v>19.718103474396401</v>
      </c>
      <c r="X60">
        <v>13.968073105552399</v>
      </c>
      <c r="AJ60">
        <v>0</v>
      </c>
      <c r="AK60">
        <v>0.216019729489973</v>
      </c>
      <c r="AL60">
        <v>0.167379080895418</v>
      </c>
      <c r="AM60">
        <v>0.57903045285835097</v>
      </c>
      <c r="AN60">
        <v>3.7570736756256301E-2</v>
      </c>
    </row>
    <row r="61" spans="1:40" x14ac:dyDescent="0.3">
      <c r="A61">
        <v>54</v>
      </c>
      <c r="B61">
        <v>1010</v>
      </c>
      <c r="C61">
        <v>500</v>
      </c>
      <c r="D61">
        <v>0</v>
      </c>
      <c r="E61">
        <v>2.4429052725295302</v>
      </c>
      <c r="F61">
        <v>4.5645739193305603</v>
      </c>
      <c r="G61">
        <v>-22.085739851054136</v>
      </c>
      <c r="H61">
        <v>-15.589278660158056</v>
      </c>
      <c r="I61">
        <v>5.0629008228937202</v>
      </c>
      <c r="J61">
        <v>2.3322353108244802</v>
      </c>
      <c r="K61">
        <v>0.53518801879493005</v>
      </c>
      <c r="L61">
        <v>3.5145671747903921E-5</v>
      </c>
      <c r="M61">
        <v>3.916987418708714E-7</v>
      </c>
      <c r="N61" s="1">
        <v>8.3268544118477102E-9</v>
      </c>
      <c r="O61" s="1">
        <v>8.7278106917309698E-13</v>
      </c>
      <c r="P61">
        <v>0</v>
      </c>
      <c r="R61">
        <v>10.8552033532442</v>
      </c>
      <c r="S61">
        <v>12.4025942265563</v>
      </c>
      <c r="T61">
        <v>36.594102269288598</v>
      </c>
      <c r="V61">
        <v>34.298865134284497</v>
      </c>
      <c r="X61">
        <v>5.8492350166262304</v>
      </c>
      <c r="AJ61">
        <v>0</v>
      </c>
      <c r="AK61">
        <v>-4.8260415374805701E-2</v>
      </c>
      <c r="AL61">
        <v>0.47087453679168501</v>
      </c>
      <c r="AM61">
        <v>0.29821152486059599</v>
      </c>
      <c r="AN61">
        <v>0.27917435372252303</v>
      </c>
    </row>
    <row r="62" spans="1:40" x14ac:dyDescent="0.3">
      <c r="A62">
        <v>55</v>
      </c>
      <c r="B62">
        <v>1005</v>
      </c>
      <c r="C62">
        <v>500</v>
      </c>
      <c r="D62">
        <v>0</v>
      </c>
      <c r="E62">
        <v>6.9525952271236102</v>
      </c>
      <c r="F62">
        <v>3.9886616217843902</v>
      </c>
      <c r="G62">
        <v>-93.981329221420737</v>
      </c>
      <c r="H62">
        <v>-74.723955743401703</v>
      </c>
      <c r="I62">
        <v>15.066598973531301</v>
      </c>
      <c r="J62">
        <v>7.9398190360909204</v>
      </c>
      <c r="K62">
        <v>1.74308975952019</v>
      </c>
      <c r="L62">
        <v>2.7520441278156923E-5</v>
      </c>
      <c r="M62">
        <v>3.6842111276088697E-7</v>
      </c>
      <c r="N62" s="1">
        <v>1.8225727262407002E-8</v>
      </c>
      <c r="O62" s="1">
        <v>1.08246116720038E-12</v>
      </c>
      <c r="P62">
        <v>0</v>
      </c>
      <c r="R62">
        <v>1.7340767538365001</v>
      </c>
      <c r="S62">
        <v>48.653211613821703</v>
      </c>
      <c r="T62">
        <v>15.946955628280399</v>
      </c>
      <c r="V62">
        <v>19.724073877390101</v>
      </c>
      <c r="X62">
        <v>13.9416821266711</v>
      </c>
      <c r="AJ62">
        <v>0</v>
      </c>
      <c r="AK62">
        <v>0.21923422236954701</v>
      </c>
      <c r="AL62">
        <v>0.16678527002426699</v>
      </c>
      <c r="AM62">
        <v>0.57773187151640504</v>
      </c>
      <c r="AN62">
        <v>3.62486360897789E-2</v>
      </c>
    </row>
    <row r="63" spans="1:40" x14ac:dyDescent="0.3">
      <c r="A63">
        <v>55</v>
      </c>
      <c r="B63">
        <v>1005</v>
      </c>
      <c r="C63">
        <v>500</v>
      </c>
      <c r="D63">
        <v>0</v>
      </c>
      <c r="E63">
        <v>2.4104422943913999</v>
      </c>
      <c r="F63">
        <v>4.5721808623790103</v>
      </c>
      <c r="G63">
        <v>-21.670316303713669</v>
      </c>
      <c r="H63">
        <v>-15.302377504979244</v>
      </c>
      <c r="I63">
        <v>4.9821529544532499</v>
      </c>
      <c r="J63">
        <v>2.2971519048524098</v>
      </c>
      <c r="K63">
        <v>0.52719749435659702</v>
      </c>
      <c r="L63">
        <v>3.5262056213900141E-5</v>
      </c>
      <c r="M63">
        <v>3.9268174478162874E-7</v>
      </c>
      <c r="N63" s="1">
        <v>8.2659224847580403E-9</v>
      </c>
      <c r="O63" s="1">
        <v>8.7126035584726701E-13</v>
      </c>
      <c r="P63">
        <v>0</v>
      </c>
      <c r="R63">
        <v>10.680330316866501</v>
      </c>
      <c r="S63">
        <v>12.2682033460431</v>
      </c>
      <c r="T63">
        <v>37.022319187988501</v>
      </c>
      <c r="V63">
        <v>34.304606810384399</v>
      </c>
      <c r="X63">
        <v>5.7245403387171701</v>
      </c>
      <c r="AJ63">
        <v>0</v>
      </c>
      <c r="AK63">
        <v>-4.4687280634277203E-2</v>
      </c>
      <c r="AL63">
        <v>0.47719379714743398</v>
      </c>
      <c r="AM63">
        <v>0.292349955960365</v>
      </c>
      <c r="AN63">
        <v>0.27514352752647703</v>
      </c>
    </row>
    <row r="64" spans="1:40" x14ac:dyDescent="0.3">
      <c r="A64">
        <v>56</v>
      </c>
      <c r="B64">
        <v>1000</v>
      </c>
      <c r="C64">
        <v>500</v>
      </c>
      <c r="D64">
        <v>0</v>
      </c>
      <c r="E64">
        <v>6.9764997685305001</v>
      </c>
      <c r="F64">
        <v>3.9887626242059602</v>
      </c>
      <c r="G64">
        <v>-94.289988802277051</v>
      </c>
      <c r="H64">
        <v>-75.08296034054014</v>
      </c>
      <c r="I64">
        <v>15.086225866344799</v>
      </c>
      <c r="J64">
        <v>7.9652056808935301</v>
      </c>
      <c r="K64">
        <v>1.7490385931199099</v>
      </c>
      <c r="L64">
        <v>2.7403794224815636E-5</v>
      </c>
      <c r="M64">
        <v>3.6762347167242049E-7</v>
      </c>
      <c r="N64" s="1">
        <v>1.82417580287056E-8</v>
      </c>
      <c r="O64" s="1">
        <v>1.0823669883039499E-12</v>
      </c>
      <c r="P64">
        <v>0</v>
      </c>
      <c r="R64">
        <v>1.67275662314081</v>
      </c>
      <c r="S64">
        <v>48.790669486984598</v>
      </c>
      <c r="T64">
        <v>15.8909316778076</v>
      </c>
      <c r="V64">
        <v>19.727616146572</v>
      </c>
      <c r="X64">
        <v>13.9180260654948</v>
      </c>
      <c r="AJ64">
        <v>0</v>
      </c>
      <c r="AK64">
        <v>0.22238077830260899</v>
      </c>
      <c r="AL64">
        <v>0.16613555391887799</v>
      </c>
      <c r="AM64">
        <v>0.57653026763530602</v>
      </c>
      <c r="AN64">
        <v>3.4953400143205797E-2</v>
      </c>
    </row>
    <row r="65" spans="1:40" x14ac:dyDescent="0.3">
      <c r="A65">
        <v>56</v>
      </c>
      <c r="B65">
        <v>1000</v>
      </c>
      <c r="C65">
        <v>500</v>
      </c>
      <c r="D65">
        <v>0</v>
      </c>
      <c r="E65">
        <v>2.37565940283163</v>
      </c>
      <c r="F65">
        <v>4.5797156527384404</v>
      </c>
      <c r="G65">
        <v>-21.238568820776017</v>
      </c>
      <c r="H65">
        <v>-15.003979474715718</v>
      </c>
      <c r="I65">
        <v>4.8969794180263797</v>
      </c>
      <c r="J65">
        <v>2.2600624942899601</v>
      </c>
      <c r="K65">
        <v>0.51873513182223596</v>
      </c>
      <c r="L65">
        <v>3.5380926540550972E-5</v>
      </c>
      <c r="M65">
        <v>3.9371837957230221E-7</v>
      </c>
      <c r="N65" s="1">
        <v>8.1962802930475596E-9</v>
      </c>
      <c r="O65" s="1">
        <v>8.6862055115625804E-13</v>
      </c>
      <c r="P65">
        <v>0</v>
      </c>
      <c r="R65">
        <v>10.505552815732999</v>
      </c>
      <c r="S65">
        <v>12.134850719749499</v>
      </c>
      <c r="T65">
        <v>37.450561263115297</v>
      </c>
      <c r="V65">
        <v>34.306539793484497</v>
      </c>
      <c r="X65">
        <v>5.6024954079173801</v>
      </c>
      <c r="AJ65">
        <v>0</v>
      </c>
      <c r="AK65">
        <v>-4.1215562841405901E-2</v>
      </c>
      <c r="AL65">
        <v>0.48352338563456798</v>
      </c>
      <c r="AM65">
        <v>0.28659717535092399</v>
      </c>
      <c r="AN65">
        <v>0.27109500185591201</v>
      </c>
    </row>
    <row r="66" spans="1:40" x14ac:dyDescent="0.3">
      <c r="A66">
        <v>57</v>
      </c>
      <c r="B66">
        <v>995</v>
      </c>
      <c r="C66">
        <v>500</v>
      </c>
      <c r="D66">
        <v>0</v>
      </c>
      <c r="E66">
        <v>7.0034695099553996</v>
      </c>
      <c r="F66">
        <v>3.98875645053633</v>
      </c>
      <c r="G66">
        <v>-94.645537692665968</v>
      </c>
      <c r="H66">
        <v>-75.480959634466046</v>
      </c>
      <c r="I66">
        <v>15.1122328259274</v>
      </c>
      <c r="J66">
        <v>7.99429156050173</v>
      </c>
      <c r="K66">
        <v>1.75580274123122</v>
      </c>
      <c r="L66">
        <v>2.7286947056445916E-5</v>
      </c>
      <c r="M66">
        <v>3.6683772912814935E-7</v>
      </c>
      <c r="N66" s="1">
        <v>1.8264723501267599E-8</v>
      </c>
      <c r="O66" s="1">
        <v>1.08238606903125E-12</v>
      </c>
      <c r="P66">
        <v>0</v>
      </c>
      <c r="R66">
        <v>1.6127408450755401</v>
      </c>
      <c r="S66">
        <v>48.931398981474601</v>
      </c>
      <c r="T66">
        <v>15.830016163676</v>
      </c>
      <c r="V66">
        <v>19.728746167922399</v>
      </c>
      <c r="X66">
        <v>13.897097841851201</v>
      </c>
      <c r="AJ66">
        <v>0</v>
      </c>
      <c r="AK66">
        <v>0.22545882717521501</v>
      </c>
      <c r="AL66">
        <v>0.16543030681344301</v>
      </c>
      <c r="AM66">
        <v>0.57542546285804197</v>
      </c>
      <c r="AN66">
        <v>3.36854031532983E-2</v>
      </c>
    </row>
    <row r="67" spans="1:40" x14ac:dyDescent="0.3">
      <c r="A67">
        <v>57</v>
      </c>
      <c r="B67">
        <v>995</v>
      </c>
      <c r="C67">
        <v>500</v>
      </c>
      <c r="D67">
        <v>0</v>
      </c>
      <c r="E67">
        <v>2.33913190844047</v>
      </c>
      <c r="F67">
        <v>4.58717706738733</v>
      </c>
      <c r="G67">
        <v>-20.795928441038676</v>
      </c>
      <c r="H67">
        <v>-14.697898670826421</v>
      </c>
      <c r="I67">
        <v>4.8086029020322902</v>
      </c>
      <c r="J67">
        <v>2.2215202371111098</v>
      </c>
      <c r="K67">
        <v>0.50992841001726397</v>
      </c>
      <c r="L67">
        <v>3.5502038239295607E-5</v>
      </c>
      <c r="M67">
        <v>3.9480637775249874E-7</v>
      </c>
      <c r="N67" s="1">
        <v>8.1196981075745696E-9</v>
      </c>
      <c r="O67" s="1">
        <v>8.6503918440936298E-13</v>
      </c>
      <c r="P67">
        <v>0</v>
      </c>
      <c r="R67">
        <v>10.330981295416199</v>
      </c>
      <c r="S67">
        <v>12.002571936119301</v>
      </c>
      <c r="T67">
        <v>37.878561171721501</v>
      </c>
      <c r="V67">
        <v>34.304808184624903</v>
      </c>
      <c r="X67">
        <v>5.4830774121180204</v>
      </c>
      <c r="AJ67">
        <v>0</v>
      </c>
      <c r="AK67">
        <v>-3.7844127190787502E-2</v>
      </c>
      <c r="AL67">
        <v>0.489859386771552</v>
      </c>
      <c r="AM67">
        <v>0.28095294045328001</v>
      </c>
      <c r="AN67">
        <v>0.267031799965954</v>
      </c>
    </row>
    <row r="68" spans="1:40" x14ac:dyDescent="0.3">
      <c r="A68">
        <v>58</v>
      </c>
      <c r="B68">
        <v>990</v>
      </c>
      <c r="C68">
        <v>500</v>
      </c>
      <c r="D68">
        <v>0</v>
      </c>
      <c r="E68">
        <v>7.03302140714825</v>
      </c>
      <c r="F68">
        <v>3.9886438458923199</v>
      </c>
      <c r="G68">
        <v>-95.041454995616832</v>
      </c>
      <c r="H68">
        <v>-75.912901023974328</v>
      </c>
      <c r="I68">
        <v>15.1435332079662</v>
      </c>
      <c r="J68">
        <v>8.0265221553427999</v>
      </c>
      <c r="K68">
        <v>1.7632613186035999</v>
      </c>
      <c r="L68">
        <v>2.7169927416873922E-5</v>
      </c>
      <c r="M68">
        <v>3.6606400843924356E-7</v>
      </c>
      <c r="N68" s="1">
        <v>1.8293306013506899E-8</v>
      </c>
      <c r="O68" s="1">
        <v>1.0824369276080199E-12</v>
      </c>
      <c r="P68">
        <v>0</v>
      </c>
      <c r="R68">
        <v>1.5540419197955699</v>
      </c>
      <c r="S68">
        <v>49.075347400075998</v>
      </c>
      <c r="T68">
        <v>15.7642410555751</v>
      </c>
      <c r="V68">
        <v>19.727483025125299</v>
      </c>
      <c r="X68">
        <v>13.8788865994277</v>
      </c>
      <c r="AJ68">
        <v>0</v>
      </c>
      <c r="AK68">
        <v>0.228467828222396</v>
      </c>
      <c r="AL68">
        <v>0.164670038225492</v>
      </c>
      <c r="AM68">
        <v>0.57441713971300401</v>
      </c>
      <c r="AN68">
        <v>3.2444993839105103E-2</v>
      </c>
    </row>
    <row r="69" spans="1:40" x14ac:dyDescent="0.3">
      <c r="A69">
        <v>58</v>
      </c>
      <c r="B69">
        <v>990</v>
      </c>
      <c r="C69">
        <v>500</v>
      </c>
      <c r="D69">
        <v>0</v>
      </c>
      <c r="E69">
        <v>2.3013561100919002</v>
      </c>
      <c r="F69">
        <v>4.5945639876849302</v>
      </c>
      <c r="G69">
        <v>-20.347005363960882</v>
      </c>
      <c r="H69">
        <v>-14.38737370140784</v>
      </c>
      <c r="I69">
        <v>4.7180712207996196</v>
      </c>
      <c r="J69">
        <v>2.18199911373011</v>
      </c>
      <c r="K69">
        <v>0.50088672532591905</v>
      </c>
      <c r="L69">
        <v>3.562514619144669E-5</v>
      </c>
      <c r="M69">
        <v>3.9594341992330699E-7</v>
      </c>
      <c r="N69" s="1">
        <v>8.0377192271290198E-9</v>
      </c>
      <c r="O69" s="1">
        <v>8.6067431886361998E-13</v>
      </c>
      <c r="P69">
        <v>0</v>
      </c>
      <c r="R69">
        <v>10.156724936812999</v>
      </c>
      <c r="S69">
        <v>11.8714007304016</v>
      </c>
      <c r="T69">
        <v>38.306054729727499</v>
      </c>
      <c r="V69">
        <v>34.299558807397197</v>
      </c>
      <c r="X69">
        <v>5.3662607956606196</v>
      </c>
      <c r="AJ69">
        <v>0</v>
      </c>
      <c r="AK69">
        <v>-3.4571716299894299E-2</v>
      </c>
      <c r="AL69">
        <v>0.49619791036166699</v>
      </c>
      <c r="AM69">
        <v>0.27541686151821299</v>
      </c>
      <c r="AN69">
        <v>0.26295694442001299</v>
      </c>
    </row>
    <row r="70" spans="1:40" x14ac:dyDescent="0.3">
      <c r="A70">
        <v>59</v>
      </c>
      <c r="B70">
        <v>985</v>
      </c>
      <c r="C70">
        <v>500</v>
      </c>
      <c r="D70">
        <v>0</v>
      </c>
      <c r="E70">
        <v>7.0647298554520397</v>
      </c>
      <c r="F70">
        <v>3.9884257620534198</v>
      </c>
      <c r="G70">
        <v>-95.471998112965565</v>
      </c>
      <c r="H70">
        <v>-76.374322397872717</v>
      </c>
      <c r="I70">
        <v>15.179172368233299</v>
      </c>
      <c r="J70">
        <v>8.0614087922691002</v>
      </c>
      <c r="K70">
        <v>1.7713078484917799</v>
      </c>
      <c r="L70">
        <v>2.7052766187945403E-5</v>
      </c>
      <c r="M70">
        <v>3.6530244129012184E-7</v>
      </c>
      <c r="N70" s="1">
        <v>1.83263519168706E-8</v>
      </c>
      <c r="O70" s="1">
        <v>1.0824481412561799E-12</v>
      </c>
      <c r="P70">
        <v>0</v>
      </c>
      <c r="R70">
        <v>1.49667114136643</v>
      </c>
      <c r="S70">
        <v>49.222452800712098</v>
      </c>
      <c r="T70">
        <v>15.6936493899581</v>
      </c>
      <c r="V70">
        <v>19.723849132665698</v>
      </c>
      <c r="X70">
        <v>13.8633775352975</v>
      </c>
      <c r="AJ70">
        <v>0</v>
      </c>
      <c r="AK70">
        <v>0.23140728318392001</v>
      </c>
      <c r="AL70">
        <v>0.16385539122641599</v>
      </c>
      <c r="AM70">
        <v>0.57350483473888603</v>
      </c>
      <c r="AN70">
        <v>3.12324908507765E-2</v>
      </c>
    </row>
    <row r="71" spans="1:40" x14ac:dyDescent="0.3">
      <c r="A71">
        <v>59</v>
      </c>
      <c r="B71">
        <v>985</v>
      </c>
      <c r="C71">
        <v>500</v>
      </c>
      <c r="D71">
        <v>0</v>
      </c>
      <c r="E71">
        <v>2.26275940928033</v>
      </c>
      <c r="F71">
        <v>4.6018754119608296</v>
      </c>
      <c r="G71">
        <v>-19.895699741720843</v>
      </c>
      <c r="H71">
        <v>-14.075145338167632</v>
      </c>
      <c r="I71">
        <v>4.6262801760944301</v>
      </c>
      <c r="J71">
        <v>2.1419043466629399</v>
      </c>
      <c r="K71">
        <v>0.49170375264813698</v>
      </c>
      <c r="L71">
        <v>3.5750005741035294E-5</v>
      </c>
      <c r="M71">
        <v>3.971271458699368E-7</v>
      </c>
      <c r="N71" s="1">
        <v>7.9516889122474305E-9</v>
      </c>
      <c r="O71" s="1">
        <v>8.5566677242637998E-13</v>
      </c>
      <c r="P71">
        <v>0</v>
      </c>
      <c r="R71">
        <v>9.9828911336001394</v>
      </c>
      <c r="S71">
        <v>11.741368634905101</v>
      </c>
      <c r="T71">
        <v>38.732782285196897</v>
      </c>
      <c r="V71">
        <v>34.290940736007798</v>
      </c>
      <c r="X71">
        <v>5.2520172102899396</v>
      </c>
      <c r="AJ71">
        <v>0</v>
      </c>
      <c r="AK71">
        <v>-3.1396953569757302E-2</v>
      </c>
      <c r="AL71">
        <v>0.50253511295028797</v>
      </c>
      <c r="AM71">
        <v>0.26998839773703298</v>
      </c>
      <c r="AN71">
        <v>0.25887344288243502</v>
      </c>
    </row>
    <row r="72" spans="1:40" x14ac:dyDescent="0.3">
      <c r="A72">
        <v>60</v>
      </c>
      <c r="B72">
        <v>980</v>
      </c>
      <c r="C72">
        <v>500</v>
      </c>
      <c r="D72">
        <v>0</v>
      </c>
      <c r="E72">
        <v>7.0982194816183197</v>
      </c>
      <c r="F72">
        <v>3.9881033569008602</v>
      </c>
      <c r="G72">
        <v>-95.932101563367752</v>
      </c>
      <c r="H72">
        <v>-76.861275280187186</v>
      </c>
      <c r="I72">
        <v>15.2183108831189</v>
      </c>
      <c r="J72">
        <v>8.0985202143655801</v>
      </c>
      <c r="K72">
        <v>1.77984842577758</v>
      </c>
      <c r="L72">
        <v>2.6935497159295308E-5</v>
      </c>
      <c r="M72">
        <v>3.6455316430561511E-7</v>
      </c>
      <c r="N72" s="1">
        <v>1.8362851330453201E-8</v>
      </c>
      <c r="O72" s="1">
        <v>1.0823572774459001E-12</v>
      </c>
      <c r="P72">
        <v>0</v>
      </c>
      <c r="R72">
        <v>1.4406384195307</v>
      </c>
      <c r="S72">
        <v>49.372644385471098</v>
      </c>
      <c r="T72">
        <v>15.6182950963517</v>
      </c>
      <c r="V72">
        <v>19.717870310479199</v>
      </c>
      <c r="X72">
        <v>13.850551788167</v>
      </c>
      <c r="AJ72">
        <v>0</v>
      </c>
      <c r="AK72">
        <v>0.234276747827981</v>
      </c>
      <c r="AL72">
        <v>0.16298713960109301</v>
      </c>
      <c r="AM72">
        <v>0.57268793385626504</v>
      </c>
      <c r="AN72">
        <v>3.0048178714659299E-2</v>
      </c>
    </row>
    <row r="73" spans="1:40" x14ac:dyDescent="0.3">
      <c r="A73">
        <v>60</v>
      </c>
      <c r="B73">
        <v>980</v>
      </c>
      <c r="C73">
        <v>500</v>
      </c>
      <c r="D73">
        <v>0</v>
      </c>
      <c r="E73">
        <v>2.2237088922180499</v>
      </c>
      <c r="F73">
        <v>4.60911046535188</v>
      </c>
      <c r="G73">
        <v>-19.445295693744534</v>
      </c>
      <c r="H73">
        <v>-13.763522412809936</v>
      </c>
      <c r="I73">
        <v>4.53399296248221</v>
      </c>
      <c r="J73">
        <v>2.1015812351682799</v>
      </c>
      <c r="K73">
        <v>0.48245944828928899</v>
      </c>
      <c r="L73">
        <v>3.5876373774187321E-5</v>
      </c>
      <c r="M73">
        <v>3.9835516515139381E-7</v>
      </c>
      <c r="N73" s="1">
        <v>7.8627787208756907E-9</v>
      </c>
      <c r="O73" s="1">
        <v>8.5014198110315705E-13</v>
      </c>
      <c r="P73">
        <v>0</v>
      </c>
      <c r="R73">
        <v>9.8095850111429801</v>
      </c>
      <c r="S73">
        <v>11.6125046807717</v>
      </c>
      <c r="T73">
        <v>39.158490004473201</v>
      </c>
      <c r="V73">
        <v>34.279104775543303</v>
      </c>
      <c r="X73">
        <v>5.1403155280687303</v>
      </c>
      <c r="AJ73">
        <v>0</v>
      </c>
      <c r="AK73">
        <v>-2.83183487415225E-2</v>
      </c>
      <c r="AL73">
        <v>0.508867217817776</v>
      </c>
      <c r="AM73">
        <v>0.26466685633121401</v>
      </c>
      <c r="AN73">
        <v>0.254784274592531</v>
      </c>
    </row>
    <row r="74" spans="1:40" x14ac:dyDescent="0.3">
      <c r="A74">
        <v>61</v>
      </c>
      <c r="B74">
        <v>975</v>
      </c>
      <c r="C74">
        <v>500</v>
      </c>
      <c r="D74">
        <v>0</v>
      </c>
      <c r="E74">
        <v>7.1331590036124997</v>
      </c>
      <c r="F74">
        <v>3.98767799172784</v>
      </c>
      <c r="G74">
        <v>-96.417290953726692</v>
      </c>
      <c r="H74">
        <v>-77.370259518921799</v>
      </c>
      <c r="I74">
        <v>15.2602102590272</v>
      </c>
      <c r="J74">
        <v>8.1374754075001601</v>
      </c>
      <c r="K74">
        <v>1.78880015347521</v>
      </c>
      <c r="L74">
        <v>2.6818156699807457E-5</v>
      </c>
      <c r="M74">
        <v>3.6381631594638468E-7</v>
      </c>
      <c r="N74" s="1">
        <v>1.8401920854290401E-8</v>
      </c>
      <c r="O74" s="1">
        <v>1.08210997411531E-12</v>
      </c>
      <c r="P74">
        <v>0</v>
      </c>
      <c r="R74">
        <v>1.3859521242049999</v>
      </c>
      <c r="S74">
        <v>49.5258429475927</v>
      </c>
      <c r="T74">
        <v>15.538242740356701</v>
      </c>
      <c r="V74">
        <v>19.709575808042398</v>
      </c>
      <c r="X74">
        <v>13.840386379803</v>
      </c>
      <c r="AJ74">
        <v>0</v>
      </c>
      <c r="AK74">
        <v>0.237075841957576</v>
      </c>
      <c r="AL74">
        <v>0.16206618396024799</v>
      </c>
      <c r="AM74">
        <v>0.57196566978662999</v>
      </c>
      <c r="AN74">
        <v>2.8892304295544E-2</v>
      </c>
    </row>
    <row r="75" spans="1:40" x14ac:dyDescent="0.3">
      <c r="A75">
        <v>61</v>
      </c>
      <c r="B75">
        <v>975</v>
      </c>
      <c r="C75">
        <v>500</v>
      </c>
      <c r="D75">
        <v>0</v>
      </c>
      <c r="E75">
        <v>2.1845186562557499</v>
      </c>
      <c r="F75">
        <v>4.6162684070438802</v>
      </c>
      <c r="G75">
        <v>-18.998541535839493</v>
      </c>
      <c r="H75">
        <v>-13.454438048723301</v>
      </c>
      <c r="I75">
        <v>4.4418567376646898</v>
      </c>
      <c r="J75">
        <v>2.0613226891848901</v>
      </c>
      <c r="K75">
        <v>0.473221759142607</v>
      </c>
      <c r="L75">
        <v>3.6004009764216097E-5</v>
      </c>
      <c r="M75">
        <v>3.9962506791722221E-7</v>
      </c>
      <c r="N75" s="1">
        <v>7.7720070866054005E-9</v>
      </c>
      <c r="O75" s="1">
        <v>8.4421157244233997E-13</v>
      </c>
      <c r="P75">
        <v>0</v>
      </c>
      <c r="R75">
        <v>9.6369089900934508</v>
      </c>
      <c r="S75">
        <v>11.4848351527924</v>
      </c>
      <c r="T75">
        <v>39.582931038473802</v>
      </c>
      <c r="V75">
        <v>34.264202911046503</v>
      </c>
      <c r="X75">
        <v>5.0311219075936897</v>
      </c>
      <c r="AJ75">
        <v>0</v>
      </c>
      <c r="AK75">
        <v>-2.5334305214212802E-2</v>
      </c>
      <c r="AL75">
        <v>0.51519053330442399</v>
      </c>
      <c r="AM75">
        <v>0.25945139425434599</v>
      </c>
      <c r="AN75">
        <v>0.250692377655442</v>
      </c>
    </row>
    <row r="76" spans="1:40" x14ac:dyDescent="0.3">
      <c r="A76">
        <v>62</v>
      </c>
      <c r="B76">
        <v>970</v>
      </c>
      <c r="C76">
        <v>500</v>
      </c>
      <c r="D76">
        <v>0</v>
      </c>
      <c r="E76">
        <v>7.1692559752418301</v>
      </c>
      <c r="F76">
        <v>3.9871512266826499</v>
      </c>
      <c r="G76">
        <v>-96.923609525452875</v>
      </c>
      <c r="H76">
        <v>-77.898167556470867</v>
      </c>
      <c r="I76">
        <v>15.304220704646999</v>
      </c>
      <c r="J76">
        <v>8.1779374690876097</v>
      </c>
      <c r="K76">
        <v>1.79808980589048</v>
      </c>
      <c r="L76">
        <v>2.670078342961918E-5</v>
      </c>
      <c r="M76">
        <v>3.6309203367768138E-7</v>
      </c>
      <c r="N76" s="1">
        <v>1.8442788731902602E-8</v>
      </c>
      <c r="O76" s="1">
        <v>1.0816591417854101E-12</v>
      </c>
      <c r="P76">
        <v>0</v>
      </c>
      <c r="R76">
        <v>1.3326189531716801</v>
      </c>
      <c r="S76">
        <v>49.681961366672098</v>
      </c>
      <c r="T76">
        <v>15.4535671903481</v>
      </c>
      <c r="V76">
        <v>19.698998286737599</v>
      </c>
      <c r="X76">
        <v>13.832854203070299</v>
      </c>
      <c r="AJ76">
        <v>0</v>
      </c>
      <c r="AK76">
        <v>0.23980425801963401</v>
      </c>
      <c r="AL76">
        <v>0.161093546904757</v>
      </c>
      <c r="AM76">
        <v>0.57133712128335301</v>
      </c>
      <c r="AN76">
        <v>2.7765073792254801E-2</v>
      </c>
    </row>
    <row r="77" spans="1:40" x14ac:dyDescent="0.3">
      <c r="A77">
        <v>62</v>
      </c>
      <c r="B77">
        <v>970</v>
      </c>
      <c r="C77">
        <v>500</v>
      </c>
      <c r="D77">
        <v>0</v>
      </c>
      <c r="E77">
        <v>2.1454560995326801</v>
      </c>
      <c r="F77">
        <v>4.6233486351061703</v>
      </c>
      <c r="G77">
        <v>-18.557718595744525</v>
      </c>
      <c r="H77">
        <v>-13.14949788896088</v>
      </c>
      <c r="I77">
        <v>4.3504168497636204</v>
      </c>
      <c r="J77">
        <v>2.0213756878737601</v>
      </c>
      <c r="K77">
        <v>0.46404808913646001</v>
      </c>
      <c r="L77">
        <v>3.6132676765058896E-5</v>
      </c>
      <c r="M77">
        <v>4.0093443571056194E-7</v>
      </c>
      <c r="N77" s="1">
        <v>7.68025680694467E-9</v>
      </c>
      <c r="O77" s="1">
        <v>8.3797470225579605E-13</v>
      </c>
      <c r="P77">
        <v>0</v>
      </c>
      <c r="R77">
        <v>9.4649623961558405</v>
      </c>
      <c r="S77">
        <v>11.358383397889</v>
      </c>
      <c r="T77">
        <v>40.005866560857598</v>
      </c>
      <c r="V77">
        <v>34.246387740278898</v>
      </c>
      <c r="X77">
        <v>4.9243999048184497</v>
      </c>
      <c r="AJ77">
        <v>0</v>
      </c>
      <c r="AK77">
        <v>-2.24431286953247E-2</v>
      </c>
      <c r="AL77">
        <v>0.52150146932563901</v>
      </c>
      <c r="AM77">
        <v>0.25434102212851101</v>
      </c>
      <c r="AN77">
        <v>0.24660063724117301</v>
      </c>
    </row>
    <row r="78" spans="1:40" x14ac:dyDescent="0.3">
      <c r="A78">
        <v>63</v>
      </c>
      <c r="B78">
        <v>965</v>
      </c>
      <c r="C78">
        <v>500</v>
      </c>
      <c r="D78">
        <v>0</v>
      </c>
      <c r="E78">
        <v>7.2062522680358496</v>
      </c>
      <c r="F78">
        <v>3.9865248145318701</v>
      </c>
      <c r="G78">
        <v>-97.44755519827315</v>
      </c>
      <c r="H78">
        <v>-78.44223670167591</v>
      </c>
      <c r="I78">
        <v>15.349770622781699</v>
      </c>
      <c r="J78">
        <v>8.2196083462295206</v>
      </c>
      <c r="K78">
        <v>1.8076526807928699</v>
      </c>
      <c r="L78">
        <v>2.6583417893061992E-5</v>
      </c>
      <c r="M78">
        <v>3.6238045138516403E-7</v>
      </c>
      <c r="N78" s="1">
        <v>1.8484782048761E-8</v>
      </c>
      <c r="O78" s="1">
        <v>1.0809642658324101E-12</v>
      </c>
      <c r="P78">
        <v>0</v>
      </c>
      <c r="R78">
        <v>1.2806438230264101</v>
      </c>
      <c r="S78">
        <v>49.840905144898301</v>
      </c>
      <c r="T78">
        <v>15.3643532138633</v>
      </c>
      <c r="V78">
        <v>19.686173765971098</v>
      </c>
      <c r="X78">
        <v>13.8279240522407</v>
      </c>
      <c r="AJ78">
        <v>0</v>
      </c>
      <c r="AK78">
        <v>0.24246176838507599</v>
      </c>
      <c r="AL78">
        <v>0.16007036732771299</v>
      </c>
      <c r="AM78">
        <v>0.57080121401527295</v>
      </c>
      <c r="AN78">
        <v>2.66666502719352E-2</v>
      </c>
    </row>
    <row r="79" spans="1:40" x14ac:dyDescent="0.3">
      <c r="A79">
        <v>63</v>
      </c>
      <c r="B79">
        <v>965</v>
      </c>
      <c r="C79">
        <v>500</v>
      </c>
      <c r="D79">
        <v>0</v>
      </c>
      <c r="E79">
        <v>2.1067473515578601</v>
      </c>
      <c r="F79">
        <v>4.6303506890920696</v>
      </c>
      <c r="G79">
        <v>-18.124700537315729</v>
      </c>
      <c r="H79">
        <v>-12.850021666724013</v>
      </c>
      <c r="I79">
        <v>4.2601291205360496</v>
      </c>
      <c r="J79">
        <v>1.98194684565669</v>
      </c>
      <c r="K79">
        <v>0.45498656430512302</v>
      </c>
      <c r="L79">
        <v>3.6262142339472511E-5</v>
      </c>
      <c r="M79">
        <v>4.022808520606728E-7</v>
      </c>
      <c r="N79" s="1">
        <v>7.5882899868687093E-9</v>
      </c>
      <c r="O79" s="1">
        <v>8.3151919831723404E-13</v>
      </c>
      <c r="P79">
        <v>0</v>
      </c>
      <c r="R79">
        <v>9.2938411173730309</v>
      </c>
      <c r="S79">
        <v>11.233169686397501</v>
      </c>
      <c r="T79">
        <v>40.427066672492302</v>
      </c>
      <c r="V79">
        <v>34.225811902626702</v>
      </c>
      <c r="X79">
        <v>4.8201106211102296</v>
      </c>
      <c r="AJ79">
        <v>0</v>
      </c>
      <c r="AK79">
        <v>-1.96430368447498E-2</v>
      </c>
      <c r="AL79">
        <v>0.52779655197254605</v>
      </c>
      <c r="AM79">
        <v>0.24933461009395899</v>
      </c>
      <c r="AN79">
        <v>0.24251187477824299</v>
      </c>
    </row>
    <row r="80" spans="1:40" x14ac:dyDescent="0.3">
      <c r="A80">
        <v>64</v>
      </c>
      <c r="B80">
        <v>960</v>
      </c>
      <c r="C80">
        <v>500</v>
      </c>
      <c r="D80">
        <v>0</v>
      </c>
      <c r="E80">
        <v>7.2439201711812196</v>
      </c>
      <c r="F80">
        <v>3.9858006929922101</v>
      </c>
      <c r="G80">
        <v>-97.986026427138029</v>
      </c>
      <c r="H80">
        <v>-79.000008121612666</v>
      </c>
      <c r="I80">
        <v>15.396357544114901</v>
      </c>
      <c r="J80">
        <v>8.2622243033255405</v>
      </c>
      <c r="K80">
        <v>1.81743161014482</v>
      </c>
      <c r="L80">
        <v>2.6466102233016903E-5</v>
      </c>
      <c r="M80">
        <v>3.61681697003699E-7</v>
      </c>
      <c r="N80" s="1">
        <v>1.85273156333543E-8</v>
      </c>
      <c r="O80" s="1">
        <v>1.0799907916683701E-12</v>
      </c>
      <c r="P80">
        <v>0</v>
      </c>
      <c r="R80">
        <v>1.23002978331663</v>
      </c>
      <c r="S80">
        <v>50.002572974641602</v>
      </c>
      <c r="T80">
        <v>15.270695012070499</v>
      </c>
      <c r="V80">
        <v>19.671141540175402</v>
      </c>
      <c r="X80">
        <v>13.825560689795701</v>
      </c>
      <c r="AJ80">
        <v>0</v>
      </c>
      <c r="AK80">
        <v>0.245048231394282</v>
      </c>
      <c r="AL80">
        <v>0.158997893968852</v>
      </c>
      <c r="AM80">
        <v>0.57035672289218098</v>
      </c>
      <c r="AN80">
        <v>2.55971517446834E-2</v>
      </c>
    </row>
    <row r="81" spans="1:40" x14ac:dyDescent="0.3">
      <c r="A81">
        <v>64</v>
      </c>
      <c r="B81">
        <v>960</v>
      </c>
      <c r="C81">
        <v>500</v>
      </c>
      <c r="D81">
        <v>0</v>
      </c>
      <c r="E81">
        <v>2.06858198630297</v>
      </c>
      <c r="F81">
        <v>4.6372742506145403</v>
      </c>
      <c r="G81">
        <v>-17.701004729713244</v>
      </c>
      <c r="H81">
        <v>-12.557079194170248</v>
      </c>
      <c r="I81">
        <v>4.1713705028122998</v>
      </c>
      <c r="J81">
        <v>1.9432072317801601</v>
      </c>
      <c r="K81">
        <v>0.44607712947511002</v>
      </c>
      <c r="L81">
        <v>3.6392179410782847E-5</v>
      </c>
      <c r="M81">
        <v>4.0366191268687908E-7</v>
      </c>
      <c r="N81" s="1">
        <v>7.4967608730820895E-9</v>
      </c>
      <c r="O81" s="1">
        <v>8.2492254573429E-13</v>
      </c>
      <c r="P81">
        <v>0</v>
      </c>
      <c r="R81">
        <v>9.1236373092526097</v>
      </c>
      <c r="S81">
        <v>11.109211124163201</v>
      </c>
      <c r="T81">
        <v>40.846311169855397</v>
      </c>
      <c r="V81">
        <v>34.202627515767702</v>
      </c>
      <c r="X81">
        <v>4.71821288096094</v>
      </c>
      <c r="AJ81">
        <v>0</v>
      </c>
      <c r="AK81">
        <v>-1.6932169576891701E-2</v>
      </c>
      <c r="AL81">
        <v>0.53407243614248801</v>
      </c>
      <c r="AM81">
        <v>0.24443089523251901</v>
      </c>
      <c r="AN81">
        <v>0.23842883820188299</v>
      </c>
    </row>
    <row r="82" spans="1:40" x14ac:dyDescent="0.3">
      <c r="A82">
        <v>65</v>
      </c>
      <c r="B82">
        <v>955</v>
      </c>
      <c r="C82">
        <v>500</v>
      </c>
      <c r="D82">
        <v>0</v>
      </c>
      <c r="E82">
        <v>7.2820590109085996</v>
      </c>
      <c r="F82">
        <v>3.9849809757690702</v>
      </c>
      <c r="G82">
        <v>-98.53627548197619</v>
      </c>
      <c r="H82">
        <v>-79.569291495104451</v>
      </c>
      <c r="I82">
        <v>15.4435402734777</v>
      </c>
      <c r="J82">
        <v>8.3055520035559507</v>
      </c>
      <c r="K82">
        <v>1.82737610422424</v>
      </c>
      <c r="L82">
        <v>2.6348879868033032E-5</v>
      </c>
      <c r="M82">
        <v>3.6099589035110896E-7</v>
      </c>
      <c r="N82" s="1">
        <v>1.8569882386283101E-8</v>
      </c>
      <c r="O82" s="1">
        <v>1.07870957852631E-12</v>
      </c>
      <c r="P82">
        <v>0</v>
      </c>
      <c r="R82">
        <v>1.18077795334505</v>
      </c>
      <c r="S82">
        <v>50.166857332287698</v>
      </c>
      <c r="T82">
        <v>15.1726956977662</v>
      </c>
      <c r="V82">
        <v>19.653944069775601</v>
      </c>
      <c r="X82">
        <v>13.8257249468253</v>
      </c>
      <c r="AJ82">
        <v>0</v>
      </c>
      <c r="AK82">
        <v>0.247563596213319</v>
      </c>
      <c r="AL82">
        <v>0.15787747829999499</v>
      </c>
      <c r="AM82">
        <v>0.57000227571853201</v>
      </c>
      <c r="AN82">
        <v>2.45566497681519E-2</v>
      </c>
    </row>
    <row r="83" spans="1:40" x14ac:dyDescent="0.3">
      <c r="A83">
        <v>65</v>
      </c>
      <c r="B83">
        <v>955</v>
      </c>
      <c r="C83">
        <v>500</v>
      </c>
      <c r="D83">
        <v>0</v>
      </c>
      <c r="E83">
        <v>2.03111713462145</v>
      </c>
      <c r="F83">
        <v>4.6441191420829302</v>
      </c>
      <c r="G83">
        <v>-17.28783692700727</v>
      </c>
      <c r="H83">
        <v>-12.271521655952297</v>
      </c>
      <c r="I83">
        <v>4.0844483744289901</v>
      </c>
      <c r="J83">
        <v>1.90529656390266</v>
      </c>
      <c r="K83">
        <v>0.43735250377544799</v>
      </c>
      <c r="L83">
        <v>3.6522567029550924E-5</v>
      </c>
      <c r="M83">
        <v>4.0507523516907122E-7</v>
      </c>
      <c r="N83" s="1">
        <v>7.40622694064476E-9</v>
      </c>
      <c r="O83" s="1">
        <v>8.1825274292333298E-13</v>
      </c>
      <c r="P83">
        <v>0</v>
      </c>
      <c r="R83">
        <v>8.9544391485716908</v>
      </c>
      <c r="S83">
        <v>10.986521612324699</v>
      </c>
      <c r="T83">
        <v>41.263390176051402</v>
      </c>
      <c r="V83">
        <v>34.1769856299371</v>
      </c>
      <c r="X83">
        <v>4.6186634331149001</v>
      </c>
      <c r="AJ83">
        <v>0</v>
      </c>
      <c r="AK83">
        <v>-1.4308599771017399E-2</v>
      </c>
      <c r="AL83">
        <v>0.54032591615994197</v>
      </c>
      <c r="AM83">
        <v>0.23962849028399399</v>
      </c>
      <c r="AN83">
        <v>0.23435419332707999</v>
      </c>
    </row>
    <row r="84" spans="1:40" x14ac:dyDescent="0.3">
      <c r="A84">
        <v>66</v>
      </c>
      <c r="B84">
        <v>950</v>
      </c>
      <c r="C84">
        <v>500</v>
      </c>
      <c r="D84">
        <v>0</v>
      </c>
      <c r="E84">
        <v>7.3204922101464902</v>
      </c>
      <c r="F84">
        <v>3.98406794252115</v>
      </c>
      <c r="G84">
        <v>-99.095868025499271</v>
      </c>
      <c r="H84">
        <v>-80.148134471619983</v>
      </c>
      <c r="I84">
        <v>15.490932063834601</v>
      </c>
      <c r="J84">
        <v>8.3493851110200907</v>
      </c>
      <c r="K84">
        <v>1.8374416088682499</v>
      </c>
      <c r="L84">
        <v>2.6231795174448334E-5</v>
      </c>
      <c r="M84">
        <v>3.6032314115830394E-7</v>
      </c>
      <c r="N84" s="1">
        <v>1.8612044818049699E-8</v>
      </c>
      <c r="O84" s="1">
        <v>1.07709641079835E-12</v>
      </c>
      <c r="P84">
        <v>0</v>
      </c>
      <c r="R84">
        <v>1.1328874810621199</v>
      </c>
      <c r="S84">
        <v>50.333645089154899</v>
      </c>
      <c r="T84">
        <v>15.070466726323</v>
      </c>
      <c r="V84">
        <v>19.634626851008498</v>
      </c>
      <c r="X84">
        <v>13.828373852451399</v>
      </c>
      <c r="AJ84">
        <v>0</v>
      </c>
      <c r="AK84">
        <v>0.25000790655808403</v>
      </c>
      <c r="AL84">
        <v>0.15671056686583601</v>
      </c>
      <c r="AM84">
        <v>0.569736358005965</v>
      </c>
      <c r="AN84">
        <v>2.3545168570112601E-2</v>
      </c>
    </row>
    <row r="85" spans="1:40" x14ac:dyDescent="0.3">
      <c r="A85">
        <v>66</v>
      </c>
      <c r="B85">
        <v>950</v>
      </c>
      <c r="C85">
        <v>500</v>
      </c>
      <c r="D85">
        <v>0</v>
      </c>
      <c r="E85">
        <v>1.99448109004258</v>
      </c>
      <c r="F85">
        <v>4.6508853238215</v>
      </c>
      <c r="G85">
        <v>-16.886130281226141</v>
      </c>
      <c r="H85">
        <v>-11.994008924130531</v>
      </c>
      <c r="I85">
        <v>3.9996086801255801</v>
      </c>
      <c r="J85">
        <v>1.86832687299446</v>
      </c>
      <c r="K85">
        <v>0.42883901691297299</v>
      </c>
      <c r="L85">
        <v>3.6653091050562973E-5</v>
      </c>
      <c r="M85">
        <v>4.0651846797839364E-7</v>
      </c>
      <c r="N85" s="1">
        <v>7.3171585240119501E-9</v>
      </c>
      <c r="O85" s="1">
        <v>8.1156905136817804E-13</v>
      </c>
      <c r="P85">
        <v>0</v>
      </c>
      <c r="R85">
        <v>8.7863306347068502</v>
      </c>
      <c r="S85">
        <v>10.8651118506281</v>
      </c>
      <c r="T85">
        <v>41.678104638201297</v>
      </c>
      <c r="V85">
        <v>34.149035707581703</v>
      </c>
      <c r="X85">
        <v>4.52141716888194</v>
      </c>
      <c r="AJ85">
        <v>0</v>
      </c>
      <c r="AK85">
        <v>-1.17703441556519E-2</v>
      </c>
      <c r="AL85">
        <v>0.54655393442324096</v>
      </c>
      <c r="AM85">
        <v>0.23492589336848499</v>
      </c>
      <c r="AN85">
        <v>0.230290516363924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11</vt:i4>
      </vt:variant>
    </vt:vector>
  </HeadingPairs>
  <TitlesOfParts>
    <vt:vector size="32" baseType="lpstr">
      <vt:lpstr>Combine</vt:lpstr>
      <vt:lpstr>system</vt:lpstr>
      <vt:lpstr>liquid</vt:lpstr>
      <vt:lpstr>tot_solids</vt:lpstr>
      <vt:lpstr>apatite</vt:lpstr>
      <vt:lpstr>feldspar</vt:lpstr>
      <vt:lpstr>spinel1</vt:lpstr>
      <vt:lpstr>spinel2</vt:lpstr>
      <vt:lpstr>spinel</vt:lpstr>
      <vt:lpstr>clinopyroxene1</vt:lpstr>
      <vt:lpstr>clinopyroxene2</vt:lpstr>
      <vt:lpstr>clinopyroxene</vt:lpstr>
      <vt:lpstr>orthopyroxene1</vt:lpstr>
      <vt:lpstr>orthopyroxene2</vt:lpstr>
      <vt:lpstr>orthopyroxene</vt:lpstr>
      <vt:lpstr>olivine1</vt:lpstr>
      <vt:lpstr>olivine2</vt:lpstr>
      <vt:lpstr>olivine</vt:lpstr>
      <vt:lpstr>affinities (kJ)</vt:lpstr>
      <vt:lpstr>init_cond</vt:lpstr>
      <vt:lpstr>x_axes</vt:lpstr>
      <vt:lpstr>Mass_Chart</vt:lpstr>
      <vt:lpstr>Density_Chart</vt:lpstr>
      <vt:lpstr>Volume_Chart</vt:lpstr>
      <vt:lpstr>Extra_Chart</vt:lpstr>
      <vt:lpstr>Liquid_Chart</vt:lpstr>
      <vt:lpstr>Apatite_Chart</vt:lpstr>
      <vt:lpstr>Feldspar_Chart</vt:lpstr>
      <vt:lpstr>Spinel_Chart</vt:lpstr>
      <vt:lpstr>Clinopyroxene_Chart</vt:lpstr>
      <vt:lpstr>Orthopyroxene_Chart</vt:lpstr>
      <vt:lpstr>Olivine_Chart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 Davis</dc:creator>
  <cp:lastModifiedBy>William Ray Davis</cp:lastModifiedBy>
  <dcterms:created xsi:type="dcterms:W3CDTF">2020-05-21T17:30:00Z</dcterms:created>
  <dcterms:modified xsi:type="dcterms:W3CDTF">2020-06-08T13:53:16Z</dcterms:modified>
</cp:coreProperties>
</file>