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\Documents\MCR Reseach\Manuscript\Manuscript Materials\Supplementary Material\"/>
    </mc:Choice>
  </mc:AlternateContent>
  <xr:revisionPtr revIDLastSave="0" documentId="8_{019E3302-B953-4DA8-B75E-1BA2C640DF66}" xr6:coauthVersionLast="45" xr6:coauthVersionMax="45" xr10:uidLastSave="{00000000-0000-0000-0000-000000000000}"/>
  <bookViews>
    <workbookView xWindow="-108" yWindow="-108" windowWidth="23256" windowHeight="12600" activeTab="4" xr2:uid="{B3004E0F-3EB3-4CEA-A635-2E62B0F6B1F5}"/>
  </bookViews>
  <sheets>
    <sheet name="Mass_Chart" sheetId="27" r:id="rId1"/>
    <sheet name="Density_Chart" sheetId="28" r:id="rId2"/>
    <sheet name="Volume_Chart" sheetId="29" r:id="rId3"/>
    <sheet name="Extra_Chart" sheetId="31" r:id="rId4"/>
    <sheet name="Combine" sheetId="20" r:id="rId5"/>
    <sheet name="Liquid_Chart" sheetId="30" r:id="rId6"/>
    <sheet name="Apatite_Chart" sheetId="21" r:id="rId7"/>
    <sheet name="Garnet_Chart" sheetId="22" r:id="rId8"/>
    <sheet name="Feldspar_Chart" sheetId="23" r:id="rId9"/>
    <sheet name="Spinel_Chart" sheetId="24" r:id="rId10"/>
    <sheet name="Clinopyroxene_Chart" sheetId="25" r:id="rId11"/>
    <sheet name="Orthopyroxene_Chart" sheetId="26" r:id="rId12"/>
    <sheet name="system" sheetId="3" r:id="rId13"/>
    <sheet name="liquid" sheetId="4" r:id="rId14"/>
    <sheet name="tot_solids" sheetId="6" r:id="rId15"/>
    <sheet name="apatite" sheetId="12" r:id="rId16"/>
    <sheet name="garnet" sheetId="11" r:id="rId17"/>
    <sheet name="feldspar1" sheetId="14" r:id="rId18"/>
    <sheet name="feldspar2" sheetId="15" r:id="rId19"/>
    <sheet name="feldspar" sheetId="10" r:id="rId20"/>
    <sheet name="spinel" sheetId="9" r:id="rId21"/>
    <sheet name="clinopyroxene1" sheetId="16" r:id="rId22"/>
    <sheet name="clinopyroxene2" sheetId="17" r:id="rId23"/>
    <sheet name="clinopyroxene" sheetId="8" r:id="rId24"/>
    <sheet name="orthopyroxene1" sheetId="18" r:id="rId25"/>
    <sheet name="orthopyroxene2" sheetId="19" r:id="rId26"/>
    <sheet name="orthopyroxene" sheetId="7" r:id="rId27"/>
    <sheet name="affinities (kJ)" sheetId="5" r:id="rId28"/>
    <sheet name="init_cond" sheetId="2" r:id="rId29"/>
    <sheet name="x_axes" sheetId="13" r:id="rId3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20" l="1"/>
  <c r="B4" i="20"/>
  <c r="C4" i="20"/>
  <c r="D4" i="20"/>
  <c r="F4" i="20"/>
  <c r="H4" i="20"/>
  <c r="I4" i="20"/>
  <c r="J4" i="20"/>
  <c r="AL4" i="20" s="1"/>
  <c r="K4" i="20"/>
  <c r="L4" i="20"/>
  <c r="M4" i="20"/>
  <c r="N4" i="20"/>
  <c r="AP4" i="20" s="1"/>
  <c r="O4" i="20"/>
  <c r="P4" i="20"/>
  <c r="Q4" i="20"/>
  <c r="R4" i="20"/>
  <c r="T4" i="20"/>
  <c r="W4" i="20"/>
  <c r="X4" i="20"/>
  <c r="Y4" i="20"/>
  <c r="Z4" i="20"/>
  <c r="AA4" i="20"/>
  <c r="AB4" i="20"/>
  <c r="AC4" i="20"/>
  <c r="AD4" i="20"/>
  <c r="AR4" i="20" s="1"/>
  <c r="AE4" i="20"/>
  <c r="AH4" i="20"/>
  <c r="AI4" i="20"/>
  <c r="AK4" i="20"/>
  <c r="AM4" i="20"/>
  <c r="AN4" i="20"/>
  <c r="AO4" i="20"/>
  <c r="AQ4" i="20"/>
  <c r="A5" i="20"/>
  <c r="B5" i="20"/>
  <c r="C5" i="20"/>
  <c r="D5" i="20"/>
  <c r="F5" i="20"/>
  <c r="H5" i="20"/>
  <c r="I5" i="20"/>
  <c r="J5" i="20"/>
  <c r="AL5" i="20" s="1"/>
  <c r="K5" i="20"/>
  <c r="L5" i="20"/>
  <c r="M5" i="20"/>
  <c r="N5" i="20"/>
  <c r="AP5" i="20" s="1"/>
  <c r="O5" i="20"/>
  <c r="P5" i="20"/>
  <c r="AR5" i="20" s="1"/>
  <c r="Q5" i="20"/>
  <c r="R5" i="20"/>
  <c r="T5" i="20"/>
  <c r="W5" i="20"/>
  <c r="X5" i="20"/>
  <c r="Y5" i="20"/>
  <c r="Z5" i="20"/>
  <c r="AA5" i="20"/>
  <c r="AB5" i="20"/>
  <c r="AC5" i="20"/>
  <c r="AD5" i="20"/>
  <c r="AE5" i="20"/>
  <c r="AH5" i="20"/>
  <c r="AI5" i="20"/>
  <c r="AK5" i="20"/>
  <c r="AM5" i="20"/>
  <c r="AN5" i="20"/>
  <c r="AO5" i="20"/>
  <c r="AQ5" i="20"/>
  <c r="A6" i="20"/>
  <c r="J6" i="20" s="1"/>
  <c r="AL6" i="20" s="1"/>
  <c r="B6" i="20"/>
  <c r="C6" i="20"/>
  <c r="D6" i="20"/>
  <c r="F6" i="20"/>
  <c r="R6" i="20" s="1"/>
  <c r="H6" i="20"/>
  <c r="I6" i="20"/>
  <c r="K6" i="20"/>
  <c r="L6" i="20"/>
  <c r="M6" i="20"/>
  <c r="AO6" i="20" s="1"/>
  <c r="O6" i="20"/>
  <c r="P6" i="20"/>
  <c r="AR6" i="20" s="1"/>
  <c r="Q6" i="20"/>
  <c r="T6" i="20"/>
  <c r="W6" i="20"/>
  <c r="X6" i="20"/>
  <c r="Z6" i="20"/>
  <c r="AA6" i="20"/>
  <c r="AB6" i="20"/>
  <c r="AD6" i="20"/>
  <c r="AE6" i="20"/>
  <c r="AH6" i="20"/>
  <c r="AI6" i="20"/>
  <c r="AK6" i="20"/>
  <c r="AM6" i="20"/>
  <c r="AN6" i="20"/>
  <c r="AQ6" i="20"/>
  <c r="A7" i="20"/>
  <c r="I7" i="20" s="1"/>
  <c r="AK7" i="20" s="1"/>
  <c r="B7" i="20"/>
  <c r="C7" i="20"/>
  <c r="D7" i="20"/>
  <c r="F7" i="20"/>
  <c r="AH7" i="20" s="1"/>
  <c r="H7" i="20"/>
  <c r="K7" i="20"/>
  <c r="L7" i="20"/>
  <c r="AN7" i="20" s="1"/>
  <c r="O7" i="20"/>
  <c r="P7" i="20"/>
  <c r="T7" i="20"/>
  <c r="W7" i="20"/>
  <c r="Z7" i="20"/>
  <c r="AA7" i="20"/>
  <c r="AD7" i="20"/>
  <c r="AR7" i="20" s="1"/>
  <c r="AE7" i="20"/>
  <c r="AI7" i="20"/>
  <c r="AM7" i="20"/>
  <c r="AQ7" i="20"/>
  <c r="A8" i="20"/>
  <c r="H8" i="20" s="1"/>
  <c r="R8" i="20" s="1"/>
  <c r="B8" i="20"/>
  <c r="C8" i="20"/>
  <c r="D8" i="20"/>
  <c r="F8" i="20"/>
  <c r="AH8" i="20" s="1"/>
  <c r="K8" i="20"/>
  <c r="AM8" i="20" s="1"/>
  <c r="N8" i="20"/>
  <c r="AP8" i="20" s="1"/>
  <c r="O8" i="20"/>
  <c r="T8" i="20"/>
  <c r="Y8" i="20"/>
  <c r="Z8" i="20"/>
  <c r="AC8" i="20"/>
  <c r="AD8" i="20"/>
  <c r="AI8" i="20"/>
  <c r="AQ8" i="20"/>
  <c r="A9" i="20"/>
  <c r="B9" i="20"/>
  <c r="C9" i="20"/>
  <c r="D9" i="20"/>
  <c r="F9" i="20"/>
  <c r="H9" i="20"/>
  <c r="I9" i="20"/>
  <c r="AK9" i="20" s="1"/>
  <c r="J9" i="20"/>
  <c r="AL9" i="20" s="1"/>
  <c r="K9" i="20"/>
  <c r="L9" i="20"/>
  <c r="M9" i="20"/>
  <c r="N9" i="20"/>
  <c r="AP9" i="20" s="1"/>
  <c r="O9" i="20"/>
  <c r="P9" i="20"/>
  <c r="Q9" i="20"/>
  <c r="R9" i="20"/>
  <c r="T9" i="20"/>
  <c r="W9" i="20"/>
  <c r="X9" i="20"/>
  <c r="Y9" i="20"/>
  <c r="Z9" i="20"/>
  <c r="AA9" i="20"/>
  <c r="AB9" i="20"/>
  <c r="AC9" i="20"/>
  <c r="AD9" i="20"/>
  <c r="AE9" i="20"/>
  <c r="AH9" i="20"/>
  <c r="AI9" i="20"/>
  <c r="AM9" i="20"/>
  <c r="AN9" i="20"/>
  <c r="AO9" i="20"/>
  <c r="AQ9" i="20"/>
  <c r="A10" i="20"/>
  <c r="J10" i="20" s="1"/>
  <c r="AL10" i="20" s="1"/>
  <c r="B10" i="20"/>
  <c r="C10" i="20"/>
  <c r="D10" i="20"/>
  <c r="F10" i="20"/>
  <c r="R10" i="20" s="1"/>
  <c r="H10" i="20"/>
  <c r="I10" i="20"/>
  <c r="AK10" i="20" s="1"/>
  <c r="K10" i="20"/>
  <c r="L10" i="20"/>
  <c r="M10" i="20"/>
  <c r="AO10" i="20" s="1"/>
  <c r="O10" i="20"/>
  <c r="P10" i="20"/>
  <c r="AR10" i="20" s="1"/>
  <c r="Q10" i="20"/>
  <c r="T10" i="20"/>
  <c r="W10" i="20"/>
  <c r="X10" i="20"/>
  <c r="Z10" i="20"/>
  <c r="AA10" i="20"/>
  <c r="AB10" i="20"/>
  <c r="AD10" i="20"/>
  <c r="AE10" i="20"/>
  <c r="AH10" i="20"/>
  <c r="AI10" i="20"/>
  <c r="AM10" i="20"/>
  <c r="AN10" i="20"/>
  <c r="AQ10" i="20"/>
  <c r="A11" i="20"/>
  <c r="I11" i="20" s="1"/>
  <c r="AK11" i="20" s="1"/>
  <c r="B11" i="20"/>
  <c r="C11" i="20"/>
  <c r="D11" i="20"/>
  <c r="F11" i="20"/>
  <c r="AH11" i="20" s="1"/>
  <c r="H11" i="20"/>
  <c r="K11" i="20"/>
  <c r="AM11" i="20" s="1"/>
  <c r="L11" i="20"/>
  <c r="AN11" i="20" s="1"/>
  <c r="O11" i="20"/>
  <c r="AQ11" i="20" s="1"/>
  <c r="P11" i="20"/>
  <c r="AR11" i="20" s="1"/>
  <c r="T11" i="20"/>
  <c r="W11" i="20"/>
  <c r="Z11" i="20"/>
  <c r="AA11" i="20"/>
  <c r="AD11" i="20"/>
  <c r="AE11" i="20"/>
  <c r="AI11" i="20"/>
  <c r="A12" i="20"/>
  <c r="I12" i="20" s="1"/>
  <c r="AK12" i="20" s="1"/>
  <c r="B12" i="20"/>
  <c r="C12" i="20"/>
  <c r="D12" i="20"/>
  <c r="F12" i="20"/>
  <c r="AH12" i="20" s="1"/>
  <c r="J12" i="20"/>
  <c r="O12" i="20"/>
  <c r="AQ12" i="20" s="1"/>
  <c r="Q12" i="20"/>
  <c r="T12" i="20"/>
  <c r="X12" i="20"/>
  <c r="Y12" i="20"/>
  <c r="AC12" i="20"/>
  <c r="AE12" i="20"/>
  <c r="AI12" i="20"/>
  <c r="AL12" i="20"/>
  <c r="A13" i="20"/>
  <c r="B13" i="20"/>
  <c r="C13" i="20"/>
  <c r="D13" i="20"/>
  <c r="F13" i="20"/>
  <c r="T13" i="20"/>
  <c r="Y13" i="20"/>
  <c r="AI13" i="20"/>
  <c r="A14" i="20"/>
  <c r="B14" i="20"/>
  <c r="C14" i="20"/>
  <c r="D14" i="20"/>
  <c r="F14" i="20"/>
  <c r="M14" i="20"/>
  <c r="AO14" i="20" s="1"/>
  <c r="T14" i="20"/>
  <c r="Y14" i="20"/>
  <c r="AE14" i="20"/>
  <c r="AI14" i="20"/>
  <c r="A15" i="20"/>
  <c r="M15" i="20" s="1"/>
  <c r="AO15" i="20" s="1"/>
  <c r="B15" i="20"/>
  <c r="C15" i="20"/>
  <c r="D15" i="20"/>
  <c r="F15" i="20"/>
  <c r="T15" i="20"/>
  <c r="AI15" i="20"/>
  <c r="A16" i="20"/>
  <c r="K16" i="20" s="1"/>
  <c r="AM16" i="20" s="1"/>
  <c r="B16" i="20"/>
  <c r="C16" i="20"/>
  <c r="D16" i="20"/>
  <c r="F16" i="20"/>
  <c r="J16" i="20"/>
  <c r="AL16" i="20" s="1"/>
  <c r="O16" i="20"/>
  <c r="Q16" i="20"/>
  <c r="T16" i="20"/>
  <c r="X16" i="20"/>
  <c r="Y16" i="20"/>
  <c r="AE16" i="20"/>
  <c r="AH16" i="20"/>
  <c r="AI16" i="20"/>
  <c r="A17" i="20"/>
  <c r="K17" i="20" s="1"/>
  <c r="AM17" i="20" s="1"/>
  <c r="B17" i="20"/>
  <c r="C17" i="20"/>
  <c r="D17" i="20"/>
  <c r="F17" i="20"/>
  <c r="J17" i="20"/>
  <c r="AL17" i="20" s="1"/>
  <c r="O17" i="20"/>
  <c r="Q17" i="20"/>
  <c r="T17" i="20"/>
  <c r="X17" i="20"/>
  <c r="Y17" i="20"/>
  <c r="AE17" i="20"/>
  <c r="AH17" i="20"/>
  <c r="AI17" i="20"/>
  <c r="A18" i="20"/>
  <c r="B18" i="20"/>
  <c r="C18" i="20"/>
  <c r="D18" i="20"/>
  <c r="F18" i="20"/>
  <c r="J18" i="20"/>
  <c r="AL18" i="20" s="1"/>
  <c r="Q18" i="20"/>
  <c r="T18" i="20"/>
  <c r="X18" i="20"/>
  <c r="AE18" i="20"/>
  <c r="AH18" i="20"/>
  <c r="AI18" i="20"/>
  <c r="A19" i="20"/>
  <c r="B19" i="20"/>
  <c r="C19" i="20"/>
  <c r="D19" i="20"/>
  <c r="F19" i="20"/>
  <c r="J19" i="20"/>
  <c r="AL19" i="20" s="1"/>
  <c r="O19" i="20"/>
  <c r="Q19" i="20"/>
  <c r="T19" i="20"/>
  <c r="X19" i="20"/>
  <c r="Y19" i="20"/>
  <c r="AE19" i="20"/>
  <c r="AH19" i="20"/>
  <c r="AI19" i="20"/>
  <c r="A20" i="20"/>
  <c r="B20" i="20"/>
  <c r="C20" i="20"/>
  <c r="D20" i="20"/>
  <c r="F20" i="20"/>
  <c r="J20" i="20"/>
  <c r="AL20" i="20" s="1"/>
  <c r="Q20" i="20"/>
  <c r="T20" i="20"/>
  <c r="X20" i="20"/>
  <c r="AE20" i="20"/>
  <c r="AH20" i="20"/>
  <c r="AI20" i="20"/>
  <c r="A21" i="20"/>
  <c r="M21" i="20" s="1"/>
  <c r="B21" i="20"/>
  <c r="C21" i="20"/>
  <c r="D21" i="20"/>
  <c r="F21" i="20"/>
  <c r="J21" i="20"/>
  <c r="AL21" i="20" s="1"/>
  <c r="K21" i="20"/>
  <c r="AM21" i="20" s="1"/>
  <c r="O21" i="20"/>
  <c r="Q21" i="20"/>
  <c r="T21" i="20"/>
  <c r="AH21" i="20" s="1"/>
  <c r="X21" i="20"/>
  <c r="Y21" i="20"/>
  <c r="AB21" i="20"/>
  <c r="AD21" i="20"/>
  <c r="AI21" i="20"/>
  <c r="A22" i="20"/>
  <c r="K22" i="20" s="1"/>
  <c r="AM22" i="20" s="1"/>
  <c r="B22" i="20"/>
  <c r="C22" i="20"/>
  <c r="D22" i="20"/>
  <c r="F22" i="20"/>
  <c r="L22" i="20"/>
  <c r="AN22" i="20" s="1"/>
  <c r="T22" i="20"/>
  <c r="AH22" i="20" s="1"/>
  <c r="AB22" i="20"/>
  <c r="AI22" i="20"/>
  <c r="A23" i="20"/>
  <c r="L23" i="20" s="1"/>
  <c r="AN23" i="20" s="1"/>
  <c r="B23" i="20"/>
  <c r="C23" i="20"/>
  <c r="D23" i="20"/>
  <c r="F23" i="20"/>
  <c r="J23" i="20"/>
  <c r="AL23" i="20" s="1"/>
  <c r="O23" i="20"/>
  <c r="T23" i="20"/>
  <c r="Y23" i="20"/>
  <c r="AB23" i="20"/>
  <c r="AD23" i="20"/>
  <c r="AI23" i="20"/>
  <c r="A24" i="20"/>
  <c r="B24" i="20"/>
  <c r="C24" i="20"/>
  <c r="D24" i="20"/>
  <c r="F24" i="20"/>
  <c r="H24" i="20"/>
  <c r="K24" i="20"/>
  <c r="AM24" i="20" s="1"/>
  <c r="L24" i="20"/>
  <c r="N24" i="20"/>
  <c r="P24" i="20"/>
  <c r="AR24" i="20" s="1"/>
  <c r="T24" i="20"/>
  <c r="X24" i="20"/>
  <c r="Y24" i="20"/>
  <c r="Z24" i="20"/>
  <c r="AC24" i="20"/>
  <c r="AD24" i="20"/>
  <c r="AI24" i="20"/>
  <c r="AN24" i="20"/>
  <c r="A25" i="20"/>
  <c r="J25" i="20" s="1"/>
  <c r="AL25" i="20" s="1"/>
  <c r="B25" i="20"/>
  <c r="C25" i="20"/>
  <c r="D25" i="20"/>
  <c r="F25" i="20"/>
  <c r="I25" i="20"/>
  <c r="K25" i="20"/>
  <c r="AM25" i="20" s="1"/>
  <c r="M25" i="20"/>
  <c r="N25" i="20"/>
  <c r="Q25" i="20"/>
  <c r="T25" i="20"/>
  <c r="W25" i="20"/>
  <c r="Z25" i="20"/>
  <c r="AA25" i="20"/>
  <c r="AC25" i="20"/>
  <c r="AE25" i="20"/>
  <c r="AI25" i="20"/>
  <c r="AK25" i="20"/>
  <c r="AO25" i="20"/>
  <c r="A26" i="20"/>
  <c r="I26" i="20" s="1"/>
  <c r="B26" i="20"/>
  <c r="C26" i="20"/>
  <c r="D26" i="20"/>
  <c r="F26" i="20"/>
  <c r="J26" i="20"/>
  <c r="AL26" i="20" s="1"/>
  <c r="M26" i="20"/>
  <c r="O26" i="20"/>
  <c r="T26" i="20"/>
  <c r="X26" i="20"/>
  <c r="Z26" i="20"/>
  <c r="AC26" i="20"/>
  <c r="AH26" i="20"/>
  <c r="AI26" i="20"/>
  <c r="AK26" i="20"/>
  <c r="A27" i="20"/>
  <c r="B27" i="20"/>
  <c r="C27" i="20"/>
  <c r="D27" i="20"/>
  <c r="F27" i="20"/>
  <c r="H27" i="20"/>
  <c r="R27" i="20" s="1"/>
  <c r="I27" i="20"/>
  <c r="AK27" i="20" s="1"/>
  <c r="J27" i="20"/>
  <c r="AL27" i="20" s="1"/>
  <c r="K27" i="20"/>
  <c r="L27" i="20"/>
  <c r="M27" i="20"/>
  <c r="N27" i="20"/>
  <c r="O27" i="20"/>
  <c r="P27" i="20"/>
  <c r="AR27" i="20" s="1"/>
  <c r="Q27" i="20"/>
  <c r="T27" i="20"/>
  <c r="W27" i="20"/>
  <c r="X27" i="20"/>
  <c r="Y27" i="20"/>
  <c r="Z27" i="20"/>
  <c r="AA27" i="20"/>
  <c r="AB27" i="20"/>
  <c r="AC27" i="20"/>
  <c r="AQ27" i="20" s="1"/>
  <c r="AD27" i="20"/>
  <c r="AE27" i="20"/>
  <c r="AH27" i="20"/>
  <c r="AI27" i="20"/>
  <c r="AM27" i="20"/>
  <c r="AN27" i="20"/>
  <c r="AO27" i="20"/>
  <c r="A28" i="20"/>
  <c r="B28" i="20"/>
  <c r="C28" i="20"/>
  <c r="D28" i="20"/>
  <c r="F28" i="20"/>
  <c r="H28" i="20"/>
  <c r="R28" i="20" s="1"/>
  <c r="I28" i="20"/>
  <c r="AK28" i="20" s="1"/>
  <c r="J28" i="20"/>
  <c r="AL28" i="20" s="1"/>
  <c r="K28" i="20"/>
  <c r="L28" i="20"/>
  <c r="M28" i="20"/>
  <c r="N28" i="20"/>
  <c r="O28" i="20"/>
  <c r="P28" i="20"/>
  <c r="AR28" i="20" s="1"/>
  <c r="Q28" i="20"/>
  <c r="T28" i="20"/>
  <c r="W28" i="20"/>
  <c r="X28" i="20"/>
  <c r="Y28" i="20"/>
  <c r="Z28" i="20"/>
  <c r="AA28" i="20"/>
  <c r="AB28" i="20"/>
  <c r="AC28" i="20"/>
  <c r="AQ28" i="20" s="1"/>
  <c r="AD28" i="20"/>
  <c r="AE28" i="20"/>
  <c r="AH28" i="20"/>
  <c r="AI28" i="20"/>
  <c r="AM28" i="20"/>
  <c r="AN28" i="20"/>
  <c r="AO28" i="20"/>
  <c r="A29" i="20"/>
  <c r="B29" i="20"/>
  <c r="C29" i="20"/>
  <c r="D29" i="20"/>
  <c r="F29" i="20"/>
  <c r="H29" i="20"/>
  <c r="R29" i="20" s="1"/>
  <c r="I29" i="20"/>
  <c r="AK29" i="20" s="1"/>
  <c r="K29" i="20"/>
  <c r="L29" i="20"/>
  <c r="AN29" i="20" s="1"/>
  <c r="M29" i="20"/>
  <c r="O29" i="20"/>
  <c r="P29" i="20"/>
  <c r="AR29" i="20" s="1"/>
  <c r="Q29" i="20"/>
  <c r="T29" i="20"/>
  <c r="W29" i="20"/>
  <c r="X29" i="20"/>
  <c r="Y29" i="20"/>
  <c r="AA29" i="20"/>
  <c r="AB29" i="20"/>
  <c r="AC29" i="20"/>
  <c r="AE29" i="20"/>
  <c r="AH29" i="20"/>
  <c r="AI29" i="20"/>
  <c r="AM29" i="20"/>
  <c r="AQ29" i="20"/>
  <c r="A30" i="20"/>
  <c r="B30" i="20"/>
  <c r="C30" i="20"/>
  <c r="D30" i="20"/>
  <c r="F30" i="20"/>
  <c r="H30" i="20"/>
  <c r="I30" i="20"/>
  <c r="AK30" i="20" s="1"/>
  <c r="J30" i="20"/>
  <c r="AL30" i="20" s="1"/>
  <c r="K30" i="20"/>
  <c r="L30" i="20"/>
  <c r="M30" i="20"/>
  <c r="N30" i="20"/>
  <c r="AP30" i="20" s="1"/>
  <c r="O30" i="20"/>
  <c r="P30" i="20"/>
  <c r="AR30" i="20" s="1"/>
  <c r="Q30" i="20"/>
  <c r="R30" i="20"/>
  <c r="T30" i="20"/>
  <c r="W30" i="20"/>
  <c r="X30" i="20"/>
  <c r="Y30" i="20"/>
  <c r="Z30" i="20"/>
  <c r="AA30" i="20"/>
  <c r="AO30" i="20" s="1"/>
  <c r="AB30" i="20"/>
  <c r="AC30" i="20"/>
  <c r="AQ30" i="20" s="1"/>
  <c r="AD30" i="20"/>
  <c r="AE30" i="20"/>
  <c r="AH30" i="20"/>
  <c r="AI30" i="20"/>
  <c r="AM30" i="20"/>
  <c r="AN30" i="20"/>
  <c r="A31" i="20"/>
  <c r="B31" i="20"/>
  <c r="C31" i="20"/>
  <c r="D31" i="20"/>
  <c r="F31" i="20"/>
  <c r="AH31" i="20" s="1"/>
  <c r="K31" i="20"/>
  <c r="AM31" i="20" s="1"/>
  <c r="O31" i="20"/>
  <c r="T31" i="20"/>
  <c r="W31" i="20"/>
  <c r="AA31" i="20"/>
  <c r="AE31" i="20"/>
  <c r="AI31" i="20"/>
  <c r="A32" i="20"/>
  <c r="B32" i="20"/>
  <c r="C32" i="20"/>
  <c r="D32" i="20"/>
  <c r="F32" i="20"/>
  <c r="H32" i="20"/>
  <c r="R32" i="20" s="1"/>
  <c r="I32" i="20"/>
  <c r="AK32" i="20" s="1"/>
  <c r="J32" i="20"/>
  <c r="AL32" i="20" s="1"/>
  <c r="K32" i="20"/>
  <c r="L32" i="20"/>
  <c r="AN32" i="20" s="1"/>
  <c r="M32" i="20"/>
  <c r="N32" i="20"/>
  <c r="AP32" i="20" s="1"/>
  <c r="O32" i="20"/>
  <c r="P32" i="20"/>
  <c r="AR32" i="20" s="1"/>
  <c r="Q32" i="20"/>
  <c r="T32" i="20"/>
  <c r="W32" i="20"/>
  <c r="X32" i="20"/>
  <c r="Y32" i="20"/>
  <c r="Z32" i="20"/>
  <c r="AA32" i="20"/>
  <c r="AB32" i="20"/>
  <c r="AC32" i="20"/>
  <c r="AQ32" i="20" s="1"/>
  <c r="AD32" i="20"/>
  <c r="AE32" i="20"/>
  <c r="AH32" i="20"/>
  <c r="AI32" i="20"/>
  <c r="AM32" i="20"/>
  <c r="AO32" i="20"/>
  <c r="A33" i="20"/>
  <c r="I33" i="20" s="1"/>
  <c r="AK33" i="20" s="1"/>
  <c r="B33" i="20"/>
  <c r="C33" i="20"/>
  <c r="D33" i="20"/>
  <c r="F33" i="20"/>
  <c r="AH33" i="20" s="1"/>
  <c r="M33" i="20"/>
  <c r="O33" i="20"/>
  <c r="T33" i="20"/>
  <c r="W33" i="20"/>
  <c r="Y33" i="20"/>
  <c r="AE33" i="20"/>
  <c r="AI33" i="20"/>
  <c r="A34" i="20"/>
  <c r="I34" i="20" s="1"/>
  <c r="AK34" i="20" s="1"/>
  <c r="B34" i="20"/>
  <c r="C34" i="20"/>
  <c r="D34" i="20"/>
  <c r="F34" i="20"/>
  <c r="AH34" i="20" s="1"/>
  <c r="O34" i="20"/>
  <c r="T34" i="20"/>
  <c r="Z34" i="20"/>
  <c r="AI34" i="20"/>
  <c r="A35" i="20"/>
  <c r="I35" i="20" s="1"/>
  <c r="AK35" i="20" s="1"/>
  <c r="B35" i="20"/>
  <c r="C35" i="20"/>
  <c r="D35" i="20"/>
  <c r="F35" i="20"/>
  <c r="H35" i="20"/>
  <c r="R35" i="20" s="1"/>
  <c r="J35" i="20"/>
  <c r="AL35" i="20" s="1"/>
  <c r="K35" i="20"/>
  <c r="L35" i="20"/>
  <c r="AN35" i="20" s="1"/>
  <c r="N35" i="20"/>
  <c r="O35" i="20"/>
  <c r="P35" i="20"/>
  <c r="AR35" i="20" s="1"/>
  <c r="T35" i="20"/>
  <c r="W35" i="20"/>
  <c r="X35" i="20"/>
  <c r="Z35" i="20"/>
  <c r="AA35" i="20"/>
  <c r="AB35" i="20"/>
  <c r="AD35" i="20"/>
  <c r="AE35" i="20"/>
  <c r="AH35" i="20"/>
  <c r="AI35" i="20"/>
  <c r="A36" i="20"/>
  <c r="H36" i="20" s="1"/>
  <c r="B36" i="20"/>
  <c r="C36" i="20"/>
  <c r="D36" i="20"/>
  <c r="F36" i="20"/>
  <c r="AH36" i="20" s="1"/>
  <c r="K36" i="20"/>
  <c r="L36" i="20"/>
  <c r="P36" i="20"/>
  <c r="AR36" i="20" s="1"/>
  <c r="Q36" i="20"/>
  <c r="T36" i="20"/>
  <c r="X36" i="20"/>
  <c r="Z36" i="20"/>
  <c r="AD36" i="20"/>
  <c r="AE36" i="20"/>
  <c r="AI36" i="20"/>
  <c r="AN36" i="20"/>
  <c r="A37" i="20"/>
  <c r="B37" i="20"/>
  <c r="C37" i="20"/>
  <c r="D37" i="20"/>
  <c r="F37" i="20"/>
  <c r="H37" i="20"/>
  <c r="R37" i="20" s="1"/>
  <c r="I37" i="20"/>
  <c r="AK37" i="20" s="1"/>
  <c r="J37" i="20"/>
  <c r="K37" i="20"/>
  <c r="L37" i="20"/>
  <c r="AN37" i="20" s="1"/>
  <c r="M37" i="20"/>
  <c r="AO37" i="20" s="1"/>
  <c r="N37" i="20"/>
  <c r="O37" i="20"/>
  <c r="P37" i="20"/>
  <c r="AR37" i="20" s="1"/>
  <c r="Q37" i="20"/>
  <c r="T37" i="20"/>
  <c r="W37" i="20"/>
  <c r="X37" i="20"/>
  <c r="Y37" i="20"/>
  <c r="AM37" i="20" s="1"/>
  <c r="Z37" i="20"/>
  <c r="AA37" i="20"/>
  <c r="AB37" i="20"/>
  <c r="AC37" i="20"/>
  <c r="AQ37" i="20" s="1"/>
  <c r="AD37" i="20"/>
  <c r="AE37" i="20"/>
  <c r="AH37" i="20"/>
  <c r="AI37" i="20"/>
  <c r="A38" i="20"/>
  <c r="B38" i="20"/>
  <c r="C38" i="20"/>
  <c r="D38" i="20"/>
  <c r="F38" i="20"/>
  <c r="H38" i="20"/>
  <c r="R38" i="20" s="1"/>
  <c r="J38" i="20"/>
  <c r="K38" i="20"/>
  <c r="L38" i="20"/>
  <c r="N38" i="20"/>
  <c r="O38" i="20"/>
  <c r="P38" i="20"/>
  <c r="AR38" i="20" s="1"/>
  <c r="T38" i="20"/>
  <c r="W38" i="20"/>
  <c r="Y38" i="20"/>
  <c r="Z38" i="20"/>
  <c r="AA38" i="20"/>
  <c r="AC38" i="20"/>
  <c r="AD38" i="20"/>
  <c r="AE38" i="20"/>
  <c r="AI38" i="20"/>
  <c r="AM38" i="20"/>
  <c r="AN38" i="20"/>
  <c r="A39" i="20"/>
  <c r="B39" i="20"/>
  <c r="C39" i="20"/>
  <c r="D39" i="20"/>
  <c r="F39" i="20"/>
  <c r="H39" i="20"/>
  <c r="R39" i="20" s="1"/>
  <c r="J39" i="20"/>
  <c r="L39" i="20"/>
  <c r="AN39" i="20" s="1"/>
  <c r="N39" i="20"/>
  <c r="O39" i="20"/>
  <c r="T39" i="20"/>
  <c r="AH39" i="20" s="1"/>
  <c r="W39" i="20"/>
  <c r="X39" i="20"/>
  <c r="AA39" i="20"/>
  <c r="AB39" i="20"/>
  <c r="AD39" i="20"/>
  <c r="AI39" i="20"/>
  <c r="A40" i="20"/>
  <c r="B40" i="20"/>
  <c r="C40" i="20"/>
  <c r="D40" i="20"/>
  <c r="F40" i="20"/>
  <c r="J40" i="20"/>
  <c r="K40" i="20"/>
  <c r="L40" i="20"/>
  <c r="O40" i="20"/>
  <c r="P40" i="20"/>
  <c r="AR40" i="20" s="1"/>
  <c r="T40" i="20"/>
  <c r="AH40" i="20" s="1"/>
  <c r="X40" i="20"/>
  <c r="Z40" i="20"/>
  <c r="AA40" i="20"/>
  <c r="AD40" i="20"/>
  <c r="AE40" i="20"/>
  <c r="AI40" i="20"/>
  <c r="AM40" i="20"/>
  <c r="AN40" i="20"/>
  <c r="A41" i="20"/>
  <c r="B41" i="20"/>
  <c r="C41" i="20"/>
  <c r="D41" i="20"/>
  <c r="F41" i="20"/>
  <c r="H41" i="20"/>
  <c r="R41" i="20" s="1"/>
  <c r="I41" i="20"/>
  <c r="AK41" i="20" s="1"/>
  <c r="K41" i="20"/>
  <c r="L41" i="20"/>
  <c r="AN41" i="20" s="1"/>
  <c r="M41" i="20"/>
  <c r="O41" i="20"/>
  <c r="P41" i="20"/>
  <c r="AR41" i="20" s="1"/>
  <c r="Q41" i="20"/>
  <c r="T41" i="20"/>
  <c r="W41" i="20"/>
  <c r="X41" i="20"/>
  <c r="Y41" i="20"/>
  <c r="AA41" i="20"/>
  <c r="AB41" i="20"/>
  <c r="AC41" i="20"/>
  <c r="AE41" i="20"/>
  <c r="AH41" i="20"/>
  <c r="AI41" i="20"/>
  <c r="AM41" i="20"/>
  <c r="AQ41" i="20"/>
  <c r="A42" i="20"/>
  <c r="B42" i="20"/>
  <c r="C42" i="20"/>
  <c r="D42" i="20"/>
  <c r="F42" i="20"/>
  <c r="H42" i="20"/>
  <c r="L42" i="20"/>
  <c r="AN42" i="20" s="1"/>
  <c r="M42" i="20"/>
  <c r="AO42" i="20" s="1"/>
  <c r="P42" i="20"/>
  <c r="AR42" i="20" s="1"/>
  <c r="T42" i="20"/>
  <c r="AH42" i="20" s="1"/>
  <c r="X42" i="20"/>
  <c r="Z42" i="20"/>
  <c r="AD42" i="20"/>
  <c r="AE42" i="20"/>
  <c r="AI42" i="20"/>
  <c r="A43" i="20"/>
  <c r="B43" i="20"/>
  <c r="C43" i="20"/>
  <c r="D43" i="20"/>
  <c r="F43" i="20"/>
  <c r="H43" i="20"/>
  <c r="R43" i="20" s="1"/>
  <c r="I43" i="20"/>
  <c r="J43" i="20"/>
  <c r="K43" i="20"/>
  <c r="L43" i="20"/>
  <c r="AN43" i="20" s="1"/>
  <c r="M43" i="20"/>
  <c r="N43" i="20"/>
  <c r="O43" i="20"/>
  <c r="P43" i="20"/>
  <c r="AR43" i="20" s="1"/>
  <c r="Q43" i="20"/>
  <c r="T43" i="20"/>
  <c r="AH43" i="20" s="1"/>
  <c r="W43" i="20"/>
  <c r="X43" i="20"/>
  <c r="Y43" i="20"/>
  <c r="Z43" i="20"/>
  <c r="AA43" i="20"/>
  <c r="AB43" i="20"/>
  <c r="AC43" i="20"/>
  <c r="AD43" i="20"/>
  <c r="AE43" i="20"/>
  <c r="AI43" i="20"/>
  <c r="AK43" i="20"/>
  <c r="AM43" i="20"/>
  <c r="AO43" i="20"/>
  <c r="AQ43" i="20"/>
  <c r="A44" i="20"/>
  <c r="J44" i="20" s="1"/>
  <c r="B44" i="20"/>
  <c r="C44" i="20"/>
  <c r="D44" i="20"/>
  <c r="F44" i="20"/>
  <c r="AH44" i="20" s="1"/>
  <c r="O44" i="20"/>
  <c r="T44" i="20"/>
  <c r="Z44" i="20"/>
  <c r="AE44" i="20"/>
  <c r="AI44" i="20"/>
  <c r="AQ44" i="20"/>
  <c r="A45" i="20"/>
  <c r="B45" i="20"/>
  <c r="C45" i="20"/>
  <c r="D45" i="20"/>
  <c r="F45" i="20"/>
  <c r="H45" i="20"/>
  <c r="R45" i="20" s="1"/>
  <c r="J45" i="20"/>
  <c r="K45" i="20"/>
  <c r="L45" i="20"/>
  <c r="AN45" i="20" s="1"/>
  <c r="N45" i="20"/>
  <c r="O45" i="20"/>
  <c r="AQ45" i="20" s="1"/>
  <c r="P45" i="20"/>
  <c r="AR45" i="20" s="1"/>
  <c r="T45" i="20"/>
  <c r="W45" i="20"/>
  <c r="X45" i="20"/>
  <c r="Z45" i="20"/>
  <c r="AA45" i="20"/>
  <c r="AB45" i="20"/>
  <c r="AD45" i="20"/>
  <c r="AE45" i="20"/>
  <c r="AH45" i="20"/>
  <c r="AI45" i="20"/>
  <c r="A46" i="20"/>
  <c r="H46" i="20" s="1"/>
  <c r="B46" i="20"/>
  <c r="C46" i="20"/>
  <c r="D46" i="20"/>
  <c r="F46" i="20"/>
  <c r="AH46" i="20" s="1"/>
  <c r="I46" i="20"/>
  <c r="AK46" i="20" s="1"/>
  <c r="L46" i="20"/>
  <c r="AN46" i="20" s="1"/>
  <c r="O46" i="20"/>
  <c r="Q46" i="20"/>
  <c r="T46" i="20"/>
  <c r="W46" i="20"/>
  <c r="Z46" i="20"/>
  <c r="AB46" i="20"/>
  <c r="AE46" i="20"/>
  <c r="AI46" i="20"/>
  <c r="AQ46" i="20"/>
  <c r="A47" i="20"/>
  <c r="B47" i="20"/>
  <c r="C47" i="20"/>
  <c r="D47" i="20"/>
  <c r="F47" i="20"/>
  <c r="H47" i="20"/>
  <c r="R47" i="20" s="1"/>
  <c r="J47" i="20"/>
  <c r="K47" i="20"/>
  <c r="L47" i="20"/>
  <c r="AN47" i="20" s="1"/>
  <c r="N47" i="20"/>
  <c r="O47" i="20"/>
  <c r="AQ47" i="20" s="1"/>
  <c r="P47" i="20"/>
  <c r="AR47" i="20" s="1"/>
  <c r="T47" i="20"/>
  <c r="W47" i="20"/>
  <c r="X47" i="20"/>
  <c r="Z47" i="20"/>
  <c r="AA47" i="20"/>
  <c r="AB47" i="20"/>
  <c r="AD47" i="20"/>
  <c r="AE47" i="20"/>
  <c r="AH47" i="20"/>
  <c r="AI47" i="20"/>
  <c r="A48" i="20"/>
  <c r="B48" i="20"/>
  <c r="C48" i="20"/>
  <c r="D48" i="20"/>
  <c r="F48" i="20"/>
  <c r="H48" i="20"/>
  <c r="R48" i="20" s="1"/>
  <c r="I48" i="20"/>
  <c r="AK48" i="20" s="1"/>
  <c r="L48" i="20"/>
  <c r="AN48" i="20" s="1"/>
  <c r="M48" i="20"/>
  <c r="AO48" i="20" s="1"/>
  <c r="O48" i="20"/>
  <c r="AQ48" i="20" s="1"/>
  <c r="Q48" i="20"/>
  <c r="T48" i="20"/>
  <c r="W48" i="20"/>
  <c r="Y48" i="20"/>
  <c r="AA48" i="20"/>
  <c r="AB48" i="20"/>
  <c r="AE48" i="20"/>
  <c r="AH48" i="20"/>
  <c r="AI48" i="20"/>
  <c r="A49" i="20"/>
  <c r="N49" i="20" s="1"/>
  <c r="B49" i="20"/>
  <c r="C49" i="20"/>
  <c r="D49" i="20"/>
  <c r="F49" i="20"/>
  <c r="T49" i="20"/>
  <c r="AI49" i="20"/>
  <c r="A50" i="20"/>
  <c r="N50" i="20" s="1"/>
  <c r="B50" i="20"/>
  <c r="C50" i="20"/>
  <c r="D50" i="20"/>
  <c r="F50" i="20"/>
  <c r="T50" i="20"/>
  <c r="AI50" i="20"/>
  <c r="A51" i="20"/>
  <c r="B51" i="20"/>
  <c r="C51" i="20"/>
  <c r="D51" i="20"/>
  <c r="F51" i="20"/>
  <c r="H51" i="20"/>
  <c r="R51" i="20" s="1"/>
  <c r="J51" i="20"/>
  <c r="K51" i="20"/>
  <c r="L51" i="20"/>
  <c r="AN51" i="20" s="1"/>
  <c r="N51" i="20"/>
  <c r="O51" i="20"/>
  <c r="P51" i="20"/>
  <c r="T51" i="20"/>
  <c r="X51" i="20"/>
  <c r="Y51" i="20"/>
  <c r="Z51" i="20"/>
  <c r="AB51" i="20"/>
  <c r="AC51" i="20"/>
  <c r="AQ51" i="20" s="1"/>
  <c r="AD51" i="20"/>
  <c r="AH51" i="20"/>
  <c r="AI51" i="20"/>
  <c r="AL51" i="20"/>
  <c r="A52" i="20"/>
  <c r="J52" i="20" s="1"/>
  <c r="B52" i="20"/>
  <c r="C52" i="20"/>
  <c r="D52" i="20"/>
  <c r="F52" i="20"/>
  <c r="L52" i="20"/>
  <c r="AN52" i="20" s="1"/>
  <c r="O52" i="20"/>
  <c r="P52" i="20"/>
  <c r="T52" i="20"/>
  <c r="X52" i="20"/>
  <c r="Y52" i="20"/>
  <c r="AB52" i="20"/>
  <c r="AH52" i="20"/>
  <c r="AI52" i="20"/>
  <c r="A53" i="20"/>
  <c r="L53" i="20" s="1"/>
  <c r="AN53" i="20" s="1"/>
  <c r="B53" i="20"/>
  <c r="C53" i="20"/>
  <c r="D53" i="20"/>
  <c r="F53" i="20"/>
  <c r="H53" i="20"/>
  <c r="K53" i="20"/>
  <c r="N53" i="20"/>
  <c r="P53" i="20"/>
  <c r="R53" i="20"/>
  <c r="T53" i="20"/>
  <c r="X53" i="20"/>
  <c r="Y53" i="20"/>
  <c r="Z53" i="20"/>
  <c r="AD53" i="20"/>
  <c r="AI53" i="20"/>
  <c r="A54" i="20"/>
  <c r="B54" i="20"/>
  <c r="C54" i="20"/>
  <c r="D54" i="20"/>
  <c r="F54" i="20"/>
  <c r="H54" i="20"/>
  <c r="J54" i="20"/>
  <c r="N54" i="20"/>
  <c r="O54" i="20"/>
  <c r="R54" i="20"/>
  <c r="T54" i="20"/>
  <c r="Y54" i="20"/>
  <c r="Z54" i="20"/>
  <c r="AD54" i="20"/>
  <c r="AH54" i="20"/>
  <c r="AI54" i="20"/>
  <c r="A55" i="20"/>
  <c r="B55" i="20"/>
  <c r="C55" i="20"/>
  <c r="D55" i="20"/>
  <c r="F55" i="20"/>
  <c r="I55" i="20"/>
  <c r="J55" i="20"/>
  <c r="M55" i="20"/>
  <c r="AO55" i="20" s="1"/>
  <c r="N55" i="20"/>
  <c r="O55" i="20"/>
  <c r="T55" i="20"/>
  <c r="AH55" i="20" s="1"/>
  <c r="W55" i="20"/>
  <c r="Y55" i="20"/>
  <c r="AA55" i="20"/>
  <c r="AB55" i="20"/>
  <c r="AE55" i="20"/>
  <c r="AI55" i="20"/>
  <c r="AP55" i="20"/>
  <c r="A56" i="20"/>
  <c r="J56" i="20" s="1"/>
  <c r="B56" i="20"/>
  <c r="C56" i="20"/>
  <c r="D56" i="20"/>
  <c r="F56" i="20"/>
  <c r="N56" i="20"/>
  <c r="AP56" i="20" s="1"/>
  <c r="T56" i="20"/>
  <c r="AH56" i="20" s="1"/>
  <c r="AB56" i="20"/>
  <c r="AE56" i="20"/>
  <c r="AI56" i="20"/>
  <c r="A57" i="20"/>
  <c r="B57" i="20"/>
  <c r="C57" i="20"/>
  <c r="D57" i="20"/>
  <c r="F57" i="20"/>
  <c r="O57" i="20"/>
  <c r="T57" i="20"/>
  <c r="AA57" i="20"/>
  <c r="AI57" i="20"/>
  <c r="A58" i="20"/>
  <c r="B58" i="20"/>
  <c r="C58" i="20"/>
  <c r="D58" i="20"/>
  <c r="F58" i="20"/>
  <c r="O58" i="20"/>
  <c r="T58" i="20"/>
  <c r="AB58" i="20"/>
  <c r="AI58" i="20"/>
  <c r="A59" i="20"/>
  <c r="B59" i="20"/>
  <c r="C59" i="20"/>
  <c r="D59" i="20"/>
  <c r="F59" i="20"/>
  <c r="I59" i="20"/>
  <c r="AK59" i="20" s="1"/>
  <c r="J59" i="20"/>
  <c r="M59" i="20"/>
  <c r="N59" i="20"/>
  <c r="O59" i="20"/>
  <c r="T59" i="20"/>
  <c r="AH59" i="20" s="1"/>
  <c r="W59" i="20"/>
  <c r="Y59" i="20"/>
  <c r="AA59" i="20"/>
  <c r="AB59" i="20"/>
  <c r="AE59" i="20"/>
  <c r="AI59" i="20"/>
  <c r="AO59" i="20"/>
  <c r="AP59" i="20"/>
  <c r="A60" i="20"/>
  <c r="B60" i="20"/>
  <c r="C60" i="20"/>
  <c r="D60" i="20"/>
  <c r="F60" i="20"/>
  <c r="I60" i="20"/>
  <c r="AK60" i="20" s="1"/>
  <c r="J60" i="20"/>
  <c r="M60" i="20"/>
  <c r="N60" i="20"/>
  <c r="O60" i="20"/>
  <c r="T60" i="20"/>
  <c r="AH60" i="20" s="1"/>
  <c r="W60" i="20"/>
  <c r="Y60" i="20"/>
  <c r="AA60" i="20"/>
  <c r="AB60" i="20"/>
  <c r="AE60" i="20"/>
  <c r="AI60" i="20"/>
  <c r="AO60" i="20"/>
  <c r="AP60" i="20"/>
  <c r="A61" i="20"/>
  <c r="M61" i="20" s="1"/>
  <c r="AO61" i="20" s="1"/>
  <c r="B61" i="20"/>
  <c r="C61" i="20"/>
  <c r="D61" i="20"/>
  <c r="F61" i="20"/>
  <c r="I61" i="20"/>
  <c r="J61" i="20"/>
  <c r="N61" i="20"/>
  <c r="O61" i="20"/>
  <c r="T61" i="20"/>
  <c r="W61" i="20"/>
  <c r="Y61" i="20"/>
  <c r="AA61" i="20"/>
  <c r="AE61" i="20"/>
  <c r="AH61" i="20"/>
  <c r="AI61" i="20"/>
  <c r="A62" i="20"/>
  <c r="I62" i="20" s="1"/>
  <c r="B62" i="20"/>
  <c r="C62" i="20"/>
  <c r="D62" i="20"/>
  <c r="F62" i="20"/>
  <c r="N62" i="20"/>
  <c r="T62" i="20"/>
  <c r="W62" i="20"/>
  <c r="AE62" i="20"/>
  <c r="AI62" i="20"/>
  <c r="A63" i="20"/>
  <c r="B63" i="20"/>
  <c r="C63" i="20"/>
  <c r="D63" i="20"/>
  <c r="F63" i="20"/>
  <c r="I63" i="20"/>
  <c r="N63" i="20"/>
  <c r="O63" i="20"/>
  <c r="T63" i="20"/>
  <c r="Y63" i="20"/>
  <c r="AA63" i="20"/>
  <c r="AE63" i="20"/>
  <c r="AI63" i="20"/>
  <c r="A64" i="20"/>
  <c r="B64" i="20"/>
  <c r="C64" i="20"/>
  <c r="D64" i="20"/>
  <c r="F64" i="20"/>
  <c r="N64" i="20"/>
  <c r="T64" i="20"/>
  <c r="W64" i="20"/>
  <c r="AE64" i="20"/>
  <c r="AI64" i="20"/>
  <c r="A65" i="20"/>
  <c r="B65" i="20"/>
  <c r="C65" i="20"/>
  <c r="D65" i="20"/>
  <c r="F65" i="20"/>
  <c r="AH65" i="20" s="1"/>
  <c r="O65" i="20"/>
  <c r="T65" i="20"/>
  <c r="AA65" i="20"/>
  <c r="AI65" i="20"/>
  <c r="A66" i="20"/>
  <c r="I66" i="20" s="1"/>
  <c r="B66" i="20"/>
  <c r="C66" i="20"/>
  <c r="D66" i="20"/>
  <c r="F66" i="20"/>
  <c r="M66" i="20"/>
  <c r="AO66" i="20" s="1"/>
  <c r="T66" i="20"/>
  <c r="W66" i="20"/>
  <c r="AB66" i="20"/>
  <c r="AI66" i="20"/>
  <c r="A67" i="20"/>
  <c r="M67" i="20" s="1"/>
  <c r="AO67" i="20" s="1"/>
  <c r="B67" i="20"/>
  <c r="C67" i="20"/>
  <c r="D67" i="20"/>
  <c r="F67" i="20"/>
  <c r="J67" i="20"/>
  <c r="N67" i="20"/>
  <c r="T67" i="20"/>
  <c r="Z67" i="20"/>
  <c r="AD67" i="20"/>
  <c r="AI67" i="20"/>
  <c r="A68" i="20"/>
  <c r="I68" i="20" s="1"/>
  <c r="AK68" i="20" s="1"/>
  <c r="B68" i="20"/>
  <c r="C68" i="20"/>
  <c r="D68" i="20"/>
  <c r="F68" i="20"/>
  <c r="H68" i="20"/>
  <c r="J68" i="20"/>
  <c r="K68" i="20"/>
  <c r="L68" i="20"/>
  <c r="AN68" i="20" s="1"/>
  <c r="N68" i="20"/>
  <c r="O68" i="20"/>
  <c r="P68" i="20"/>
  <c r="T68" i="20"/>
  <c r="AH68" i="20" s="1"/>
  <c r="W68" i="20"/>
  <c r="X68" i="20"/>
  <c r="Z68" i="20"/>
  <c r="AA68" i="20"/>
  <c r="AB68" i="20"/>
  <c r="AD68" i="20"/>
  <c r="AE68" i="20"/>
  <c r="AI68" i="20"/>
  <c r="A69" i="20"/>
  <c r="B69" i="20"/>
  <c r="C69" i="20"/>
  <c r="D69" i="20"/>
  <c r="F69" i="20"/>
  <c r="K69" i="20"/>
  <c r="O69" i="20"/>
  <c r="T69" i="20"/>
  <c r="Z69" i="20"/>
  <c r="AD69" i="20"/>
  <c r="AI69" i="20"/>
  <c r="A70" i="20"/>
  <c r="I70" i="20" s="1"/>
  <c r="AK70" i="20" s="1"/>
  <c r="B70" i="20"/>
  <c r="C70" i="20"/>
  <c r="D70" i="20"/>
  <c r="F70" i="20"/>
  <c r="H70" i="20"/>
  <c r="J70" i="20"/>
  <c r="K70" i="20"/>
  <c r="L70" i="20"/>
  <c r="AN70" i="20" s="1"/>
  <c r="N70" i="20"/>
  <c r="O70" i="20"/>
  <c r="P70" i="20"/>
  <c r="T70" i="20"/>
  <c r="AH70" i="20" s="1"/>
  <c r="W70" i="20"/>
  <c r="X70" i="20"/>
  <c r="Z70" i="20"/>
  <c r="AA70" i="20"/>
  <c r="AB70" i="20"/>
  <c r="AD70" i="20"/>
  <c r="AE70" i="20"/>
  <c r="AI70" i="20"/>
  <c r="A71" i="20"/>
  <c r="K71" i="20" s="1"/>
  <c r="B71" i="20"/>
  <c r="C71" i="20"/>
  <c r="D71" i="20"/>
  <c r="F71" i="20"/>
  <c r="O71" i="20"/>
  <c r="T71" i="20"/>
  <c r="Z71" i="20"/>
  <c r="AI71" i="20"/>
  <c r="A72" i="20"/>
  <c r="J72" i="20" s="1"/>
  <c r="B72" i="20"/>
  <c r="C72" i="20"/>
  <c r="D72" i="20"/>
  <c r="F72" i="20"/>
  <c r="AH72" i="20" s="1"/>
  <c r="I72" i="20"/>
  <c r="AK72" i="20" s="1"/>
  <c r="K72" i="20"/>
  <c r="M72" i="20"/>
  <c r="AO72" i="20" s="1"/>
  <c r="O72" i="20"/>
  <c r="Q72" i="20"/>
  <c r="T72" i="20"/>
  <c r="W72" i="20"/>
  <c r="Y72" i="20"/>
  <c r="AA72" i="20"/>
  <c r="AC72" i="20"/>
  <c r="AE72" i="20"/>
  <c r="AI72" i="20"/>
  <c r="AQ72" i="20"/>
  <c r="A73" i="20"/>
  <c r="I73" i="20" s="1"/>
  <c r="B73" i="20"/>
  <c r="C73" i="20"/>
  <c r="D73" i="20"/>
  <c r="F73" i="20"/>
  <c r="AH73" i="20" s="1"/>
  <c r="H73" i="20"/>
  <c r="J73" i="20"/>
  <c r="K73" i="20"/>
  <c r="L73" i="20"/>
  <c r="AN73" i="20" s="1"/>
  <c r="N73" i="20"/>
  <c r="O73" i="20"/>
  <c r="P73" i="20"/>
  <c r="R73" i="20"/>
  <c r="T73" i="20"/>
  <c r="W73" i="20"/>
  <c r="Y73" i="20"/>
  <c r="Z73" i="20"/>
  <c r="AA73" i="20"/>
  <c r="AC73" i="20"/>
  <c r="AQ73" i="20" s="1"/>
  <c r="AD73" i="20"/>
  <c r="AE73" i="20"/>
  <c r="AI73" i="20"/>
  <c r="AK73" i="20"/>
  <c r="AM73" i="20"/>
  <c r="AR73" i="20"/>
  <c r="A74" i="20"/>
  <c r="B74" i="20"/>
  <c r="C74" i="20"/>
  <c r="D74" i="20"/>
  <c r="F74" i="20"/>
  <c r="H74" i="20"/>
  <c r="R74" i="20" s="1"/>
  <c r="I74" i="20"/>
  <c r="AK74" i="20" s="1"/>
  <c r="J74" i="20"/>
  <c r="K74" i="20"/>
  <c r="L74" i="20"/>
  <c r="AN74" i="20" s="1"/>
  <c r="M74" i="20"/>
  <c r="AO74" i="20" s="1"/>
  <c r="N74" i="20"/>
  <c r="O74" i="20"/>
  <c r="P74" i="20"/>
  <c r="AR74" i="20" s="1"/>
  <c r="Q74" i="20"/>
  <c r="T74" i="20"/>
  <c r="AH74" i="20" s="1"/>
  <c r="W74" i="20"/>
  <c r="X74" i="20"/>
  <c r="Y74" i="20"/>
  <c r="Z74" i="20"/>
  <c r="AA74" i="20"/>
  <c r="AB74" i="20"/>
  <c r="AC74" i="20"/>
  <c r="AQ74" i="20" s="1"/>
  <c r="AD74" i="20"/>
  <c r="AE74" i="20"/>
  <c r="AI74" i="20"/>
  <c r="AM74" i="20"/>
  <c r="A75" i="20"/>
  <c r="B75" i="20"/>
  <c r="C75" i="20"/>
  <c r="D75" i="20"/>
  <c r="F75" i="20"/>
  <c r="H75" i="20"/>
  <c r="R75" i="20" s="1"/>
  <c r="J75" i="20"/>
  <c r="L75" i="20"/>
  <c r="AN75" i="20" s="1"/>
  <c r="N75" i="20"/>
  <c r="O75" i="20"/>
  <c r="AQ75" i="20" s="1"/>
  <c r="T75" i="20"/>
  <c r="W75" i="20"/>
  <c r="Z75" i="20"/>
  <c r="AA75" i="20"/>
  <c r="AC75" i="20"/>
  <c r="AE75" i="20"/>
  <c r="AI75" i="20"/>
  <c r="A76" i="20"/>
  <c r="B76" i="20"/>
  <c r="C76" i="20"/>
  <c r="D76" i="20"/>
  <c r="F76" i="20"/>
  <c r="H76" i="20"/>
  <c r="R76" i="20" s="1"/>
  <c r="I76" i="20"/>
  <c r="AK76" i="20" s="1"/>
  <c r="J76" i="20"/>
  <c r="K76" i="20"/>
  <c r="L76" i="20"/>
  <c r="AN76" i="20" s="1"/>
  <c r="M76" i="20"/>
  <c r="AO76" i="20" s="1"/>
  <c r="N76" i="20"/>
  <c r="O76" i="20"/>
  <c r="P76" i="20"/>
  <c r="AR76" i="20" s="1"/>
  <c r="Q76" i="20"/>
  <c r="T76" i="20"/>
  <c r="W76" i="20"/>
  <c r="X76" i="20"/>
  <c r="Y76" i="20"/>
  <c r="AM76" i="20" s="1"/>
  <c r="Z76" i="20"/>
  <c r="AA76" i="20"/>
  <c r="AB76" i="20"/>
  <c r="AC76" i="20"/>
  <c r="AQ76" i="20" s="1"/>
  <c r="AD76" i="20"/>
  <c r="AE76" i="20"/>
  <c r="AH76" i="20"/>
  <c r="AI76" i="20"/>
  <c r="A77" i="20"/>
  <c r="B77" i="20"/>
  <c r="C77" i="20"/>
  <c r="D77" i="20"/>
  <c r="F77" i="20"/>
  <c r="I77" i="20"/>
  <c r="N77" i="20"/>
  <c r="Q77" i="20"/>
  <c r="T77" i="20"/>
  <c r="Y77" i="20"/>
  <c r="Z77" i="20"/>
  <c r="AH77" i="20"/>
  <c r="AI77" i="20"/>
  <c r="A78" i="20"/>
  <c r="B78" i="20"/>
  <c r="C78" i="20"/>
  <c r="D78" i="20"/>
  <c r="F78" i="20"/>
  <c r="H78" i="20"/>
  <c r="R78" i="20" s="1"/>
  <c r="I78" i="20"/>
  <c r="K78" i="20"/>
  <c r="AM78" i="20" s="1"/>
  <c r="L78" i="20"/>
  <c r="M78" i="20"/>
  <c r="AO78" i="20" s="1"/>
  <c r="O78" i="20"/>
  <c r="P78" i="20"/>
  <c r="AR78" i="20" s="1"/>
  <c r="Q78" i="20"/>
  <c r="T78" i="20"/>
  <c r="W78" i="20"/>
  <c r="X78" i="20"/>
  <c r="Y78" i="20"/>
  <c r="AA78" i="20"/>
  <c r="AB78" i="20"/>
  <c r="AC78" i="20"/>
  <c r="AE78" i="20"/>
  <c r="AH78" i="20"/>
  <c r="AI78" i="20"/>
  <c r="AN78" i="20"/>
  <c r="AQ78" i="20"/>
  <c r="A79" i="20"/>
  <c r="B79" i="20"/>
  <c r="C79" i="20"/>
  <c r="D79" i="20"/>
  <c r="F79" i="20"/>
  <c r="H79" i="20"/>
  <c r="I79" i="20"/>
  <c r="J79" i="20"/>
  <c r="K79" i="20"/>
  <c r="L79" i="20"/>
  <c r="M79" i="20"/>
  <c r="N79" i="20"/>
  <c r="O79" i="20"/>
  <c r="P79" i="20"/>
  <c r="Q79" i="20"/>
  <c r="R79" i="20"/>
  <c r="T79" i="20"/>
  <c r="W79" i="20"/>
  <c r="X79" i="20"/>
  <c r="Y79" i="20"/>
  <c r="AM79" i="20" s="1"/>
  <c r="Z79" i="20"/>
  <c r="AA79" i="20"/>
  <c r="AB79" i="20"/>
  <c r="AC79" i="20"/>
  <c r="AQ79" i="20" s="1"/>
  <c r="AD79" i="20"/>
  <c r="AE79" i="20"/>
  <c r="AH79" i="20"/>
  <c r="AI79" i="20"/>
  <c r="AN79" i="20"/>
  <c r="AO79" i="20"/>
  <c r="AR79" i="20"/>
  <c r="A80" i="20"/>
  <c r="B80" i="20"/>
  <c r="C80" i="20"/>
  <c r="D80" i="20"/>
  <c r="F80" i="20"/>
  <c r="H80" i="20"/>
  <c r="R80" i="20" s="1"/>
  <c r="K80" i="20"/>
  <c r="L80" i="20"/>
  <c r="AN80" i="20" s="1"/>
  <c r="N80" i="20"/>
  <c r="P80" i="20"/>
  <c r="AR80" i="20" s="1"/>
  <c r="T80" i="20"/>
  <c r="AH80" i="20" s="1"/>
  <c r="W80" i="20"/>
  <c r="Z80" i="20"/>
  <c r="AA80" i="20"/>
  <c r="AB80" i="20"/>
  <c r="AE80" i="20"/>
  <c r="AI80" i="20"/>
  <c r="AI3" i="20"/>
  <c r="AH3" i="20"/>
  <c r="AC3" i="20"/>
  <c r="Z3" i="20"/>
  <c r="X3" i="20"/>
  <c r="T3" i="20"/>
  <c r="P3" i="20"/>
  <c r="AR3" i="20" s="1"/>
  <c r="O3" i="20"/>
  <c r="AQ3" i="20" s="1"/>
  <c r="N3" i="20"/>
  <c r="AP3" i="20" s="1"/>
  <c r="J3" i="20"/>
  <c r="AL3" i="20" s="1"/>
  <c r="H3" i="20"/>
  <c r="V3" i="20" s="1"/>
  <c r="F3" i="20"/>
  <c r="A2" i="13"/>
  <c r="D3" i="20"/>
  <c r="C3" i="20"/>
  <c r="B3" i="20"/>
  <c r="A3" i="20"/>
  <c r="H4" i="13"/>
  <c r="H5" i="13"/>
  <c r="H8" i="13"/>
  <c r="H9" i="13"/>
  <c r="H10" i="13"/>
  <c r="H13" i="13"/>
  <c r="H14" i="13"/>
  <c r="H16" i="13"/>
  <c r="H18" i="13"/>
  <c r="H20" i="13"/>
  <c r="H21" i="13"/>
  <c r="H24" i="13"/>
  <c r="H25" i="13"/>
  <c r="H26" i="13"/>
  <c r="H29" i="13"/>
  <c r="H30" i="13"/>
  <c r="H32" i="13"/>
  <c r="H34" i="13"/>
  <c r="H2" i="13"/>
  <c r="G3" i="13"/>
  <c r="G6" i="13"/>
  <c r="G7" i="13"/>
  <c r="G8" i="13"/>
  <c r="G11" i="13"/>
  <c r="G12" i="13"/>
  <c r="G14" i="13"/>
  <c r="G16" i="13"/>
  <c r="G18" i="13"/>
  <c r="G19" i="13"/>
  <c r="G22" i="13"/>
  <c r="G23" i="13"/>
  <c r="G24" i="13"/>
  <c r="G27" i="13"/>
  <c r="G28" i="13"/>
  <c r="G30" i="13"/>
  <c r="G32" i="13"/>
  <c r="G34" i="13"/>
  <c r="G35" i="13"/>
  <c r="G38" i="13"/>
  <c r="G39" i="13"/>
  <c r="G40" i="13"/>
  <c r="G43" i="13"/>
  <c r="G44" i="13"/>
  <c r="G46" i="13"/>
  <c r="G48" i="13"/>
  <c r="G50" i="13"/>
  <c r="G51" i="13"/>
  <c r="G54" i="13"/>
  <c r="G55" i="13"/>
  <c r="G56" i="13"/>
  <c r="G59" i="13"/>
  <c r="G60" i="13"/>
  <c r="G62" i="13"/>
  <c r="G64" i="13"/>
  <c r="G66" i="13"/>
  <c r="G67" i="13"/>
  <c r="G70" i="13"/>
  <c r="G71" i="13"/>
  <c r="G72" i="13"/>
  <c r="G75" i="13"/>
  <c r="G76" i="13"/>
  <c r="G78" i="13"/>
  <c r="G80" i="13"/>
  <c r="G82" i="13"/>
  <c r="G83" i="13"/>
  <c r="G86" i="13"/>
  <c r="G87" i="13"/>
  <c r="G88" i="13"/>
  <c r="G91" i="13"/>
  <c r="G92" i="13"/>
  <c r="G94" i="13"/>
  <c r="G96" i="13"/>
  <c r="G98" i="13"/>
  <c r="G99" i="13"/>
  <c r="G102" i="13"/>
  <c r="G103" i="13"/>
  <c r="G104" i="13"/>
  <c r="G107" i="13"/>
  <c r="G108" i="13"/>
  <c r="G110" i="13"/>
  <c r="G112" i="13"/>
  <c r="G114" i="13"/>
  <c r="G115" i="13"/>
  <c r="G118" i="13"/>
  <c r="G119" i="13"/>
  <c r="G120" i="13"/>
  <c r="G123" i="13"/>
  <c r="G124" i="13"/>
  <c r="G2" i="13"/>
  <c r="F4" i="13"/>
  <c r="F6" i="13"/>
  <c r="F7" i="13"/>
  <c r="F10" i="13"/>
  <c r="F11" i="13"/>
  <c r="F12" i="13"/>
  <c r="F15" i="13"/>
  <c r="F16" i="13"/>
  <c r="F18" i="13"/>
  <c r="F20" i="13"/>
  <c r="F22" i="13"/>
  <c r="F23" i="13"/>
  <c r="F26" i="13"/>
  <c r="F27" i="13"/>
  <c r="F2" i="13"/>
  <c r="E5" i="13"/>
  <c r="E6" i="13"/>
  <c r="E8" i="13"/>
  <c r="E10" i="13"/>
  <c r="E12" i="13"/>
  <c r="E13" i="13"/>
  <c r="E16" i="13"/>
  <c r="E17" i="13"/>
  <c r="E18" i="13"/>
  <c r="E21" i="13"/>
  <c r="E22" i="13"/>
  <c r="E24" i="13"/>
  <c r="E26" i="13"/>
  <c r="E28" i="13"/>
  <c r="E29" i="13"/>
  <c r="E32" i="13"/>
  <c r="E33" i="13"/>
  <c r="E34" i="13"/>
  <c r="E36" i="13"/>
  <c r="E37" i="13"/>
  <c r="E38" i="13"/>
  <c r="E40" i="13"/>
  <c r="E41" i="13"/>
  <c r="E42" i="13"/>
  <c r="E2" i="13"/>
  <c r="D3" i="13"/>
  <c r="D4" i="13"/>
  <c r="D6" i="13"/>
  <c r="D7" i="13"/>
  <c r="D8" i="13"/>
  <c r="D10" i="13"/>
  <c r="D11" i="13"/>
  <c r="D12" i="13"/>
  <c r="D14" i="13"/>
  <c r="D15" i="13"/>
  <c r="D16" i="13"/>
  <c r="D18" i="13"/>
  <c r="D19" i="13"/>
  <c r="D20" i="13"/>
  <c r="D22" i="13"/>
  <c r="D23" i="13"/>
  <c r="D24" i="13"/>
  <c r="D26" i="13"/>
  <c r="D27" i="13"/>
  <c r="D28" i="13"/>
  <c r="D30" i="13"/>
  <c r="D31" i="13"/>
  <c r="D32" i="13"/>
  <c r="D34" i="13"/>
  <c r="D35" i="13"/>
  <c r="D36" i="13"/>
  <c r="D38" i="13"/>
  <c r="D39" i="13"/>
  <c r="D40" i="13"/>
  <c r="D42" i="13"/>
  <c r="D43" i="13"/>
  <c r="D44" i="13"/>
  <c r="D46" i="13"/>
  <c r="D2" i="13"/>
  <c r="C3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2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2" i="13"/>
  <c r="H77" i="20" l="1"/>
  <c r="R77" i="20" s="1"/>
  <c r="L77" i="20"/>
  <c r="AN77" i="20" s="1"/>
  <c r="P77" i="20"/>
  <c r="AR77" i="20" s="1"/>
  <c r="W77" i="20"/>
  <c r="AA77" i="20"/>
  <c r="AE77" i="20"/>
  <c r="J77" i="20"/>
  <c r="O77" i="20"/>
  <c r="AQ77" i="20" s="1"/>
  <c r="X77" i="20"/>
  <c r="AC77" i="20"/>
  <c r="AK77" i="20"/>
  <c r="AK78" i="20"/>
  <c r="AD77" i="20"/>
  <c r="M77" i="20"/>
  <c r="AO77" i="20" s="1"/>
  <c r="R3" i="20"/>
  <c r="AE3" i="20"/>
  <c r="AA3" i="20"/>
  <c r="W3" i="20"/>
  <c r="Q3" i="20"/>
  <c r="M3" i="20"/>
  <c r="AO3" i="20" s="1"/>
  <c r="I3" i="20"/>
  <c r="AK3" i="20" s="1"/>
  <c r="AD3" i="20"/>
  <c r="Y3" i="20"/>
  <c r="L3" i="20"/>
  <c r="AN3" i="20" s="1"/>
  <c r="H3" i="13"/>
  <c r="H7" i="13"/>
  <c r="H11" i="13"/>
  <c r="H15" i="13"/>
  <c r="H19" i="13"/>
  <c r="H23" i="13"/>
  <c r="H27" i="13"/>
  <c r="H31" i="13"/>
  <c r="H35" i="13"/>
  <c r="G5" i="13"/>
  <c r="G9" i="13"/>
  <c r="G13" i="13"/>
  <c r="G17" i="13"/>
  <c r="G21" i="13"/>
  <c r="G25" i="13"/>
  <c r="G29" i="13"/>
  <c r="G33" i="13"/>
  <c r="G37" i="13"/>
  <c r="G41" i="13"/>
  <c r="G45" i="13"/>
  <c r="G49" i="13"/>
  <c r="G53" i="13"/>
  <c r="G57" i="13"/>
  <c r="G61" i="13"/>
  <c r="G65" i="13"/>
  <c r="G69" i="13"/>
  <c r="G73" i="13"/>
  <c r="G77" i="13"/>
  <c r="G81" i="13"/>
  <c r="G85" i="13"/>
  <c r="G89" i="13"/>
  <c r="G93" i="13"/>
  <c r="G97" i="13"/>
  <c r="G101" i="13"/>
  <c r="G105" i="13"/>
  <c r="G109" i="13"/>
  <c r="G113" i="13"/>
  <c r="G117" i="13"/>
  <c r="G121" i="13"/>
  <c r="G125" i="13"/>
  <c r="F5" i="13"/>
  <c r="F9" i="13"/>
  <c r="F13" i="13"/>
  <c r="F17" i="13"/>
  <c r="F21" i="13"/>
  <c r="F25" i="13"/>
  <c r="E3" i="13"/>
  <c r="E7" i="13"/>
  <c r="E11" i="13"/>
  <c r="E15" i="13"/>
  <c r="E19" i="13"/>
  <c r="E23" i="13"/>
  <c r="E27" i="13"/>
  <c r="E31" i="13"/>
  <c r="H6" i="13"/>
  <c r="H12" i="13"/>
  <c r="H17" i="13"/>
  <c r="H22" i="13"/>
  <c r="H28" i="13"/>
  <c r="H33" i="13"/>
  <c r="G4" i="13"/>
  <c r="G10" i="13"/>
  <c r="G15" i="13"/>
  <c r="G20" i="13"/>
  <c r="G26" i="13"/>
  <c r="G31" i="13"/>
  <c r="G36" i="13"/>
  <c r="G42" i="13"/>
  <c r="G47" i="13"/>
  <c r="G52" i="13"/>
  <c r="G58" i="13"/>
  <c r="G63" i="13"/>
  <c r="G68" i="13"/>
  <c r="G74" i="13"/>
  <c r="G79" i="13"/>
  <c r="G84" i="13"/>
  <c r="G90" i="13"/>
  <c r="G95" i="13"/>
  <c r="G100" i="13"/>
  <c r="G106" i="13"/>
  <c r="G111" i="13"/>
  <c r="G116" i="13"/>
  <c r="G122" i="13"/>
  <c r="F3" i="13"/>
  <c r="F8" i="13"/>
  <c r="F14" i="13"/>
  <c r="F19" i="13"/>
  <c r="F24" i="13"/>
  <c r="E4" i="13"/>
  <c r="E9" i="13"/>
  <c r="E14" i="13"/>
  <c r="E20" i="13"/>
  <c r="E25" i="13"/>
  <c r="E30" i="13"/>
  <c r="E35" i="13"/>
  <c r="E39" i="13"/>
  <c r="E43" i="13"/>
  <c r="D5" i="13"/>
  <c r="D9" i="13"/>
  <c r="D13" i="13"/>
  <c r="D17" i="13"/>
  <c r="D21" i="13"/>
  <c r="D25" i="13"/>
  <c r="D29" i="13"/>
  <c r="D33" i="13"/>
  <c r="D37" i="13"/>
  <c r="D41" i="13"/>
  <c r="D45" i="13"/>
  <c r="C4" i="13"/>
  <c r="K3" i="20"/>
  <c r="AM3" i="20" s="1"/>
  <c r="AB3" i="20"/>
  <c r="I80" i="20"/>
  <c r="AK80" i="20" s="1"/>
  <c r="M80" i="20"/>
  <c r="AO80" i="20" s="1"/>
  <c r="Q80" i="20"/>
  <c r="Y80" i="20"/>
  <c r="AM80" i="20" s="1"/>
  <c r="AC80" i="20"/>
  <c r="J80" i="20"/>
  <c r="O80" i="20"/>
  <c r="AQ80" i="20" s="1"/>
  <c r="X80" i="20"/>
  <c r="AD80" i="20"/>
  <c r="AB77" i="20"/>
  <c r="K77" i="20"/>
  <c r="AM77" i="20" s="1"/>
  <c r="AD71" i="20"/>
  <c r="AH69" i="20"/>
  <c r="R69" i="20"/>
  <c r="H69" i="20"/>
  <c r="L69" i="20"/>
  <c r="AN69" i="20" s="1"/>
  <c r="P69" i="20"/>
  <c r="AR69" i="20" s="1"/>
  <c r="W69" i="20"/>
  <c r="AA69" i="20"/>
  <c r="AE69" i="20"/>
  <c r="I69" i="20"/>
  <c r="AK69" i="20" s="1"/>
  <c r="M69" i="20"/>
  <c r="AO69" i="20" s="1"/>
  <c r="Q69" i="20"/>
  <c r="X69" i="20"/>
  <c r="AL69" i="20" s="1"/>
  <c r="AB69" i="20"/>
  <c r="J69" i="20"/>
  <c r="N69" i="20"/>
  <c r="Y69" i="20"/>
  <c r="AM69" i="20" s="1"/>
  <c r="AC69" i="20"/>
  <c r="AH75" i="20"/>
  <c r="I75" i="20"/>
  <c r="AK75" i="20" s="1"/>
  <c r="M75" i="20"/>
  <c r="AO75" i="20" s="1"/>
  <c r="Q75" i="20"/>
  <c r="X75" i="20"/>
  <c r="AB75" i="20"/>
  <c r="AP75" i="20" s="1"/>
  <c r="AH71" i="20"/>
  <c r="H71" i="20"/>
  <c r="R71" i="20" s="1"/>
  <c r="L71" i="20"/>
  <c r="AN71" i="20" s="1"/>
  <c r="P71" i="20"/>
  <c r="AR71" i="20" s="1"/>
  <c r="W71" i="20"/>
  <c r="AA71" i="20"/>
  <c r="AE71" i="20"/>
  <c r="I71" i="20"/>
  <c r="AK71" i="20" s="1"/>
  <c r="M71" i="20"/>
  <c r="AO71" i="20" s="1"/>
  <c r="Q71" i="20"/>
  <c r="X71" i="20"/>
  <c r="AB71" i="20"/>
  <c r="J71" i="20"/>
  <c r="N71" i="20"/>
  <c r="Y71" i="20"/>
  <c r="AM71" i="20" s="1"/>
  <c r="AC71" i="20"/>
  <c r="AQ71" i="20" s="1"/>
  <c r="AK79" i="20"/>
  <c r="J78" i="20"/>
  <c r="N78" i="20"/>
  <c r="Z78" i="20"/>
  <c r="AD78" i="20"/>
  <c r="AD75" i="20"/>
  <c r="Y75" i="20"/>
  <c r="P75" i="20"/>
  <c r="AR75" i="20" s="1"/>
  <c r="K75" i="20"/>
  <c r="AM75" i="20" s="1"/>
  <c r="AM72" i="20"/>
  <c r="AQ69" i="20"/>
  <c r="M65" i="20"/>
  <c r="AO65" i="20" s="1"/>
  <c r="I65" i="20"/>
  <c r="AK65" i="20" s="1"/>
  <c r="AE65" i="20"/>
  <c r="J65" i="20"/>
  <c r="W65" i="20"/>
  <c r="N65" i="20"/>
  <c r="Y65" i="20"/>
  <c r="M58" i="20"/>
  <c r="AO58" i="20" s="1"/>
  <c r="W58" i="20"/>
  <c r="AE58" i="20"/>
  <c r="J57" i="20"/>
  <c r="AB57" i="20"/>
  <c r="AA46" i="20"/>
  <c r="M46" i="20"/>
  <c r="AO46" i="20" s="1"/>
  <c r="AD44" i="20"/>
  <c r="Y44" i="20"/>
  <c r="M44" i="20"/>
  <c r="AO44" i="20" s="1"/>
  <c r="R42" i="20"/>
  <c r="J42" i="20"/>
  <c r="N42" i="20"/>
  <c r="Y42" i="20"/>
  <c r="AC42" i="20"/>
  <c r="I42" i="20"/>
  <c r="AK42" i="20" s="1"/>
  <c r="O42" i="20"/>
  <c r="AQ42" i="20" s="1"/>
  <c r="W42" i="20"/>
  <c r="AB42" i="20"/>
  <c r="AP42" i="20" s="1"/>
  <c r="AO41" i="20"/>
  <c r="AQ38" i="20"/>
  <c r="AB73" i="20"/>
  <c r="X73" i="20"/>
  <c r="Q73" i="20"/>
  <c r="M73" i="20"/>
  <c r="AO73" i="20" s="1"/>
  <c r="AB72" i="20"/>
  <c r="X72" i="20"/>
  <c r="P72" i="20"/>
  <c r="L72" i="20"/>
  <c r="AN72" i="20" s="1"/>
  <c r="H72" i="20"/>
  <c r="AC70" i="20"/>
  <c r="AQ70" i="20" s="1"/>
  <c r="Y70" i="20"/>
  <c r="AM70" i="20" s="1"/>
  <c r="Q70" i="20"/>
  <c r="M70" i="20"/>
  <c r="AO70" i="20" s="1"/>
  <c r="AC68" i="20"/>
  <c r="AQ68" i="20" s="1"/>
  <c r="Y68" i="20"/>
  <c r="AM68" i="20" s="1"/>
  <c r="Q68" i="20"/>
  <c r="M68" i="20"/>
  <c r="AO68" i="20" s="1"/>
  <c r="AA67" i="20"/>
  <c r="P67" i="20"/>
  <c r="AR67" i="20" s="1"/>
  <c r="I67" i="20"/>
  <c r="AE66" i="20"/>
  <c r="N66" i="20"/>
  <c r="AP66" i="20" s="1"/>
  <c r="AH63" i="20"/>
  <c r="M63" i="20"/>
  <c r="AO63" i="20" s="1"/>
  <c r="J63" i="20"/>
  <c r="W63" i="20"/>
  <c r="AK63" i="20" s="1"/>
  <c r="AB62" i="20"/>
  <c r="AP62" i="20" s="1"/>
  <c r="M62" i="20"/>
  <c r="AO62" i="20" s="1"/>
  <c r="AK61" i="20"/>
  <c r="AA58" i="20"/>
  <c r="N58" i="20"/>
  <c r="AP58" i="20" s="1"/>
  <c r="Y57" i="20"/>
  <c r="N57" i="20"/>
  <c r="AP57" i="20" s="1"/>
  <c r="Y56" i="20"/>
  <c r="M56" i="20"/>
  <c r="AO56" i="20" s="1"/>
  <c r="AK55" i="20"/>
  <c r="AD52" i="20"/>
  <c r="AR51" i="20"/>
  <c r="AM51" i="20"/>
  <c r="J48" i="20"/>
  <c r="N48" i="20"/>
  <c r="Z48" i="20"/>
  <c r="AD48" i="20"/>
  <c r="R46" i="20"/>
  <c r="J46" i="20"/>
  <c r="N46" i="20"/>
  <c r="AP46" i="20" s="1"/>
  <c r="Y46" i="20"/>
  <c r="AC46" i="20"/>
  <c r="AC44" i="20"/>
  <c r="K44" i="20"/>
  <c r="AM44" i="20" s="1"/>
  <c r="AR70" i="20"/>
  <c r="AR68" i="20"/>
  <c r="AH67" i="20"/>
  <c r="AK62" i="20"/>
  <c r="Y58" i="20"/>
  <c r="J58" i="20"/>
  <c r="W57" i="20"/>
  <c r="M57" i="20"/>
  <c r="AO57" i="20" s="1"/>
  <c r="W56" i="20"/>
  <c r="K52" i="20"/>
  <c r="AC52" i="20"/>
  <c r="AD50" i="20"/>
  <c r="AD49" i="20"/>
  <c r="AC48" i="20"/>
  <c r="X48" i="20"/>
  <c r="P48" i="20"/>
  <c r="K48" i="20"/>
  <c r="AM48" i="20" s="1"/>
  <c r="I47" i="20"/>
  <c r="AK47" i="20" s="1"/>
  <c r="M47" i="20"/>
  <c r="AO47" i="20" s="1"/>
  <c r="Q47" i="20"/>
  <c r="Y47" i="20"/>
  <c r="AM47" i="20" s="1"/>
  <c r="AC47" i="20"/>
  <c r="AD46" i="20"/>
  <c r="X46" i="20"/>
  <c r="P46" i="20"/>
  <c r="AR46" i="20" s="1"/>
  <c r="K46" i="20"/>
  <c r="AM46" i="20" s="1"/>
  <c r="I45" i="20"/>
  <c r="AK45" i="20" s="1"/>
  <c r="M45" i="20"/>
  <c r="AO45" i="20" s="1"/>
  <c r="Q45" i="20"/>
  <c r="Y45" i="20"/>
  <c r="AM45" i="20" s="1"/>
  <c r="AC45" i="20"/>
  <c r="AA44" i="20"/>
  <c r="Q44" i="20"/>
  <c r="AA42" i="20"/>
  <c r="Q42" i="20"/>
  <c r="K42" i="20"/>
  <c r="AM42" i="20" s="1"/>
  <c r="I40" i="20"/>
  <c r="AK40" i="20" s="1"/>
  <c r="M40" i="20"/>
  <c r="AO40" i="20" s="1"/>
  <c r="Q40" i="20"/>
  <c r="Y40" i="20"/>
  <c r="AC40" i="20"/>
  <c r="AQ40" i="20" s="1"/>
  <c r="H40" i="20"/>
  <c r="R40" i="20" s="1"/>
  <c r="N40" i="20"/>
  <c r="W40" i="20"/>
  <c r="AB40" i="20"/>
  <c r="AD72" i="20"/>
  <c r="Z72" i="20"/>
  <c r="N72" i="20"/>
  <c r="AE67" i="20"/>
  <c r="X67" i="20"/>
  <c r="AL67" i="20" s="1"/>
  <c r="AK66" i="20"/>
  <c r="I64" i="20"/>
  <c r="AK64" i="20" s="1"/>
  <c r="M64" i="20"/>
  <c r="AO64" i="20" s="1"/>
  <c r="AB64" i="20"/>
  <c r="AP64" i="20" s="1"/>
  <c r="AH58" i="20"/>
  <c r="I58" i="20"/>
  <c r="AK58" i="20" s="1"/>
  <c r="AE57" i="20"/>
  <c r="I57" i="20"/>
  <c r="AK57" i="20" s="1"/>
  <c r="I56" i="20"/>
  <c r="AK56" i="20" s="1"/>
  <c r="O56" i="20"/>
  <c r="AA56" i="20"/>
  <c r="H44" i="20"/>
  <c r="R44" i="20" s="1"/>
  <c r="L44" i="20"/>
  <c r="AN44" i="20" s="1"/>
  <c r="P44" i="20"/>
  <c r="AR44" i="20" s="1"/>
  <c r="X44" i="20"/>
  <c r="I44" i="20"/>
  <c r="AK44" i="20" s="1"/>
  <c r="N44" i="20"/>
  <c r="W44" i="20"/>
  <c r="AB44" i="20"/>
  <c r="I39" i="20"/>
  <c r="AK39" i="20" s="1"/>
  <c r="M39" i="20"/>
  <c r="AO39" i="20" s="1"/>
  <c r="Q39" i="20"/>
  <c r="Y39" i="20"/>
  <c r="AC39" i="20"/>
  <c r="AQ39" i="20" s="1"/>
  <c r="AJ39" i="20" s="1"/>
  <c r="V39" i="20" s="1"/>
  <c r="K39" i="20"/>
  <c r="AM39" i="20" s="1"/>
  <c r="P39" i="20"/>
  <c r="AR39" i="20" s="1"/>
  <c r="Z39" i="20"/>
  <c r="AE39" i="20"/>
  <c r="AH57" i="20"/>
  <c r="AR53" i="20"/>
  <c r="AH53" i="20"/>
  <c r="J41" i="20"/>
  <c r="N41" i="20"/>
  <c r="Z41" i="20"/>
  <c r="AD41" i="20"/>
  <c r="AH38" i="20"/>
  <c r="I38" i="20"/>
  <c r="AK38" i="20" s="1"/>
  <c r="M38" i="20"/>
  <c r="AO38" i="20" s="1"/>
  <c r="Q38" i="20"/>
  <c r="X38" i="20"/>
  <c r="AB38" i="20"/>
  <c r="AB36" i="20"/>
  <c r="W36" i="20"/>
  <c r="O36" i="20"/>
  <c r="I36" i="20"/>
  <c r="AK36" i="20" s="1"/>
  <c r="X34" i="20"/>
  <c r="M34" i="20"/>
  <c r="AC33" i="20"/>
  <c r="AQ33" i="20" s="1"/>
  <c r="K33" i="20"/>
  <c r="AM33" i="20" s="1"/>
  <c r="H31" i="20"/>
  <c r="R31" i="20" s="1"/>
  <c r="L31" i="20"/>
  <c r="AN31" i="20" s="1"/>
  <c r="P31" i="20"/>
  <c r="AR31" i="20" s="1"/>
  <c r="X31" i="20"/>
  <c r="AB31" i="20"/>
  <c r="I31" i="20"/>
  <c r="AK31" i="20" s="1"/>
  <c r="M31" i="20"/>
  <c r="AO31" i="20" s="1"/>
  <c r="Q31" i="20"/>
  <c r="Y31" i="20"/>
  <c r="AC31" i="20"/>
  <c r="J31" i="20"/>
  <c r="AL31" i="20" s="1"/>
  <c r="N31" i="20"/>
  <c r="AP31" i="20" s="1"/>
  <c r="AJ31" i="20" s="1"/>
  <c r="AT31" i="20" s="1"/>
  <c r="AF31" i="20" s="1"/>
  <c r="Z31" i="20"/>
  <c r="AD31" i="20"/>
  <c r="AA36" i="20"/>
  <c r="M36" i="20"/>
  <c r="AO36" i="20" s="1"/>
  <c r="AQ35" i="20"/>
  <c r="AD34" i="20"/>
  <c r="K34" i="20"/>
  <c r="AA33" i="20"/>
  <c r="Q33" i="20"/>
  <c r="AJ32" i="20"/>
  <c r="R36" i="20"/>
  <c r="J36" i="20"/>
  <c r="N36" i="20"/>
  <c r="AP36" i="20" s="1"/>
  <c r="Y36" i="20"/>
  <c r="AM36" i="20" s="1"/>
  <c r="AC36" i="20"/>
  <c r="AB34" i="20"/>
  <c r="Q34" i="20"/>
  <c r="H33" i="20"/>
  <c r="R33" i="20" s="1"/>
  <c r="L33" i="20"/>
  <c r="AN33" i="20" s="1"/>
  <c r="P33" i="20"/>
  <c r="AR33" i="20" s="1"/>
  <c r="X33" i="20"/>
  <c r="AB33" i="20"/>
  <c r="J33" i="20"/>
  <c r="AL33" i="20" s="1"/>
  <c r="N33" i="20"/>
  <c r="Z33" i="20"/>
  <c r="AD33" i="20"/>
  <c r="AQ31" i="20"/>
  <c r="AO29" i="20"/>
  <c r="R34" i="20"/>
  <c r="H34" i="20"/>
  <c r="L34" i="20"/>
  <c r="AN34" i="20" s="1"/>
  <c r="P34" i="20"/>
  <c r="AR34" i="20" s="1"/>
  <c r="W34" i="20"/>
  <c r="AA34" i="20"/>
  <c r="AE34" i="20"/>
  <c r="J34" i="20"/>
  <c r="AL34" i="20" s="1"/>
  <c r="N34" i="20"/>
  <c r="AP34" i="20" s="1"/>
  <c r="Y34" i="20"/>
  <c r="AC34" i="20"/>
  <c r="AQ34" i="20" s="1"/>
  <c r="AO33" i="20"/>
  <c r="AQ26" i="20"/>
  <c r="AC35" i="20"/>
  <c r="Y35" i="20"/>
  <c r="AM35" i="20" s="1"/>
  <c r="Q35" i="20"/>
  <c r="M35" i="20"/>
  <c r="AO35" i="20" s="1"/>
  <c r="AJ35" i="20" s="1"/>
  <c r="AT35" i="20" s="1"/>
  <c r="AF35" i="20" s="1"/>
  <c r="J29" i="20"/>
  <c r="AL29" i="20" s="1"/>
  <c r="N29" i="20"/>
  <c r="Z29" i="20"/>
  <c r="AD29" i="20"/>
  <c r="AP28" i="20"/>
  <c r="AB26" i="20"/>
  <c r="N26" i="20"/>
  <c r="AP26" i="20" s="1"/>
  <c r="AJ26" i="20" s="1"/>
  <c r="AD25" i="20"/>
  <c r="Y25" i="20"/>
  <c r="O25" i="20"/>
  <c r="AQ25" i="20" s="1"/>
  <c r="Z22" i="20"/>
  <c r="K20" i="20"/>
  <c r="AM20" i="20" s="1"/>
  <c r="AB20" i="20"/>
  <c r="M20" i="20"/>
  <c r="W20" i="20"/>
  <c r="AC20" i="20"/>
  <c r="K18" i="20"/>
  <c r="AM18" i="20" s="1"/>
  <c r="AB18" i="20"/>
  <c r="M18" i="20"/>
  <c r="W18" i="20"/>
  <c r="AC18" i="20"/>
  <c r="H26" i="20"/>
  <c r="R26" i="20" s="1"/>
  <c r="L26" i="20"/>
  <c r="AN26" i="20" s="1"/>
  <c r="P26" i="20"/>
  <c r="AR26" i="20" s="1"/>
  <c r="W26" i="20"/>
  <c r="AA26" i="20"/>
  <c r="AO26" i="20" s="1"/>
  <c r="AE26" i="20"/>
  <c r="H22" i="20"/>
  <c r="R22" i="20" s="1"/>
  <c r="N22" i="20"/>
  <c r="AP22" i="20" s="1"/>
  <c r="X22" i="20"/>
  <c r="AC22" i="20"/>
  <c r="AQ22" i="20" s="1"/>
  <c r="J22" i="20"/>
  <c r="AL22" i="20" s="1"/>
  <c r="O22" i="20"/>
  <c r="Y22" i="20"/>
  <c r="AD22" i="20"/>
  <c r="AD26" i="20"/>
  <c r="Y26" i="20"/>
  <c r="Q26" i="20"/>
  <c r="K26" i="20"/>
  <c r="AM26" i="20" s="1"/>
  <c r="AH25" i="20"/>
  <c r="H25" i="20"/>
  <c r="R25" i="20" s="1"/>
  <c r="L25" i="20"/>
  <c r="AN25" i="20" s="1"/>
  <c r="P25" i="20"/>
  <c r="AR25" i="20" s="1"/>
  <c r="X25" i="20"/>
  <c r="AB25" i="20"/>
  <c r="P22" i="20"/>
  <c r="AR22" i="20" s="1"/>
  <c r="Y20" i="20"/>
  <c r="O20" i="20"/>
  <c r="AQ20" i="20" s="1"/>
  <c r="K19" i="20"/>
  <c r="AM19" i="20" s="1"/>
  <c r="AB19" i="20"/>
  <c r="M19" i="20"/>
  <c r="W19" i="20"/>
  <c r="AC19" i="20"/>
  <c r="Y18" i="20"/>
  <c r="O18" i="20"/>
  <c r="AH15" i="20"/>
  <c r="J8" i="20"/>
  <c r="AL8" i="20" s="1"/>
  <c r="AC17" i="20"/>
  <c r="W17" i="20"/>
  <c r="M17" i="20"/>
  <c r="AC16" i="20"/>
  <c r="W16" i="20"/>
  <c r="M16" i="20"/>
  <c r="AB12" i="20"/>
  <c r="W12" i="20"/>
  <c r="M12" i="20"/>
  <c r="AO12" i="20" s="1"/>
  <c r="AC11" i="20"/>
  <c r="Y11" i="20"/>
  <c r="R11" i="20"/>
  <c r="N11" i="20"/>
  <c r="AP11" i="20" s="1"/>
  <c r="J11" i="20"/>
  <c r="AL11" i="20" s="1"/>
  <c r="AJ11" i="20" s="1"/>
  <c r="AB8" i="20"/>
  <c r="X8" i="20"/>
  <c r="Q8" i="20"/>
  <c r="M8" i="20"/>
  <c r="AO8" i="20" s="1"/>
  <c r="I8" i="20"/>
  <c r="AK8" i="20" s="1"/>
  <c r="AC7" i="20"/>
  <c r="Y7" i="20"/>
  <c r="R7" i="20"/>
  <c r="N7" i="20"/>
  <c r="AP7" i="20" s="1"/>
  <c r="J7" i="20"/>
  <c r="AL7" i="20" s="1"/>
  <c r="AJ6" i="20"/>
  <c r="AH24" i="20"/>
  <c r="AH23" i="20"/>
  <c r="AC21" i="20"/>
  <c r="AQ21" i="20" s="1"/>
  <c r="W21" i="20"/>
  <c r="AB17" i="20"/>
  <c r="AB16" i="20"/>
  <c r="Y15" i="20"/>
  <c r="AH14" i="20"/>
  <c r="AH13" i="20"/>
  <c r="AA12" i="20"/>
  <c r="K12" i="20"/>
  <c r="AM12" i="20" s="1"/>
  <c r="AB11" i="20"/>
  <c r="X11" i="20"/>
  <c r="Q11" i="20"/>
  <c r="M11" i="20"/>
  <c r="AO11" i="20" s="1"/>
  <c r="AC10" i="20"/>
  <c r="Y10" i="20"/>
  <c r="N10" i="20"/>
  <c r="AP10" i="20" s="1"/>
  <c r="AR9" i="20"/>
  <c r="AE8" i="20"/>
  <c r="AA8" i="20"/>
  <c r="W8" i="20"/>
  <c r="P8" i="20"/>
  <c r="L8" i="20"/>
  <c r="AN8" i="20" s="1"/>
  <c r="AB7" i="20"/>
  <c r="X7" i="20"/>
  <c r="Q7" i="20"/>
  <c r="M7" i="20"/>
  <c r="AO7" i="20" s="1"/>
  <c r="AC6" i="20"/>
  <c r="Y6" i="20"/>
  <c r="N6" i="20"/>
  <c r="AP6" i="20" s="1"/>
  <c r="AR8" i="20"/>
  <c r="AJ4" i="20"/>
  <c r="V4" i="20" s="1"/>
  <c r="H67" i="20"/>
  <c r="K67" i="20"/>
  <c r="O67" i="20"/>
  <c r="Y67" i="20"/>
  <c r="AC67" i="20"/>
  <c r="AH66" i="20"/>
  <c r="AA66" i="20"/>
  <c r="J66" i="20"/>
  <c r="AP80" i="20"/>
  <c r="AL80" i="20"/>
  <c r="AP78" i="20"/>
  <c r="AL78" i="20"/>
  <c r="AJ78" i="20" s="1"/>
  <c r="AP76" i="20"/>
  <c r="AL76" i="20"/>
  <c r="AJ76" i="20" s="1"/>
  <c r="AP74" i="20"/>
  <c r="AL74" i="20"/>
  <c r="AJ74" i="20" s="1"/>
  <c r="R72" i="20"/>
  <c r="AP72" i="20"/>
  <c r="AL72" i="20"/>
  <c r="R70" i="20"/>
  <c r="AP70" i="20"/>
  <c r="AL70" i="20"/>
  <c r="R68" i="20"/>
  <c r="AP68" i="20"/>
  <c r="AL68" i="20"/>
  <c r="AB67" i="20"/>
  <c r="W67" i="20"/>
  <c r="AK67" i="20" s="1"/>
  <c r="Q67" i="20"/>
  <c r="L67" i="20"/>
  <c r="AN67" i="20" s="1"/>
  <c r="Y66" i="20"/>
  <c r="O66" i="20"/>
  <c r="AB65" i="20"/>
  <c r="AP65" i="20" s="1"/>
  <c r="Y64" i="20"/>
  <c r="O64" i="20"/>
  <c r="AB63" i="20"/>
  <c r="AP63" i="20" s="1"/>
  <c r="Y62" i="20"/>
  <c r="O62" i="20"/>
  <c r="AB61" i="20"/>
  <c r="AP61" i="20" s="1"/>
  <c r="AH50" i="20"/>
  <c r="I50" i="20"/>
  <c r="AK50" i="20" s="1"/>
  <c r="M50" i="20"/>
  <c r="AO50" i="20" s="1"/>
  <c r="Q50" i="20"/>
  <c r="W50" i="20"/>
  <c r="AA50" i="20"/>
  <c r="AE50" i="20"/>
  <c r="K50" i="20"/>
  <c r="P50" i="20"/>
  <c r="AR50" i="20" s="1"/>
  <c r="X50" i="20"/>
  <c r="AC50" i="20"/>
  <c r="L50" i="20"/>
  <c r="AN50" i="20" s="1"/>
  <c r="AB50" i="20"/>
  <c r="AP50" i="20" s="1"/>
  <c r="H50" i="20"/>
  <c r="O50" i="20"/>
  <c r="AQ50" i="20" s="1"/>
  <c r="Y50" i="20"/>
  <c r="J50" i="20"/>
  <c r="Z50" i="20"/>
  <c r="X49" i="20"/>
  <c r="AP73" i="20"/>
  <c r="AL73" i="20"/>
  <c r="AJ73" i="20" s="1"/>
  <c r="AL71" i="20"/>
  <c r="H66" i="20"/>
  <c r="L66" i="20"/>
  <c r="AN66" i="20" s="1"/>
  <c r="P66" i="20"/>
  <c r="Z66" i="20"/>
  <c r="AD66" i="20"/>
  <c r="K66" i="20"/>
  <c r="AM66" i="20" s="1"/>
  <c r="Q66" i="20"/>
  <c r="X66" i="20"/>
  <c r="AC66" i="20"/>
  <c r="H64" i="20"/>
  <c r="L64" i="20"/>
  <c r="AN64" i="20" s="1"/>
  <c r="P64" i="20"/>
  <c r="Z64" i="20"/>
  <c r="AD64" i="20"/>
  <c r="K64" i="20"/>
  <c r="AM64" i="20" s="1"/>
  <c r="Q64" i="20"/>
  <c r="X64" i="20"/>
  <c r="AC64" i="20"/>
  <c r="H62" i="20"/>
  <c r="L62" i="20"/>
  <c r="AN62" i="20" s="1"/>
  <c r="P62" i="20"/>
  <c r="Z62" i="20"/>
  <c r="AD62" i="20"/>
  <c r="K62" i="20"/>
  <c r="Q62" i="20"/>
  <c r="X62" i="20"/>
  <c r="AC62" i="20"/>
  <c r="AM53" i="20"/>
  <c r="AP79" i="20"/>
  <c r="AL79" i="20"/>
  <c r="AJ79" i="20" s="1"/>
  <c r="AP77" i="20"/>
  <c r="AL77" i="20"/>
  <c r="AL75" i="20"/>
  <c r="AM52" i="20"/>
  <c r="AP71" i="20"/>
  <c r="AP69" i="20"/>
  <c r="AP67" i="20"/>
  <c r="H65" i="20"/>
  <c r="L65" i="20"/>
  <c r="AN65" i="20" s="1"/>
  <c r="P65" i="20"/>
  <c r="Z65" i="20"/>
  <c r="AD65" i="20"/>
  <c r="K65" i="20"/>
  <c r="AM65" i="20" s="1"/>
  <c r="Q65" i="20"/>
  <c r="X65" i="20"/>
  <c r="AL65" i="20" s="1"/>
  <c r="AC65" i="20"/>
  <c r="AQ65" i="20" s="1"/>
  <c r="AH64" i="20"/>
  <c r="AA64" i="20"/>
  <c r="J64" i="20"/>
  <c r="AL64" i="20" s="1"/>
  <c r="H63" i="20"/>
  <c r="L63" i="20"/>
  <c r="AN63" i="20" s="1"/>
  <c r="P63" i="20"/>
  <c r="Z63" i="20"/>
  <c r="AD63" i="20"/>
  <c r="K63" i="20"/>
  <c r="AM63" i="20" s="1"/>
  <c r="Q63" i="20"/>
  <c r="X63" i="20"/>
  <c r="AL63" i="20" s="1"/>
  <c r="AC63" i="20"/>
  <c r="AQ63" i="20" s="1"/>
  <c r="AH62" i="20"/>
  <c r="AA62" i="20"/>
  <c r="J62" i="20"/>
  <c r="AL62" i="20" s="1"/>
  <c r="H61" i="20"/>
  <c r="L61" i="20"/>
  <c r="AN61" i="20" s="1"/>
  <c r="P61" i="20"/>
  <c r="Z61" i="20"/>
  <c r="AD61" i="20"/>
  <c r="K61" i="20"/>
  <c r="AM61" i="20" s="1"/>
  <c r="Q61" i="20"/>
  <c r="X61" i="20"/>
  <c r="AL61" i="20" s="1"/>
  <c r="AC61" i="20"/>
  <c r="AQ61" i="20" s="1"/>
  <c r="AH49" i="20"/>
  <c r="I49" i="20"/>
  <c r="AK49" i="20" s="1"/>
  <c r="M49" i="20"/>
  <c r="AO49" i="20" s="1"/>
  <c r="Q49" i="20"/>
  <c r="W49" i="20"/>
  <c r="AA49" i="20"/>
  <c r="AE49" i="20"/>
  <c r="J49" i="20"/>
  <c r="AL49" i="20" s="1"/>
  <c r="O49" i="20"/>
  <c r="AQ49" i="20" s="1"/>
  <c r="AB49" i="20"/>
  <c r="AP49" i="20" s="1"/>
  <c r="L49" i="20"/>
  <c r="AN49" i="20" s="1"/>
  <c r="AC49" i="20"/>
  <c r="H49" i="20"/>
  <c r="P49" i="20"/>
  <c r="AR49" i="20" s="1"/>
  <c r="Y49" i="20"/>
  <c r="K49" i="20"/>
  <c r="Z49" i="20"/>
  <c r="H60" i="20"/>
  <c r="L60" i="20"/>
  <c r="AN60" i="20" s="1"/>
  <c r="P60" i="20"/>
  <c r="Z60" i="20"/>
  <c r="AD60" i="20"/>
  <c r="H59" i="20"/>
  <c r="L59" i="20"/>
  <c r="AN59" i="20" s="1"/>
  <c r="P59" i="20"/>
  <c r="Z59" i="20"/>
  <c r="AD59" i="20"/>
  <c r="H58" i="20"/>
  <c r="L58" i="20"/>
  <c r="AN58" i="20" s="1"/>
  <c r="P58" i="20"/>
  <c r="Z58" i="20"/>
  <c r="AD58" i="20"/>
  <c r="H57" i="20"/>
  <c r="L57" i="20"/>
  <c r="AN57" i="20" s="1"/>
  <c r="P57" i="20"/>
  <c r="AR57" i="20" s="1"/>
  <c r="Z57" i="20"/>
  <c r="AD57" i="20"/>
  <c r="H56" i="20"/>
  <c r="L56" i="20"/>
  <c r="AN56" i="20" s="1"/>
  <c r="P56" i="20"/>
  <c r="Z56" i="20"/>
  <c r="AD56" i="20"/>
  <c r="H55" i="20"/>
  <c r="L55" i="20"/>
  <c r="AN55" i="20" s="1"/>
  <c r="P55" i="20"/>
  <c r="Z55" i="20"/>
  <c r="AD55" i="20"/>
  <c r="I54" i="20"/>
  <c r="M54" i="20"/>
  <c r="AO54" i="20" s="1"/>
  <c r="Q54" i="20"/>
  <c r="W54" i="20"/>
  <c r="AA54" i="20"/>
  <c r="AE54" i="20"/>
  <c r="K54" i="20"/>
  <c r="AM54" i="20" s="1"/>
  <c r="P54" i="20"/>
  <c r="AR54" i="20" s="1"/>
  <c r="X54" i="20"/>
  <c r="AL54" i="20" s="1"/>
  <c r="AC54" i="20"/>
  <c r="AQ54" i="20" s="1"/>
  <c r="AC60" i="20"/>
  <c r="AQ60" i="20" s="1"/>
  <c r="X60" i="20"/>
  <c r="AL60" i="20" s="1"/>
  <c r="Q60" i="20"/>
  <c r="K60" i="20"/>
  <c r="AM60" i="20" s="1"/>
  <c r="AC59" i="20"/>
  <c r="AQ59" i="20" s="1"/>
  <c r="X59" i="20"/>
  <c r="AL59" i="20" s="1"/>
  <c r="Q59" i="20"/>
  <c r="K59" i="20"/>
  <c r="AM59" i="20" s="1"/>
  <c r="AC58" i="20"/>
  <c r="AQ58" i="20" s="1"/>
  <c r="X58" i="20"/>
  <c r="AL58" i="20" s="1"/>
  <c r="Q58" i="20"/>
  <c r="K58" i="20"/>
  <c r="AM58" i="20" s="1"/>
  <c r="AC57" i="20"/>
  <c r="AQ57" i="20" s="1"/>
  <c r="X57" i="20"/>
  <c r="AL57" i="20" s="1"/>
  <c r="AJ57" i="20" s="1"/>
  <c r="AT57" i="20" s="1"/>
  <c r="Q57" i="20"/>
  <c r="K57" i="20"/>
  <c r="AM57" i="20" s="1"/>
  <c r="AC56" i="20"/>
  <c r="AQ56" i="20" s="1"/>
  <c r="X56" i="20"/>
  <c r="AL56" i="20" s="1"/>
  <c r="Q56" i="20"/>
  <c r="K56" i="20"/>
  <c r="AC55" i="20"/>
  <c r="AQ55" i="20" s="1"/>
  <c r="X55" i="20"/>
  <c r="AL55" i="20" s="1"/>
  <c r="Q55" i="20"/>
  <c r="K55" i="20"/>
  <c r="AM55" i="20" s="1"/>
  <c r="AB54" i="20"/>
  <c r="AP54" i="20" s="1"/>
  <c r="L54" i="20"/>
  <c r="AN54" i="20" s="1"/>
  <c r="AC53" i="20"/>
  <c r="AQ52" i="20"/>
  <c r="I52" i="20"/>
  <c r="AK52" i="20" s="1"/>
  <c r="M52" i="20"/>
  <c r="AO52" i="20" s="1"/>
  <c r="Q52" i="20"/>
  <c r="W52" i="20"/>
  <c r="AA52" i="20"/>
  <c r="AE52" i="20"/>
  <c r="H52" i="20"/>
  <c r="N52" i="20"/>
  <c r="AP52" i="20" s="1"/>
  <c r="Z52" i="20"/>
  <c r="AP47" i="20"/>
  <c r="AJ47" i="20" s="1"/>
  <c r="AL47" i="20"/>
  <c r="AL46" i="20"/>
  <c r="AP41" i="20"/>
  <c r="AJ41" i="20" s="1"/>
  <c r="V41" i="20" s="1"/>
  <c r="AL41" i="20"/>
  <c r="AP39" i="20"/>
  <c r="AL39" i="20"/>
  <c r="AP37" i="20"/>
  <c r="V32" i="20"/>
  <c r="AT32" i="20"/>
  <c r="AF32" i="20" s="1"/>
  <c r="I53" i="20"/>
  <c r="AK53" i="20" s="1"/>
  <c r="M53" i="20"/>
  <c r="AO53" i="20" s="1"/>
  <c r="Q53" i="20"/>
  <c r="W53" i="20"/>
  <c r="AA53" i="20"/>
  <c r="AE53" i="20"/>
  <c r="J53" i="20"/>
  <c r="AL53" i="20" s="1"/>
  <c r="O53" i="20"/>
  <c r="AB53" i="20"/>
  <c r="AP53" i="20" s="1"/>
  <c r="AR52" i="20"/>
  <c r="AL52" i="20"/>
  <c r="AP51" i="20"/>
  <c r="AR48" i="20"/>
  <c r="AP45" i="20"/>
  <c r="AL45" i="20"/>
  <c r="AP43" i="20"/>
  <c r="AL43" i="20"/>
  <c r="I51" i="20"/>
  <c r="AK51" i="20" s="1"/>
  <c r="M51" i="20"/>
  <c r="AO51" i="20" s="1"/>
  <c r="Q51" i="20"/>
  <c r="W51" i="20"/>
  <c r="AA51" i="20"/>
  <c r="AE51" i="20"/>
  <c r="AP48" i="20"/>
  <c r="AL48" i="20"/>
  <c r="AP44" i="20"/>
  <c r="AL44" i="20"/>
  <c r="AP40" i="20"/>
  <c r="AL40" i="20"/>
  <c r="AJ30" i="20"/>
  <c r="AJ28" i="20"/>
  <c r="AL42" i="20"/>
  <c r="AP38" i="20"/>
  <c r="AL38" i="20"/>
  <c r="AL36" i="20"/>
  <c r="AL37" i="20"/>
  <c r="AP35" i="20"/>
  <c r="AP33" i="20"/>
  <c r="AP29" i="20"/>
  <c r="AP27" i="20"/>
  <c r="AJ27" i="20" s="1"/>
  <c r="AP25" i="20"/>
  <c r="AJ25" i="20" s="1"/>
  <c r="R24" i="20"/>
  <c r="I23" i="20"/>
  <c r="AK23" i="20" s="1"/>
  <c r="M23" i="20"/>
  <c r="Q23" i="20"/>
  <c r="W23" i="20"/>
  <c r="AA23" i="20"/>
  <c r="AE23" i="20"/>
  <c r="H23" i="20"/>
  <c r="N23" i="20"/>
  <c r="AP23" i="20" s="1"/>
  <c r="Z23" i="20"/>
  <c r="K23" i="20"/>
  <c r="AM23" i="20" s="1"/>
  <c r="P23" i="20"/>
  <c r="AR23" i="20" s="1"/>
  <c r="X23" i="20"/>
  <c r="AC23" i="20"/>
  <c r="AQ23" i="20" s="1"/>
  <c r="H13" i="20"/>
  <c r="L13" i="20"/>
  <c r="AN13" i="20" s="1"/>
  <c r="P13" i="20"/>
  <c r="AR13" i="20" s="1"/>
  <c r="Z13" i="20"/>
  <c r="AD13" i="20"/>
  <c r="J13" i="20"/>
  <c r="AL13" i="20" s="1"/>
  <c r="O13" i="20"/>
  <c r="AQ13" i="20" s="1"/>
  <c r="W13" i="20"/>
  <c r="AB13" i="20"/>
  <c r="K13" i="20"/>
  <c r="AM13" i="20" s="1"/>
  <c r="Q13" i="20"/>
  <c r="X13" i="20"/>
  <c r="AC13" i="20"/>
  <c r="I13" i="20"/>
  <c r="AK13" i="20" s="1"/>
  <c r="N13" i="20"/>
  <c r="AA13" i="20"/>
  <c r="I24" i="20"/>
  <c r="AK24" i="20" s="1"/>
  <c r="M24" i="20"/>
  <c r="AO24" i="20" s="1"/>
  <c r="Q24" i="20"/>
  <c r="W24" i="20"/>
  <c r="AA24" i="20"/>
  <c r="AE24" i="20"/>
  <c r="H20" i="20"/>
  <c r="L20" i="20"/>
  <c r="AN20" i="20" s="1"/>
  <c r="P20" i="20"/>
  <c r="AR20" i="20" s="1"/>
  <c r="Z20" i="20"/>
  <c r="AD20" i="20"/>
  <c r="I20" i="20"/>
  <c r="AK20" i="20" s="1"/>
  <c r="N20" i="20"/>
  <c r="AP20" i="20" s="1"/>
  <c r="AA20" i="20"/>
  <c r="AO20" i="20" s="1"/>
  <c r="AQ18" i="20"/>
  <c r="H18" i="20"/>
  <c r="L18" i="20"/>
  <c r="AN18" i="20" s="1"/>
  <c r="P18" i="20"/>
  <c r="AR18" i="20" s="1"/>
  <c r="Z18" i="20"/>
  <c r="AD18" i="20"/>
  <c r="I18" i="20"/>
  <c r="AK18" i="20" s="1"/>
  <c r="N18" i="20"/>
  <c r="AP18" i="20" s="1"/>
  <c r="AA18" i="20"/>
  <c r="AO18" i="20" s="1"/>
  <c r="AQ16" i="20"/>
  <c r="H16" i="20"/>
  <c r="L16" i="20"/>
  <c r="AN16" i="20" s="1"/>
  <c r="P16" i="20"/>
  <c r="AR16" i="20" s="1"/>
  <c r="Z16" i="20"/>
  <c r="AD16" i="20"/>
  <c r="I16" i="20"/>
  <c r="AK16" i="20" s="1"/>
  <c r="N16" i="20"/>
  <c r="AP16" i="20" s="1"/>
  <c r="AA16" i="20"/>
  <c r="AE15" i="20"/>
  <c r="H15" i="20"/>
  <c r="L15" i="20"/>
  <c r="AN15" i="20" s="1"/>
  <c r="P15" i="20"/>
  <c r="AR15" i="20" s="1"/>
  <c r="Z15" i="20"/>
  <c r="AD15" i="20"/>
  <c r="J15" i="20"/>
  <c r="AL15" i="20" s="1"/>
  <c r="O15" i="20"/>
  <c r="AQ15" i="20" s="1"/>
  <c r="W15" i="20"/>
  <c r="AB15" i="20"/>
  <c r="K15" i="20"/>
  <c r="AM15" i="20" s="1"/>
  <c r="Q15" i="20"/>
  <c r="X15" i="20"/>
  <c r="AC15" i="20"/>
  <c r="I15" i="20"/>
  <c r="AK15" i="20" s="1"/>
  <c r="N15" i="20"/>
  <c r="AP15" i="20" s="1"/>
  <c r="AA15" i="20"/>
  <c r="R13" i="20"/>
  <c r="AB24" i="20"/>
  <c r="AP24" i="20" s="1"/>
  <c r="O24" i="20"/>
  <c r="AQ24" i="20" s="1"/>
  <c r="J24" i="20"/>
  <c r="AL24" i="20" s="1"/>
  <c r="I22" i="20"/>
  <c r="AK22" i="20" s="1"/>
  <c r="M22" i="20"/>
  <c r="AO22" i="20" s="1"/>
  <c r="Q22" i="20"/>
  <c r="W22" i="20"/>
  <c r="AA22" i="20"/>
  <c r="AE22" i="20"/>
  <c r="H21" i="20"/>
  <c r="L21" i="20"/>
  <c r="AN21" i="20" s="1"/>
  <c r="P21" i="20"/>
  <c r="AR21" i="20" s="1"/>
  <c r="Z21" i="20"/>
  <c r="I21" i="20"/>
  <c r="AK21" i="20" s="1"/>
  <c r="N21" i="20"/>
  <c r="AP21" i="20" s="1"/>
  <c r="AA21" i="20"/>
  <c r="AO21" i="20" s="1"/>
  <c r="AE21" i="20"/>
  <c r="AQ19" i="20"/>
  <c r="H19" i="20"/>
  <c r="L19" i="20"/>
  <c r="AN19" i="20" s="1"/>
  <c r="P19" i="20"/>
  <c r="AR19" i="20" s="1"/>
  <c r="Z19" i="20"/>
  <c r="AD19" i="20"/>
  <c r="I19" i="20"/>
  <c r="AK19" i="20" s="1"/>
  <c r="N19" i="20"/>
  <c r="AP19" i="20" s="1"/>
  <c r="AA19" i="20"/>
  <c r="AO19" i="20" s="1"/>
  <c r="AQ17" i="20"/>
  <c r="H17" i="20"/>
  <c r="L17" i="20"/>
  <c r="AN17" i="20" s="1"/>
  <c r="P17" i="20"/>
  <c r="AR17" i="20" s="1"/>
  <c r="Z17" i="20"/>
  <c r="AD17" i="20"/>
  <c r="I17" i="20"/>
  <c r="AK17" i="20" s="1"/>
  <c r="N17" i="20"/>
  <c r="AA17" i="20"/>
  <c r="AO17" i="20" s="1"/>
  <c r="H14" i="20"/>
  <c r="L14" i="20"/>
  <c r="AN14" i="20" s="1"/>
  <c r="P14" i="20"/>
  <c r="AR14" i="20" s="1"/>
  <c r="Z14" i="20"/>
  <c r="AD14" i="20"/>
  <c r="J14" i="20"/>
  <c r="AL14" i="20" s="1"/>
  <c r="O14" i="20"/>
  <c r="AQ14" i="20" s="1"/>
  <c r="W14" i="20"/>
  <c r="AB14" i="20"/>
  <c r="K14" i="20"/>
  <c r="AM14" i="20" s="1"/>
  <c r="Q14" i="20"/>
  <c r="X14" i="20"/>
  <c r="AC14" i="20"/>
  <c r="I14" i="20"/>
  <c r="AK14" i="20" s="1"/>
  <c r="N14" i="20"/>
  <c r="AP14" i="20" s="1"/>
  <c r="AA14" i="20"/>
  <c r="AE13" i="20"/>
  <c r="M13" i="20"/>
  <c r="AO13" i="20" s="1"/>
  <c r="N12" i="20"/>
  <c r="AP12" i="20" s="1"/>
  <c r="AJ7" i="20"/>
  <c r="H12" i="20"/>
  <c r="L12" i="20"/>
  <c r="AN12" i="20" s="1"/>
  <c r="P12" i="20"/>
  <c r="AR12" i="20" s="1"/>
  <c r="Z12" i="20"/>
  <c r="AD12" i="20"/>
  <c r="AJ10" i="20"/>
  <c r="V6" i="20"/>
  <c r="AT6" i="20"/>
  <c r="AF6" i="20" s="1"/>
  <c r="AJ9" i="20"/>
  <c r="AJ5" i="20"/>
  <c r="AJ69" i="20" l="1"/>
  <c r="AT11" i="20"/>
  <c r="AF11" i="20" s="1"/>
  <c r="V11" i="20"/>
  <c r="AJ33" i="20"/>
  <c r="AJ40" i="20"/>
  <c r="AJ71" i="20"/>
  <c r="AJ12" i="20"/>
  <c r="AT12" i="20" s="1"/>
  <c r="AP17" i="20"/>
  <c r="AJ43" i="20"/>
  <c r="AL50" i="20"/>
  <c r="AT4" i="20"/>
  <c r="AF4" i="20" s="1"/>
  <c r="AJ18" i="20"/>
  <c r="AT18" i="20" s="1"/>
  <c r="AJ29" i="20"/>
  <c r="AJ37" i="20"/>
  <c r="AJ42" i="20"/>
  <c r="AJ45" i="20"/>
  <c r="AM56" i="20"/>
  <c r="AJ70" i="20"/>
  <c r="AJ80" i="20"/>
  <c r="AM67" i="20"/>
  <c r="AM34" i="20"/>
  <c r="AJ34" i="20" s="1"/>
  <c r="AQ36" i="20"/>
  <c r="AJ36" i="20"/>
  <c r="AJ48" i="20"/>
  <c r="AJ75" i="20"/>
  <c r="AO16" i="20"/>
  <c r="AJ38" i="20"/>
  <c r="AJ44" i="20"/>
  <c r="AK54" i="20"/>
  <c r="AR56" i="20"/>
  <c r="AR60" i="20"/>
  <c r="AJ77" i="20"/>
  <c r="AM62" i="20"/>
  <c r="AR64" i="20"/>
  <c r="AJ68" i="20"/>
  <c r="AJ8" i="20"/>
  <c r="AO34" i="20"/>
  <c r="AJ56" i="20"/>
  <c r="AT56" i="20" s="1"/>
  <c r="AR72" i="20"/>
  <c r="AJ72" i="20" s="1"/>
  <c r="AJ3" i="20"/>
  <c r="AT3" i="20" s="1"/>
  <c r="AF3" i="20" s="1"/>
  <c r="V47" i="20"/>
  <c r="AT47" i="20"/>
  <c r="AF47" i="20" s="1"/>
  <c r="AJ60" i="20"/>
  <c r="AT60" i="20" s="1"/>
  <c r="V71" i="20"/>
  <c r="AT71" i="20"/>
  <c r="AF71" i="20" s="1"/>
  <c r="V74" i="20"/>
  <c r="AT74" i="20"/>
  <c r="AF74" i="20" s="1"/>
  <c r="V78" i="20"/>
  <c r="AT78" i="20"/>
  <c r="AF78" i="20" s="1"/>
  <c r="V33" i="20"/>
  <c r="AT33" i="20"/>
  <c r="AF33" i="20" s="1"/>
  <c r="V36" i="20"/>
  <c r="AT36" i="20"/>
  <c r="AF36" i="20" s="1"/>
  <c r="AT48" i="20"/>
  <c r="AF48" i="20" s="1"/>
  <c r="V48" i="20"/>
  <c r="V43" i="20"/>
  <c r="AT43" i="20"/>
  <c r="AF43" i="20" s="1"/>
  <c r="V75" i="20"/>
  <c r="AT75" i="20"/>
  <c r="AF75" i="20" s="1"/>
  <c r="V79" i="20"/>
  <c r="AT79" i="20"/>
  <c r="AF79" i="20" s="1"/>
  <c r="V73" i="20"/>
  <c r="AT73" i="20"/>
  <c r="AF73" i="20" s="1"/>
  <c r="AT29" i="20"/>
  <c r="AF29" i="20" s="1"/>
  <c r="V29" i="20"/>
  <c r="AT37" i="20"/>
  <c r="AF37" i="20" s="1"/>
  <c r="V37" i="20"/>
  <c r="V42" i="20"/>
  <c r="AT42" i="20"/>
  <c r="AF42" i="20" s="1"/>
  <c r="V45" i="20"/>
  <c r="AT45" i="20"/>
  <c r="AF45" i="20" s="1"/>
  <c r="AT70" i="20"/>
  <c r="V70" i="20"/>
  <c r="V76" i="20"/>
  <c r="AT76" i="20"/>
  <c r="AF76" i="20" s="1"/>
  <c r="V80" i="20"/>
  <c r="AT80" i="20"/>
  <c r="AF80" i="20" s="1"/>
  <c r="V26" i="20"/>
  <c r="AT26" i="20"/>
  <c r="AF26" i="20" s="1"/>
  <c r="AT38" i="20"/>
  <c r="AF38" i="20" s="1"/>
  <c r="V38" i="20"/>
  <c r="V44" i="20"/>
  <c r="AT44" i="20"/>
  <c r="AF44" i="20" s="1"/>
  <c r="V77" i="20"/>
  <c r="AT77" i="20"/>
  <c r="AF77" i="20" s="1"/>
  <c r="V69" i="20"/>
  <c r="AT69" i="20"/>
  <c r="AF69" i="20" s="1"/>
  <c r="AT68" i="20"/>
  <c r="V68" i="20"/>
  <c r="R61" i="20"/>
  <c r="R63" i="20"/>
  <c r="R65" i="20"/>
  <c r="AQ64" i="20"/>
  <c r="AJ64" i="20" s="1"/>
  <c r="V30" i="20"/>
  <c r="AT30" i="20"/>
  <c r="AF30" i="20" s="1"/>
  <c r="AQ53" i="20"/>
  <c r="AT39" i="20"/>
  <c r="AF39" i="20" s="1"/>
  <c r="AJ46" i="20"/>
  <c r="R55" i="20"/>
  <c r="R59" i="20"/>
  <c r="AQ62" i="20"/>
  <c r="R67" i="20"/>
  <c r="R66" i="20"/>
  <c r="V56" i="20"/>
  <c r="R56" i="20"/>
  <c r="AF56" i="20" s="1"/>
  <c r="AR58" i="20"/>
  <c r="AJ58" i="20" s="1"/>
  <c r="V60" i="20"/>
  <c r="R60" i="20"/>
  <c r="AF60" i="20" s="1"/>
  <c r="R49" i="20"/>
  <c r="AR61" i="20"/>
  <c r="AJ61" i="20" s="1"/>
  <c r="AR63" i="20"/>
  <c r="AJ63" i="20" s="1"/>
  <c r="AR65" i="20"/>
  <c r="AJ65" i="20" s="1"/>
  <c r="AM50" i="20"/>
  <c r="AJ50" i="20" s="1"/>
  <c r="R50" i="20"/>
  <c r="AF70" i="20"/>
  <c r="AL66" i="20"/>
  <c r="R19" i="20"/>
  <c r="R16" i="20"/>
  <c r="V28" i="20"/>
  <c r="AT28" i="20"/>
  <c r="AF28" i="20" s="1"/>
  <c r="V25" i="20"/>
  <c r="AT25" i="20"/>
  <c r="AF25" i="20" s="1"/>
  <c r="AJ53" i="20"/>
  <c r="R52" i="20"/>
  <c r="AJ54" i="20"/>
  <c r="R58" i="20"/>
  <c r="V5" i="20"/>
  <c r="AT5" i="20"/>
  <c r="AF5" i="20" s="1"/>
  <c r="V10" i="20"/>
  <c r="AT10" i="20"/>
  <c r="AF10" i="20" s="1"/>
  <c r="AJ14" i="20"/>
  <c r="AT14" i="20" s="1"/>
  <c r="AJ21" i="20"/>
  <c r="AT21" i="20" s="1"/>
  <c r="R21" i="20"/>
  <c r="AF21" i="20" s="1"/>
  <c r="V18" i="20"/>
  <c r="R18" i="20"/>
  <c r="AF18" i="20" s="1"/>
  <c r="AJ20" i="20"/>
  <c r="AT20" i="20" s="1"/>
  <c r="AJ24" i="20"/>
  <c r="V9" i="20"/>
  <c r="AT9" i="20"/>
  <c r="AF9" i="20" s="1"/>
  <c r="V12" i="20"/>
  <c r="R12" i="20"/>
  <c r="AF12" i="20" s="1"/>
  <c r="V14" i="20"/>
  <c r="R14" i="20"/>
  <c r="AF14" i="20" s="1"/>
  <c r="AJ17" i="20"/>
  <c r="AT17" i="20" s="1"/>
  <c r="AJ15" i="20"/>
  <c r="AT15" i="20" s="1"/>
  <c r="V20" i="20"/>
  <c r="R20" i="20"/>
  <c r="AF20" i="20" s="1"/>
  <c r="R23" i="20"/>
  <c r="V27" i="20"/>
  <c r="AT27" i="20"/>
  <c r="AF27" i="20" s="1"/>
  <c r="V40" i="20"/>
  <c r="AT40" i="20"/>
  <c r="AF40" i="20" s="1"/>
  <c r="AT41" i="20"/>
  <c r="AF41" i="20" s="1"/>
  <c r="AJ52" i="20"/>
  <c r="AT52" i="20" s="1"/>
  <c r="V7" i="20"/>
  <c r="AT7" i="20"/>
  <c r="AF7" i="20" s="1"/>
  <c r="V17" i="20"/>
  <c r="R17" i="20"/>
  <c r="AF17" i="20" s="1"/>
  <c r="AJ19" i="20"/>
  <c r="AT19" i="20" s="1"/>
  <c r="AJ22" i="20"/>
  <c r="V15" i="20"/>
  <c r="R15" i="20"/>
  <c r="AJ16" i="20"/>
  <c r="AT16" i="20" s="1"/>
  <c r="AP13" i="20"/>
  <c r="AJ13" i="20" s="1"/>
  <c r="AO23" i="20"/>
  <c r="AJ23" i="20" s="1"/>
  <c r="V35" i="20"/>
  <c r="AJ51" i="20"/>
  <c r="V31" i="20"/>
  <c r="AR55" i="20"/>
  <c r="AJ55" i="20" s="1"/>
  <c r="V57" i="20"/>
  <c r="R57" i="20"/>
  <c r="AF57" i="20" s="1"/>
  <c r="AR59" i="20"/>
  <c r="AJ59" i="20" s="1"/>
  <c r="AM49" i="20"/>
  <c r="AJ49" i="20" s="1"/>
  <c r="AR62" i="20"/>
  <c r="AR66" i="20"/>
  <c r="AQ66" i="20"/>
  <c r="AJ67" i="20"/>
  <c r="AT67" i="20" s="1"/>
  <c r="AF68" i="20"/>
  <c r="AQ67" i="20"/>
  <c r="R64" i="20"/>
  <c r="R62" i="20"/>
  <c r="AT72" i="20" l="1"/>
  <c r="AF72" i="20" s="1"/>
  <c r="V72" i="20"/>
  <c r="V34" i="20"/>
  <c r="AT34" i="20"/>
  <c r="AF34" i="20" s="1"/>
  <c r="V21" i="20"/>
  <c r="AF15" i="20"/>
  <c r="AT8" i="20"/>
  <c r="AF8" i="20" s="1"/>
  <c r="V8" i="20"/>
  <c r="AJ62" i="20"/>
  <c r="AT23" i="20"/>
  <c r="V23" i="20"/>
  <c r="V50" i="20"/>
  <c r="AT50" i="20"/>
  <c r="AT49" i="20"/>
  <c r="V49" i="20"/>
  <c r="AT65" i="20"/>
  <c r="V65" i="20"/>
  <c r="V62" i="20"/>
  <c r="AT62" i="20"/>
  <c r="AT64" i="20"/>
  <c r="AF64" i="20" s="1"/>
  <c r="V64" i="20"/>
  <c r="AT59" i="20"/>
  <c r="V59" i="20"/>
  <c r="AT13" i="20"/>
  <c r="AF13" i="20" s="1"/>
  <c r="V13" i="20"/>
  <c r="AT63" i="20"/>
  <c r="V63" i="20"/>
  <c r="AT55" i="20"/>
  <c r="V55" i="20"/>
  <c r="AT61" i="20"/>
  <c r="V61" i="20"/>
  <c r="AT58" i="20"/>
  <c r="V58" i="20"/>
  <c r="AF23" i="20"/>
  <c r="AF19" i="20"/>
  <c r="AF50" i="20"/>
  <c r="AT54" i="20"/>
  <c r="AF54" i="20" s="1"/>
  <c r="V54" i="20"/>
  <c r="V19" i="20"/>
  <c r="AF49" i="20"/>
  <c r="AF67" i="20"/>
  <c r="AF59" i="20"/>
  <c r="V46" i="20"/>
  <c r="AT46" i="20"/>
  <c r="AF46" i="20" s="1"/>
  <c r="AF63" i="20"/>
  <c r="AF62" i="20"/>
  <c r="V51" i="20"/>
  <c r="AT51" i="20"/>
  <c r="AF51" i="20" s="1"/>
  <c r="AF52" i="20"/>
  <c r="V53" i="20"/>
  <c r="AT53" i="20"/>
  <c r="AF53" i="20" s="1"/>
  <c r="AF16" i="20"/>
  <c r="AJ66" i="20"/>
  <c r="V67" i="20"/>
  <c r="AT22" i="20"/>
  <c r="AF22" i="20" s="1"/>
  <c r="V22" i="20"/>
  <c r="AT24" i="20"/>
  <c r="AF24" i="20" s="1"/>
  <c r="V24" i="20"/>
  <c r="AF58" i="20"/>
  <c r="V52" i="20"/>
  <c r="V16" i="20"/>
  <c r="AF55" i="20"/>
  <c r="AF65" i="20"/>
  <c r="AF61" i="20"/>
  <c r="AT66" i="20" l="1"/>
  <c r="AF66" i="20" s="1"/>
  <c r="V66" i="20"/>
</calcChain>
</file>

<file path=xl/sharedStrings.xml><?xml version="1.0" encoding="utf-8"?>
<sst xmlns="http://schemas.openxmlformats.org/spreadsheetml/2006/main" count="761" uniqueCount="146">
  <si>
    <t xml:space="preserve"> </t>
  </si>
  <si>
    <t>System</t>
  </si>
  <si>
    <t>SiO2</t>
  </si>
  <si>
    <t>TiO2</t>
  </si>
  <si>
    <t>Al2O3</t>
  </si>
  <si>
    <t>Fe2O3</t>
  </si>
  <si>
    <t>Cr2O3</t>
  </si>
  <si>
    <t>FeO</t>
  </si>
  <si>
    <t>MnO</t>
  </si>
  <si>
    <t>MgO</t>
  </si>
  <si>
    <t>NiO</t>
  </si>
  <si>
    <t>CoO</t>
  </si>
  <si>
    <t>CaO</t>
  </si>
  <si>
    <t>Na2O</t>
  </si>
  <si>
    <t>K2O</t>
  </si>
  <si>
    <t>P2O5</t>
  </si>
  <si>
    <t>H2O</t>
  </si>
  <si>
    <t>CO2</t>
  </si>
  <si>
    <t>SO3</t>
  </si>
  <si>
    <t>Cl2O-1</t>
  </si>
  <si>
    <t>F2O-1</t>
  </si>
  <si>
    <t>T1 (C)</t>
  </si>
  <si>
    <t>T2 (C)</t>
  </si>
  <si>
    <t>T step (C)</t>
  </si>
  <si>
    <t>P1 (MPa)</t>
  </si>
  <si>
    <t>P2 (MPa)</t>
  </si>
  <si>
    <t>P step (MPa)</t>
  </si>
  <si>
    <t>fO2 value</t>
  </si>
  <si>
    <t>fO2 buffer</t>
  </si>
  <si>
    <t>fmq</t>
  </si>
  <si>
    <t>Model</t>
  </si>
  <si>
    <t>Calculation</t>
  </si>
  <si>
    <t>rhyolite-MELTS_v1.2.x</t>
  </si>
  <si>
    <t>TP_Sequence</t>
  </si>
  <si>
    <t>Index</t>
  </si>
  <si>
    <t xml:space="preserve">T (C) </t>
  </si>
  <si>
    <t>P (MPa)</t>
  </si>
  <si>
    <t>deltaQFM</t>
  </si>
  <si>
    <t>mass (g)</t>
  </si>
  <si>
    <t>rho (g/cm3)</t>
  </si>
  <si>
    <t>G (kJ)</t>
  </si>
  <si>
    <t>H (kJ)</t>
  </si>
  <si>
    <t>S (J/K)</t>
  </si>
  <si>
    <t>Cp (J/K)</t>
  </si>
  <si>
    <t>V (cm3)</t>
  </si>
  <si>
    <t>alpha (1/K)</t>
  </si>
  <si>
    <t>beta (1/bar)</t>
  </si>
  <si>
    <t>d2V/dT2</t>
  </si>
  <si>
    <t>d2V/dP2</t>
  </si>
  <si>
    <t>d2V/dTdP</t>
  </si>
  <si>
    <t>Outcome</t>
  </si>
  <si>
    <t>Success: Equilibrate</t>
  </si>
  <si>
    <t>SiO2 (wt%)</t>
  </si>
  <si>
    <t>TiO2 (wt%)</t>
  </si>
  <si>
    <t>Al2O3 (wt%)</t>
  </si>
  <si>
    <t>Fe2O3 (wt%)</t>
  </si>
  <si>
    <t>Cr2O3 (wt%)</t>
  </si>
  <si>
    <t>FeO (wt%)</t>
  </si>
  <si>
    <t>MnO (wt%)</t>
  </si>
  <si>
    <t>MgO (wt%)</t>
  </si>
  <si>
    <t>NiO (wt%)</t>
  </si>
  <si>
    <t>CoO (wt%)</t>
  </si>
  <si>
    <t>CaO (wt%)</t>
  </si>
  <si>
    <t>Na2O (wt%)</t>
  </si>
  <si>
    <t>K2O (wt%)</t>
  </si>
  <si>
    <t>P2O5 (wt%)</t>
  </si>
  <si>
    <t>H2O (wt%)</t>
  </si>
  <si>
    <t>CO2 (wt%)</t>
  </si>
  <si>
    <t>SO3 (wt%)</t>
  </si>
  <si>
    <t>Cl2O-1 (wt%)</t>
  </si>
  <si>
    <t>F2O -1 (wt%)</t>
  </si>
  <si>
    <t>aegirine</t>
  </si>
  <si>
    <t>aenigmatite</t>
  </si>
  <si>
    <t>alloy-liquid</t>
  </si>
  <si>
    <t>alloy-solid</t>
  </si>
  <si>
    <t>amphibole</t>
  </si>
  <si>
    <t>apatite</t>
  </si>
  <si>
    <t>biotite</t>
  </si>
  <si>
    <t>clinopyroxene</t>
  </si>
  <si>
    <t>corundum</t>
  </si>
  <si>
    <t>cristobalite</t>
  </si>
  <si>
    <t>cummingtonite</t>
  </si>
  <si>
    <t>fayalite</t>
  </si>
  <si>
    <t>feldspar</t>
  </si>
  <si>
    <t>garnet</t>
  </si>
  <si>
    <t>hornblende</t>
  </si>
  <si>
    <t>kalsilite</t>
  </si>
  <si>
    <t>leucite</t>
  </si>
  <si>
    <t>melilite</t>
  </si>
  <si>
    <t>muscovite</t>
  </si>
  <si>
    <t>nepheline</t>
  </si>
  <si>
    <t>olivine</t>
  </si>
  <si>
    <t>ortho-oxide</t>
  </si>
  <si>
    <t>orthopyroxene</t>
  </si>
  <si>
    <t>perovskite</t>
  </si>
  <si>
    <t>quartz</t>
  </si>
  <si>
    <t>rhm-oxide</t>
  </si>
  <si>
    <t>rutile</t>
  </si>
  <si>
    <t>sillimanite</t>
  </si>
  <si>
    <t>sphene</t>
  </si>
  <si>
    <t>spinel</t>
  </si>
  <si>
    <t>tridymite</t>
  </si>
  <si>
    <t>water</t>
  </si>
  <si>
    <t>whitlockite</t>
  </si>
  <si>
    <t>fluid</t>
  </si>
  <si>
    <t>calcite</t>
  </si>
  <si>
    <t>aragonite</t>
  </si>
  <si>
    <t>magnesite</t>
  </si>
  <si>
    <t>siderite</t>
  </si>
  <si>
    <t>dolomite</t>
  </si>
  <si>
    <t>spurrite</t>
  </si>
  <si>
    <t>tilleyite</t>
  </si>
  <si>
    <t>diamond</t>
  </si>
  <si>
    <t>graphite</t>
  </si>
  <si>
    <t>diopside</t>
  </si>
  <si>
    <t>clinoenstatite</t>
  </si>
  <si>
    <t>hedenbergite</t>
  </si>
  <si>
    <t>alumino-buffonite</t>
  </si>
  <si>
    <t>buffonite</t>
  </si>
  <si>
    <t>essenite</t>
  </si>
  <si>
    <t>jadeite</t>
  </si>
  <si>
    <t>chromite</t>
  </si>
  <si>
    <t>hercynite</t>
  </si>
  <si>
    <t>magnetite</t>
  </si>
  <si>
    <t>ulvospinel</t>
  </si>
  <si>
    <t>albite</t>
  </si>
  <si>
    <t>anorthite</t>
  </si>
  <si>
    <t>sanidine</t>
  </si>
  <si>
    <t>almandine</t>
  </si>
  <si>
    <t>grossular</t>
  </si>
  <si>
    <t>pyrope</t>
  </si>
  <si>
    <t>Variable</t>
  </si>
  <si>
    <t>T</t>
  </si>
  <si>
    <t>liquid</t>
  </si>
  <si>
    <t>P</t>
  </si>
  <si>
    <t>Mass (g)</t>
  </si>
  <si>
    <t>solids</t>
  </si>
  <si>
    <t>feldspar1</t>
  </si>
  <si>
    <t>feldspar2</t>
  </si>
  <si>
    <t>clinopyroxene1</t>
  </si>
  <si>
    <t>clinopyroxene2</t>
  </si>
  <si>
    <t>orthopyroxene1</t>
  </si>
  <si>
    <t>orthopyroxene2</t>
  </si>
  <si>
    <t>total</t>
  </si>
  <si>
    <t>Density (g/cm3)</t>
  </si>
  <si>
    <t>Volume (cm3)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</si>
</sst>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=0]General;[&gt;10]0.00;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1" fontId="0" fillId="0" borderId="0" xfId="0" applyNumberForma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Continuous" vertical="center"/>
    </xf>
    <xf numFmtId="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worksheet" Target="worksheets/sheet2.xml"/><Relationship Id="rId18" Type="http://schemas.openxmlformats.org/officeDocument/2006/relationships/worksheet" Target="worksheets/sheet7.xml"/><Relationship Id="rId26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0.xml"/><Relationship Id="rId34" Type="http://schemas.openxmlformats.org/officeDocument/2006/relationships/calcChain" Target="calcChain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6.xml"/><Relationship Id="rId25" Type="http://schemas.openxmlformats.org/officeDocument/2006/relationships/worksheet" Target="worksheets/sheet14.xml"/><Relationship Id="rId33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5.xml"/><Relationship Id="rId20" Type="http://schemas.openxmlformats.org/officeDocument/2006/relationships/worksheet" Target="work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3.xml"/><Relationship Id="rId32" Type="http://schemas.openxmlformats.org/officeDocument/2006/relationships/styles" Target="styles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4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8.xml"/><Relationship Id="rId31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3.xml"/><Relationship Id="rId22" Type="http://schemas.openxmlformats.org/officeDocument/2006/relationships/worksheet" Target="worksheets/sheet11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Combine!$F$2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Combine!$F$3:$F$80</c:f>
              <c:numCache>
                <c:formatCode>[=0]General;[&gt;10]0.00;0.000</c:formatCode>
                <c:ptCount val="78"/>
                <c:pt idx="0">
                  <c:v>100.151655311403</c:v>
                </c:pt>
                <c:pt idx="1">
                  <c:v>99.358183341200302</c:v>
                </c:pt>
                <c:pt idx="2">
                  <c:v>98.514214202249505</c:v>
                </c:pt>
                <c:pt idx="3">
                  <c:v>97.681050577545903</c:v>
                </c:pt>
                <c:pt idx="4">
                  <c:v>96.858079067862306</c:v>
                </c:pt>
                <c:pt idx="5">
                  <c:v>96.044685425648396</c:v>
                </c:pt>
                <c:pt idx="6">
                  <c:v>95.240251883725094</c:v>
                </c:pt>
                <c:pt idx="7">
                  <c:v>94.444154337184997</c:v>
                </c:pt>
                <c:pt idx="8">
                  <c:v>93.655759328251094</c:v>
                </c:pt>
                <c:pt idx="9">
                  <c:v>91.793344143174494</c:v>
                </c:pt>
                <c:pt idx="10">
                  <c:v>88.796473620697398</c:v>
                </c:pt>
                <c:pt idx="11">
                  <c:v>86.870551905438603</c:v>
                </c:pt>
                <c:pt idx="12">
                  <c:v>84.665376000334803</c:v>
                </c:pt>
                <c:pt idx="13">
                  <c:v>81.270807003396001</c:v>
                </c:pt>
                <c:pt idx="14">
                  <c:v>77.8215188868609</c:v>
                </c:pt>
                <c:pt idx="15">
                  <c:v>74.629996410083606</c:v>
                </c:pt>
                <c:pt idx="16">
                  <c:v>71.669152842920994</c:v>
                </c:pt>
                <c:pt idx="17">
                  <c:v>68.916118304016706</c:v>
                </c:pt>
                <c:pt idx="18">
                  <c:v>66.351440381215198</c:v>
                </c:pt>
                <c:pt idx="19">
                  <c:v>63.9584417051014</c:v>
                </c:pt>
                <c:pt idx="20">
                  <c:v>61.722698399932902</c:v>
                </c:pt>
                <c:pt idx="21">
                  <c:v>59.631614001755203</c:v>
                </c:pt>
                <c:pt idx="22">
                  <c:v>57.674070944884299</c:v>
                </c:pt>
                <c:pt idx="23">
                  <c:v>55.840146858065303</c:v>
                </c:pt>
                <c:pt idx="24">
                  <c:v>54.120886212087399</c:v>
                </c:pt>
                <c:pt idx="25">
                  <c:v>52.508119764637598</c:v>
                </c:pt>
                <c:pt idx="26">
                  <c:v>50.994316972801499</c:v>
                </c:pt>
                <c:pt idx="27">
                  <c:v>49.572306454642103</c:v>
                </c:pt>
                <c:pt idx="28">
                  <c:v>48.235513203197797</c:v>
                </c:pt>
                <c:pt idx="29">
                  <c:v>46.9778577590955</c:v>
                </c:pt>
                <c:pt idx="30">
                  <c:v>45.105324829719201</c:v>
                </c:pt>
                <c:pt idx="31">
                  <c:v>43.015066175127799</c:v>
                </c:pt>
                <c:pt idx="32">
                  <c:v>41.051599196698199</c:v>
                </c:pt>
                <c:pt idx="33">
                  <c:v>39.678498466416897</c:v>
                </c:pt>
                <c:pt idx="34">
                  <c:v>38.5729521759555</c:v>
                </c:pt>
                <c:pt idx="35">
                  <c:v>37.403844091646697</c:v>
                </c:pt>
                <c:pt idx="36">
                  <c:v>35.944284775982801</c:v>
                </c:pt>
                <c:pt idx="37">
                  <c:v>34.593791484070799</c:v>
                </c:pt>
                <c:pt idx="38">
                  <c:v>33.3448702056074</c:v>
                </c:pt>
                <c:pt idx="39">
                  <c:v>32.3748952979495</c:v>
                </c:pt>
                <c:pt idx="40">
                  <c:v>31.587301583732099</c:v>
                </c:pt>
                <c:pt idx="41">
                  <c:v>30.4872680730379</c:v>
                </c:pt>
                <c:pt idx="42">
                  <c:v>29.425724788322999</c:v>
                </c:pt>
                <c:pt idx="43">
                  <c:v>28.414515891968598</c:v>
                </c:pt>
                <c:pt idx="44">
                  <c:v>27.450882323000702</c:v>
                </c:pt>
                <c:pt idx="45">
                  <c:v>26.521898577447299</c:v>
                </c:pt>
                <c:pt idx="46">
                  <c:v>25.624319029638801</c:v>
                </c:pt>
                <c:pt idx="47">
                  <c:v>24.771388173578199</c:v>
                </c:pt>
                <c:pt idx="48">
                  <c:v>23.9566203454728</c:v>
                </c:pt>
                <c:pt idx="49">
                  <c:v>23.173423539641</c:v>
                </c:pt>
                <c:pt idx="50">
                  <c:v>22.421672177358499</c:v>
                </c:pt>
                <c:pt idx="51">
                  <c:v>21.688930889497801</c:v>
                </c:pt>
                <c:pt idx="52">
                  <c:v>20.994131744112799</c:v>
                </c:pt>
                <c:pt idx="53">
                  <c:v>20.334357746659698</c:v>
                </c:pt>
                <c:pt idx="54">
                  <c:v>19.706965169633499</c:v>
                </c:pt>
                <c:pt idx="55">
                  <c:v>19.109553901010798</c:v>
                </c:pt>
                <c:pt idx="56">
                  <c:v>18.539941390644199</c:v>
                </c:pt>
                <c:pt idx="57">
                  <c:v>17.996138777987898</c:v>
                </c:pt>
                <c:pt idx="58">
                  <c:v>17.476273465523398</c:v>
                </c:pt>
                <c:pt idx="59">
                  <c:v>16.978658825885301</c:v>
                </c:pt>
                <c:pt idx="60">
                  <c:v>16.5017858760216</c:v>
                </c:pt>
                <c:pt idx="61">
                  <c:v>16.044271655220101</c:v>
                </c:pt>
                <c:pt idx="62">
                  <c:v>15.604846810868599</c:v>
                </c:pt>
                <c:pt idx="63">
                  <c:v>15.182344557956201</c:v>
                </c:pt>
                <c:pt idx="64">
                  <c:v>14.775690844204901</c:v>
                </c:pt>
                <c:pt idx="65">
                  <c:v>14.383895577055201</c:v>
                </c:pt>
                <c:pt idx="66">
                  <c:v>14.0060447846706</c:v>
                </c:pt>
                <c:pt idx="67">
                  <c:v>13.6412936023714</c:v>
                </c:pt>
                <c:pt idx="68">
                  <c:v>13.288859987796799</c:v>
                </c:pt>
                <c:pt idx="69">
                  <c:v>12.9480190803546</c:v>
                </c:pt>
                <c:pt idx="70">
                  <c:v>12.616640695139001</c:v>
                </c:pt>
                <c:pt idx="71">
                  <c:v>12.292227608005099</c:v>
                </c:pt>
                <c:pt idx="72">
                  <c:v>11.9778150052946</c:v>
                </c:pt>
                <c:pt idx="73">
                  <c:v>11.672863922441501</c:v>
                </c:pt>
                <c:pt idx="74">
                  <c:v>11.376868572606201</c:v>
                </c:pt>
                <c:pt idx="75">
                  <c:v>11.0893538251604</c:v>
                </c:pt>
                <c:pt idx="76">
                  <c:v>10.8098729042432</c:v>
                </c:pt>
                <c:pt idx="77">
                  <c:v>10.538005284835799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65-495E-857C-A00083D1F106}"/>
            </c:ext>
          </c:extLst>
        </c:ser>
        <c:ser>
          <c:idx val="1"/>
          <c:order val="1"/>
          <c:tx>
            <c:strRef>
              <c:f>Combine!$G$2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Combine!$G$3:$G$80</c:f>
              <c:numCache>
                <c:formatCode>[=0]General;[&gt;10]0.00;0.000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65-495E-857C-A00083D1F106}"/>
            </c:ext>
          </c:extLst>
        </c:ser>
        <c:ser>
          <c:idx val="2"/>
          <c:order val="2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Combine!$H$3:$H$80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0.79385739581474102</c:v>
                </c:pt>
                <c:pt idx="2">
                  <c:v>1.63822531088198</c:v>
                </c:pt>
                <c:pt idx="3">
                  <c:v>2.4717848847416901</c:v>
                </c:pt>
                <c:pt idx="4">
                  <c:v>3.2951480947906799</c:v>
                </c:pt>
                <c:pt idx="5">
                  <c:v>4.1089276718818599</c:v>
                </c:pt>
                <c:pt idx="6">
                  <c:v>4.9137397656347401</c:v>
                </c:pt>
                <c:pt idx="7">
                  <c:v>5.7102067564237302</c:v>
                </c:pt>
                <c:pt idx="8">
                  <c:v>6.4989602642281898</c:v>
                </c:pt>
                <c:pt idx="9">
                  <c:v>8.3616092428953408</c:v>
                </c:pt>
                <c:pt idx="10">
                  <c:v>11.3587691592532</c:v>
                </c:pt>
                <c:pt idx="11">
                  <c:v>13.2855585984668</c:v>
                </c:pt>
                <c:pt idx="12">
                  <c:v>15.4919457106036</c:v>
                </c:pt>
                <c:pt idx="13">
                  <c:v>18.891827072650301</c:v>
                </c:pt>
                <c:pt idx="14">
                  <c:v>22.347009907141501</c:v>
                </c:pt>
                <c:pt idx="15">
                  <c:v>25.544172655443901</c:v>
                </c:pt>
                <c:pt idx="16">
                  <c:v>28.510406939419799</c:v>
                </c:pt>
                <c:pt idx="17">
                  <c:v>31.268583771197999</c:v>
                </c:pt>
                <c:pt idx="18">
                  <c:v>33.838153839185999</c:v>
                </c:pt>
                <c:pt idx="19">
                  <c:v>36.235790787712503</c:v>
                </c:pt>
                <c:pt idx="20">
                  <c:v>38.475913576343302</c:v>
                </c:pt>
                <c:pt idx="21">
                  <c:v>40.571113324675402</c:v>
                </c:pt>
                <c:pt idx="22">
                  <c:v>42.5325025257901</c:v>
                </c:pt>
                <c:pt idx="23">
                  <c:v>44.3699993646552</c:v>
                </c:pt>
                <c:pt idx="24">
                  <c:v>46.092556576008498</c:v>
                </c:pt>
                <c:pt idx="25">
                  <c:v>47.708342375964598</c:v>
                </c:pt>
                <c:pt idx="26">
                  <c:v>49.224888247343799</c:v>
                </c:pt>
                <c:pt idx="27">
                  <c:v>50.649367673894702</c:v>
                </c:pt>
                <c:pt idx="28">
                  <c:v>51.988360232810003</c:v>
                </c:pt>
                <c:pt idx="29">
                  <c:v>53.247952267564003</c:v>
                </c:pt>
                <c:pt idx="30">
                  <c:v>55.121962976857802</c:v>
                </c:pt>
                <c:pt idx="31">
                  <c:v>57.213504146234499</c:v>
                </c:pt>
                <c:pt idx="32">
                  <c:v>59.178184581924299</c:v>
                </c:pt>
                <c:pt idx="33">
                  <c:v>60.535275924929699</c:v>
                </c:pt>
                <c:pt idx="34">
                  <c:v>61.619894075422401</c:v>
                </c:pt>
                <c:pt idx="35">
                  <c:v>62.771838291385798</c:v>
                </c:pt>
                <c:pt idx="36">
                  <c:v>64.220296834663003</c:v>
                </c:pt>
                <c:pt idx="37">
                  <c:v>65.560302131675201</c:v>
                </c:pt>
                <c:pt idx="38">
                  <c:v>66.799351290910593</c:v>
                </c:pt>
                <c:pt idx="39">
                  <c:v>67.764128612944702</c:v>
                </c:pt>
                <c:pt idx="40">
                  <c:v>68.549328940649104</c:v>
                </c:pt>
                <c:pt idx="41">
                  <c:v>69.647410981994398</c:v>
                </c:pt>
                <c:pt idx="42">
                  <c:v>70.707057403068603</c:v>
                </c:pt>
                <c:pt idx="43">
                  <c:v>71.716408056131101</c:v>
                </c:pt>
                <c:pt idx="44">
                  <c:v>72.678222446810295</c:v>
                </c:pt>
                <c:pt idx="45">
                  <c:v>73.605504736439997</c:v>
                </c:pt>
                <c:pt idx="46">
                  <c:v>74.501508644173498</c:v>
                </c:pt>
                <c:pt idx="47">
                  <c:v>75.352872016216196</c:v>
                </c:pt>
                <c:pt idx="48">
                  <c:v>76.166010308436597</c:v>
                </c:pt>
                <c:pt idx="49">
                  <c:v>76.947408856567705</c:v>
                </c:pt>
                <c:pt idx="50">
                  <c:v>77.697388965163398</c:v>
                </c:pt>
                <c:pt idx="51">
                  <c:v>78.428379167570796</c:v>
                </c:pt>
                <c:pt idx="52">
                  <c:v>79.121463105023395</c:v>
                </c:pt>
                <c:pt idx="53">
                  <c:v>79.779557642225896</c:v>
                </c:pt>
                <c:pt idx="54">
                  <c:v>80.405306253971204</c:v>
                </c:pt>
                <c:pt idx="55">
                  <c:v>81.001108698427302</c:v>
                </c:pt>
                <c:pt idx="56">
                  <c:v>81.569147089039802</c:v>
                </c:pt>
                <c:pt idx="57">
                  <c:v>82.111409784389295</c:v>
                </c:pt>
                <c:pt idx="58">
                  <c:v>82.629768965054595</c:v>
                </c:pt>
                <c:pt idx="59">
                  <c:v>83.125910734257204</c:v>
                </c:pt>
                <c:pt idx="60">
                  <c:v>83.601343428677595</c:v>
                </c:pt>
                <c:pt idx="61">
                  <c:v>84.057449335504003</c:v>
                </c:pt>
                <c:pt idx="62">
                  <c:v>84.495497112882106</c:v>
                </c:pt>
                <c:pt idx="63">
                  <c:v>84.916652835540702</c:v>
                </c:pt>
                <c:pt idx="64">
                  <c:v>85.321989833863697</c:v>
                </c:pt>
                <c:pt idx="65">
                  <c:v>85.712497470323697</c:v>
                </c:pt>
                <c:pt idx="66">
                  <c:v>86.089088981221096</c:v>
                </c:pt>
                <c:pt idx="67">
                  <c:v>86.452608492420197</c:v>
                </c:pt>
                <c:pt idx="68">
                  <c:v>86.8038373058627</c:v>
                </c:pt>
                <c:pt idx="69">
                  <c:v>87.143499541371696</c:v>
                </c:pt>
                <c:pt idx="70">
                  <c:v>87.473740014823605</c:v>
                </c:pt>
                <c:pt idx="71">
                  <c:v>87.797076044057107</c:v>
                </c:pt>
                <c:pt idx="72">
                  <c:v>88.110434097357299</c:v>
                </c:pt>
                <c:pt idx="73">
                  <c:v>88.414352294064699</c:v>
                </c:pt>
                <c:pt idx="74">
                  <c:v>88.709335608110607</c:v>
                </c:pt>
                <c:pt idx="75">
                  <c:v>88.995858385343794</c:v>
                </c:pt>
                <c:pt idx="76">
                  <c:v>89.274366640951797</c:v>
                </c:pt>
                <c:pt idx="77">
                  <c:v>89.545280159527593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65-495E-857C-A00083D1F106}"/>
            </c:ext>
          </c:extLst>
        </c:ser>
        <c:ser>
          <c:idx val="3"/>
          <c:order val="3"/>
          <c:tx>
            <c:strRef>
              <c:f>Combine!$I$2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Combine!$I$3:$I$80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4.4124238738328103E-3</c:v>
                </c:pt>
                <c:pt idx="51">
                  <c:v>1.8513381196261398E-2</c:v>
                </c:pt>
                <c:pt idx="52">
                  <c:v>3.14199609875985E-2</c:v>
                </c:pt>
                <c:pt idx="53">
                  <c:v>4.3255964608849097E-2</c:v>
                </c:pt>
                <c:pt idx="54">
                  <c:v>5.4129673146269902E-2</c:v>
                </c:pt>
                <c:pt idx="55">
                  <c:v>6.4136057760900297E-2</c:v>
                </c:pt>
                <c:pt idx="56">
                  <c:v>7.3358638673517801E-2</c:v>
                </c:pt>
                <c:pt idx="57">
                  <c:v>8.1871061404622705E-2</c:v>
                </c:pt>
                <c:pt idx="58">
                  <c:v>8.9738873038136699E-2</c:v>
                </c:pt>
                <c:pt idx="59">
                  <c:v>9.7019892636381097E-2</c:v>
                </c:pt>
                <c:pt idx="60">
                  <c:v>0.103765171495016</c:v>
                </c:pt>
                <c:pt idx="61">
                  <c:v>0.11002013188599601</c:v>
                </c:pt>
                <c:pt idx="62">
                  <c:v>0.115825265377812</c:v>
                </c:pt>
                <c:pt idx="63">
                  <c:v>0.121216732146877</c:v>
                </c:pt>
                <c:pt idx="64">
                  <c:v>0.12622687653040199</c:v>
                </c:pt>
                <c:pt idx="65">
                  <c:v>0.13088467155196901</c:v>
                </c:pt>
                <c:pt idx="66">
                  <c:v>0.13521610297452</c:v>
                </c:pt>
                <c:pt idx="67">
                  <c:v>0.13924450175727701</c:v>
                </c:pt>
                <c:pt idx="68">
                  <c:v>0.142990832309836</c:v>
                </c:pt>
                <c:pt idx="69">
                  <c:v>0.14647394281512299</c:v>
                </c:pt>
                <c:pt idx="70">
                  <c:v>0.149742987480489</c:v>
                </c:pt>
                <c:pt idx="71">
                  <c:v>0.15285571767723599</c:v>
                </c:pt>
                <c:pt idx="72">
                  <c:v>0.155746683873108</c:v>
                </c:pt>
                <c:pt idx="73">
                  <c:v>0.158428275371963</c:v>
                </c:pt>
                <c:pt idx="74">
                  <c:v>0.16091163426312699</c:v>
                </c:pt>
                <c:pt idx="75">
                  <c:v>0.16320675507584501</c:v>
                </c:pt>
                <c:pt idx="76">
                  <c:v>0.16532257129136299</c:v>
                </c:pt>
                <c:pt idx="77">
                  <c:v>0.167267030053383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D65-495E-857C-A00083D1F106}"/>
            </c:ext>
          </c:extLst>
        </c:ser>
        <c:ser>
          <c:idx val="4"/>
          <c:order val="4"/>
          <c:tx>
            <c:strRef>
              <c:f>Combine!$J$2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Combine!$J$3:$J$80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5.9652331418587003</c:v>
                </c:pt>
                <c:pt idx="34">
                  <c:v>13.5004603277004</c:v>
                </c:pt>
                <c:pt idx="35">
                  <c:v>19.5908657404044</c:v>
                </c:pt>
                <c:pt idx="36">
                  <c:v>23.475866584412699</c:v>
                </c:pt>
                <c:pt idx="37">
                  <c:v>27.069875820919901</c:v>
                </c:pt>
                <c:pt idx="38">
                  <c:v>30.378430035568702</c:v>
                </c:pt>
                <c:pt idx="39">
                  <c:v>32.135123858242501</c:v>
                </c:pt>
                <c:pt idx="40">
                  <c:v>33.053417782964502</c:v>
                </c:pt>
                <c:pt idx="41">
                  <c:v>33.751776846376998</c:v>
                </c:pt>
                <c:pt idx="42">
                  <c:v>34.406831485274303</c:v>
                </c:pt>
                <c:pt idx="43">
                  <c:v>35.027676592150101</c:v>
                </c:pt>
                <c:pt idx="44">
                  <c:v>35.616321531602097</c:v>
                </c:pt>
                <c:pt idx="45">
                  <c:v>36.142923927358503</c:v>
                </c:pt>
                <c:pt idx="46">
                  <c:v>36.603856520979001</c:v>
                </c:pt>
                <c:pt idx="47">
                  <c:v>37.048058413255902</c:v>
                </c:pt>
                <c:pt idx="48">
                  <c:v>37.470838484277401</c:v>
                </c:pt>
                <c:pt idx="49">
                  <c:v>37.864227112468598</c:v>
                </c:pt>
                <c:pt idx="50">
                  <c:v>38.242670868095999</c:v>
                </c:pt>
                <c:pt idx="51">
                  <c:v>38.604631035274998</c:v>
                </c:pt>
                <c:pt idx="52">
                  <c:v>38.955571704950202</c:v>
                </c:pt>
                <c:pt idx="53">
                  <c:v>39.295915547827903</c:v>
                </c:pt>
                <c:pt idx="54">
                  <c:v>39.626060591995902</c:v>
                </c:pt>
                <c:pt idx="55">
                  <c:v>39.9463818810639</c:v>
                </c:pt>
                <c:pt idx="56">
                  <c:v>40.257232987015101</c:v>
                </c:pt>
                <c:pt idx="57">
                  <c:v>40.558946820078297</c:v>
                </c:pt>
                <c:pt idx="58">
                  <c:v>40.851802184515002</c:v>
                </c:pt>
                <c:pt idx="59">
                  <c:v>41.136079804883302</c:v>
                </c:pt>
                <c:pt idx="60">
                  <c:v>41.412066635516901</c:v>
                </c:pt>
                <c:pt idx="61">
                  <c:v>41.680033465403604</c:v>
                </c:pt>
                <c:pt idx="62">
                  <c:v>41.9402359326359</c:v>
                </c:pt>
                <c:pt idx="63">
                  <c:v>42.192915464764503</c:v>
                </c:pt>
                <c:pt idx="64">
                  <c:v>42.438300152692698</c:v>
                </c:pt>
                <c:pt idx="65">
                  <c:v>42.6766055643266</c:v>
                </c:pt>
                <c:pt idx="66">
                  <c:v>42.9080355042042</c:v>
                </c:pt>
                <c:pt idx="67">
                  <c:v>43.132782724893602</c:v>
                </c:pt>
                <c:pt idx="68">
                  <c:v>43.351029594841499</c:v>
                </c:pt>
                <c:pt idx="69">
                  <c:v>43.562948725842197</c:v>
                </c:pt>
                <c:pt idx="70">
                  <c:v>43.757523360695501</c:v>
                </c:pt>
                <c:pt idx="71">
                  <c:v>43.9185827677275</c:v>
                </c:pt>
                <c:pt idx="72">
                  <c:v>44.073012884142798</c:v>
                </c:pt>
                <c:pt idx="73">
                  <c:v>44.2210786306144</c:v>
                </c:pt>
                <c:pt idx="74">
                  <c:v>44.363028026309699</c:v>
                </c:pt>
                <c:pt idx="75">
                  <c:v>44.499093387364098</c:v>
                </c:pt>
                <c:pt idx="76">
                  <c:v>44.629492462506697</c:v>
                </c:pt>
                <c:pt idx="77">
                  <c:v>44.754429511126098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D65-495E-857C-A00083D1F106}"/>
            </c:ext>
          </c:extLst>
        </c:ser>
        <c:ser>
          <c:idx val="5"/>
          <c:order val="5"/>
          <c:tx>
            <c:strRef>
              <c:f>Combine!$K$2</c:f>
              <c:strCache>
                <c:ptCount val="1"/>
                <c:pt idx="0">
                  <c:v>feldspar1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Combine!$K$3:$K$80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0.858758557663586</c:v>
                </c:pt>
                <c:pt idx="31">
                  <c:v>2.0820708477074699</c:v>
                </c:pt>
                <c:pt idx="32">
                  <c:v>3.2349078696648199</c:v>
                </c:pt>
                <c:pt idx="33">
                  <c:v>2.3665945787312599</c:v>
                </c:pt>
                <c:pt idx="34">
                  <c:v>0.92695500483381899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0.499342498186364</c:v>
                </c:pt>
                <c:pt idx="42">
                  <c:v>1.00360887793374</c:v>
                </c:pt>
                <c:pt idx="43">
                  <c:v>1.49225540990753</c:v>
                </c:pt>
                <c:pt idx="44">
                  <c:v>1.9652779496469699</c:v>
                </c:pt>
                <c:pt idx="45">
                  <c:v>2.4436708244379699</c:v>
                </c:pt>
                <c:pt idx="46">
                  <c:v>2.92992429479991</c:v>
                </c:pt>
                <c:pt idx="47">
                  <c:v>3.3929451468895602</c:v>
                </c:pt>
                <c:pt idx="48">
                  <c:v>3.8370946531333598</c:v>
                </c:pt>
                <c:pt idx="49">
                  <c:v>4.2668357780850101</c:v>
                </c:pt>
                <c:pt idx="50">
                  <c:v>4.6776730131431403</c:v>
                </c:pt>
                <c:pt idx="51">
                  <c:v>5.0754154419000104</c:v>
                </c:pt>
                <c:pt idx="52">
                  <c:v>5.4512243058770302</c:v>
                </c:pt>
                <c:pt idx="53">
                  <c:v>5.8066994976436597</c:v>
                </c:pt>
                <c:pt idx="54">
                  <c:v>6.1432979507720402</c:v>
                </c:pt>
                <c:pt idx="55">
                  <c:v>6.4623475954687901</c:v>
                </c:pt>
                <c:pt idx="56">
                  <c:v>6.7650599457227898</c:v>
                </c:pt>
                <c:pt idx="57">
                  <c:v>7.05254270030842</c:v>
                </c:pt>
                <c:pt idx="58">
                  <c:v>7.3258876406777</c:v>
                </c:pt>
                <c:pt idx="59">
                  <c:v>7.5860609616707597</c:v>
                </c:pt>
                <c:pt idx="60">
                  <c:v>7.83390131217487</c:v>
                </c:pt>
                <c:pt idx="61">
                  <c:v>8.0701781981634007</c:v>
                </c:pt>
                <c:pt idx="62">
                  <c:v>8.2955985254360201</c:v>
                </c:pt>
                <c:pt idx="63">
                  <c:v>8.5108124765491997</c:v>
                </c:pt>
                <c:pt idx="64">
                  <c:v>8.7164187935481703</c:v>
                </c:pt>
                <c:pt idx="65">
                  <c:v>8.9129695283179995</c:v>
                </c:pt>
                <c:pt idx="66">
                  <c:v>9.1009743195428303</c:v>
                </c:pt>
                <c:pt idx="67">
                  <c:v>9.28090424598191</c:v>
                </c:pt>
                <c:pt idx="68">
                  <c:v>9.4531953025302293</c:v>
                </c:pt>
                <c:pt idx="69">
                  <c:v>9.6182515410395801</c:v>
                </c:pt>
                <c:pt idx="70">
                  <c:v>9.7814436831180007</c:v>
                </c:pt>
                <c:pt idx="71">
                  <c:v>9.9501177273760799</c:v>
                </c:pt>
                <c:pt idx="72">
                  <c:v>10.1124857980931</c:v>
                </c:pt>
                <c:pt idx="73">
                  <c:v>10.268793357785199</c:v>
                </c:pt>
                <c:pt idx="74">
                  <c:v>10.4192714439576</c:v>
                </c:pt>
                <c:pt idx="75">
                  <c:v>10.564137751303299</c:v>
                </c:pt>
                <c:pt idx="76">
                  <c:v>10.703597645582899</c:v>
                </c:pt>
                <c:pt idx="77">
                  <c:v>10.8378451181123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D65-495E-857C-A00083D1F106}"/>
            </c:ext>
          </c:extLst>
        </c:ser>
        <c:ser>
          <c:idx val="6"/>
          <c:order val="6"/>
          <c:tx>
            <c:strRef>
              <c:f>Combine!$L$2</c:f>
              <c:strCache>
                <c:ptCount val="1"/>
                <c:pt idx="0">
                  <c:v>feldspar2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Combine!$L$3:$L$80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D65-495E-857C-A00083D1F106}"/>
            </c:ext>
          </c:extLst>
        </c:ser>
        <c:ser>
          <c:idx val="7"/>
          <c:order val="7"/>
          <c:tx>
            <c:strRef>
              <c:f>Combine!$M$2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Combine!$M$3:$M$80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0.51976148599016003</c:v>
                </c:pt>
                <c:pt idx="14">
                  <c:v>1.0419849229993901</c:v>
                </c:pt>
                <c:pt idx="15">
                  <c:v>1.5220107980947</c:v>
                </c:pt>
                <c:pt idx="16">
                  <c:v>1.96425054562511</c:v>
                </c:pt>
                <c:pt idx="17">
                  <c:v>2.37243092626922</c:v>
                </c:pt>
                <c:pt idx="18">
                  <c:v>2.7497232884206202</c:v>
                </c:pt>
                <c:pt idx="19">
                  <c:v>3.0988477031827002</c:v>
                </c:pt>
                <c:pt idx="20">
                  <c:v>3.4221578376692099</c:v>
                </c:pt>
                <c:pt idx="21">
                  <c:v>3.72171066165635</c:v>
                </c:pt>
                <c:pt idx="22">
                  <c:v>3.9993238202418402</c:v>
                </c:pt>
                <c:pt idx="23">
                  <c:v>4.2566226316645004</c:v>
                </c:pt>
                <c:pt idx="24">
                  <c:v>4.4950781077945701</c:v>
                </c:pt>
                <c:pt idx="25">
                  <c:v>4.71603707930272</c:v>
                </c:pt>
                <c:pt idx="26">
                  <c:v>4.9207419433363802</c:v>
                </c:pt>
                <c:pt idx="27">
                  <c:v>5.1102690071541499</c:v>
                </c:pt>
                <c:pt idx="28">
                  <c:v>5.2856647945028401</c:v>
                </c:pt>
                <c:pt idx="29">
                  <c:v>5.4479478560555004</c:v>
                </c:pt>
                <c:pt idx="30">
                  <c:v>5.5568187399256299</c:v>
                </c:pt>
                <c:pt idx="31">
                  <c:v>5.6438988052320802</c:v>
                </c:pt>
                <c:pt idx="32">
                  <c:v>5.7315742272469903</c:v>
                </c:pt>
                <c:pt idx="33">
                  <c:v>4.7128854213470399</c:v>
                </c:pt>
                <c:pt idx="34">
                  <c:v>3.36599553694478</c:v>
                </c:pt>
                <c:pt idx="35">
                  <c:v>2.25530883036694</c:v>
                </c:pt>
                <c:pt idx="36">
                  <c:v>1.5438976290099899</c:v>
                </c:pt>
                <c:pt idx="37">
                  <c:v>0.87722354119907098</c:v>
                </c:pt>
                <c:pt idx="38">
                  <c:v>0.25506217723553198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D65-495E-857C-A00083D1F106}"/>
            </c:ext>
          </c:extLst>
        </c:ser>
        <c:ser>
          <c:idx val="8"/>
          <c:order val="8"/>
          <c:tx>
            <c:strRef>
              <c:f>Combine!$N$2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Combine!$N$3:$N$80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3.9222520888890098</c:v>
                </c:pt>
                <c:pt idx="10">
                  <c:v>11.3587691592532</c:v>
                </c:pt>
                <c:pt idx="11">
                  <c:v>13.2855585984668</c:v>
                </c:pt>
                <c:pt idx="12">
                  <c:v>15.4919457106036</c:v>
                </c:pt>
                <c:pt idx="13">
                  <c:v>16.806717990960699</c:v>
                </c:pt>
                <c:pt idx="14">
                  <c:v>15.408059263407599</c:v>
                </c:pt>
                <c:pt idx="15">
                  <c:v>14.277808877500499</c:v>
                </c:pt>
                <c:pt idx="16">
                  <c:v>13.386723846080701</c:v>
                </c:pt>
                <c:pt idx="17">
                  <c:v>12.705930815142199</c:v>
                </c:pt>
                <c:pt idx="18">
                  <c:v>12.2077019139803</c:v>
                </c:pt>
                <c:pt idx="19">
                  <c:v>11.8660252556832</c:v>
                </c:pt>
                <c:pt idx="20">
                  <c:v>11.656977122078301</c:v>
                </c:pt>
                <c:pt idx="21">
                  <c:v>11.558923307528501</c:v>
                </c:pt>
                <c:pt idx="22">
                  <c:v>11.552584855565099</c:v>
                </c:pt>
                <c:pt idx="23">
                  <c:v>11.621003152471999</c:v>
                </c:pt>
                <c:pt idx="24">
                  <c:v>11.749434908221</c:v>
                </c:pt>
                <c:pt idx="25">
                  <c:v>11.9252016712922</c:v>
                </c:pt>
                <c:pt idx="26">
                  <c:v>12.137523125071899</c:v>
                </c:pt>
                <c:pt idx="27">
                  <c:v>12.377553421656399</c:v>
                </c:pt>
                <c:pt idx="28">
                  <c:v>12.6377980298564</c:v>
                </c:pt>
                <c:pt idx="29">
                  <c:v>12.911973834159101</c:v>
                </c:pt>
                <c:pt idx="30">
                  <c:v>13.832939240568701</c:v>
                </c:pt>
                <c:pt idx="31">
                  <c:v>14.9759954116745</c:v>
                </c:pt>
                <c:pt idx="32">
                  <c:v>16.013281164888301</c:v>
                </c:pt>
                <c:pt idx="33">
                  <c:v>12.4275587688174</c:v>
                </c:pt>
                <c:pt idx="34">
                  <c:v>7.7994627991828596</c:v>
                </c:pt>
                <c:pt idx="35">
                  <c:v>4.4089178970277896</c:v>
                </c:pt>
                <c:pt idx="36">
                  <c:v>2.7706036520861002</c:v>
                </c:pt>
                <c:pt idx="37">
                  <c:v>1.2940206297499699</c:v>
                </c:pt>
                <c:pt idx="38">
                  <c:v>36.165859078106401</c:v>
                </c:pt>
                <c:pt idx="39">
                  <c:v>35.629004754702201</c:v>
                </c:pt>
                <c:pt idx="40">
                  <c:v>35.495911157684503</c:v>
                </c:pt>
                <c:pt idx="41">
                  <c:v>35.396291637430998</c:v>
                </c:pt>
                <c:pt idx="42">
                  <c:v>35.2966170398605</c:v>
                </c:pt>
                <c:pt idx="43">
                  <c:v>35.1964760540735</c:v>
                </c:pt>
                <c:pt idx="44">
                  <c:v>35.096622965561203</c:v>
                </c:pt>
                <c:pt idx="45">
                  <c:v>34.959426458383398</c:v>
                </c:pt>
                <c:pt idx="46">
                  <c:v>34.780691511019803</c:v>
                </c:pt>
                <c:pt idx="47">
                  <c:v>34.617839810643602</c:v>
                </c:pt>
                <c:pt idx="48">
                  <c:v>34.375965174891597</c:v>
                </c:pt>
                <c:pt idx="49">
                  <c:v>33.913478850260198</c:v>
                </c:pt>
                <c:pt idx="50">
                  <c:v>33.4835903319971</c:v>
                </c:pt>
                <c:pt idx="51">
                  <c:v>33.080445602720502</c:v>
                </c:pt>
                <c:pt idx="52">
                  <c:v>32.709100415445199</c:v>
                </c:pt>
                <c:pt idx="53">
                  <c:v>32.3670489472632</c:v>
                </c:pt>
                <c:pt idx="54">
                  <c:v>32.052028481707403</c:v>
                </c:pt>
                <c:pt idx="55">
                  <c:v>31.7619932164577</c:v>
                </c:pt>
                <c:pt idx="56">
                  <c:v>31.495091061688399</c:v>
                </c:pt>
                <c:pt idx="57">
                  <c:v>31.249642610590399</c:v>
                </c:pt>
                <c:pt idx="58">
                  <c:v>31.0240947245894</c:v>
                </c:pt>
                <c:pt idx="59">
                  <c:v>30.8170484056973</c:v>
                </c:pt>
                <c:pt idx="60">
                  <c:v>30.6272471077307</c:v>
                </c:pt>
                <c:pt idx="61">
                  <c:v>30.453545151992</c:v>
                </c:pt>
                <c:pt idx="62">
                  <c:v>30.294896530692998</c:v>
                </c:pt>
                <c:pt idx="63">
                  <c:v>30.150344950208101</c:v>
                </c:pt>
                <c:pt idx="64">
                  <c:v>30.0190149660834</c:v>
                </c:pt>
                <c:pt idx="65">
                  <c:v>29.900104081320901</c:v>
                </c:pt>
                <c:pt idx="66">
                  <c:v>29.792875693273501</c:v>
                </c:pt>
                <c:pt idx="67">
                  <c:v>29.6966527895563</c:v>
                </c:pt>
                <c:pt idx="68">
                  <c:v>29.610812305109</c:v>
                </c:pt>
                <c:pt idx="69">
                  <c:v>29.534780062298001</c:v>
                </c:pt>
                <c:pt idx="70">
                  <c:v>29.452436681951902</c:v>
                </c:pt>
                <c:pt idx="71">
                  <c:v>29.340224696654801</c:v>
                </c:pt>
                <c:pt idx="72">
                  <c:v>29.234835228535101</c:v>
                </c:pt>
                <c:pt idx="73">
                  <c:v>29.136060973206298</c:v>
                </c:pt>
                <c:pt idx="74">
                  <c:v>29.043715522789199</c:v>
                </c:pt>
                <c:pt idx="75">
                  <c:v>28.9576310687264</c:v>
                </c:pt>
                <c:pt idx="76">
                  <c:v>28.877656337068501</c:v>
                </c:pt>
                <c:pt idx="77">
                  <c:v>28.803654724275098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D65-495E-857C-A00083D1F106}"/>
            </c:ext>
          </c:extLst>
        </c:ser>
        <c:ser>
          <c:idx val="9"/>
          <c:order val="9"/>
          <c:tx>
            <c:strRef>
              <c:f>Combine!$O$2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Combine!$O$3:$O$80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1.56534759569943</c:v>
                </c:pt>
                <c:pt idx="14">
                  <c:v>5.8969657207344497</c:v>
                </c:pt>
                <c:pt idx="15">
                  <c:v>9.7443529798486992</c:v>
                </c:pt>
                <c:pt idx="16">
                  <c:v>13.1594325477139</c:v>
                </c:pt>
                <c:pt idx="17">
                  <c:v>16.190222029786501</c:v>
                </c:pt>
                <c:pt idx="18">
                  <c:v>18.880728636785001</c:v>
                </c:pt>
                <c:pt idx="19">
                  <c:v>21.2709178288465</c:v>
                </c:pt>
                <c:pt idx="20">
                  <c:v>23.3967786165957</c:v>
                </c:pt>
                <c:pt idx="21">
                  <c:v>25.290479355490501</c:v>
                </c:pt>
                <c:pt idx="22">
                  <c:v>26.980593849982998</c:v>
                </c:pt>
                <c:pt idx="23">
                  <c:v>28.492373580518699</c:v>
                </c:pt>
                <c:pt idx="24">
                  <c:v>29.848043559992899</c:v>
                </c:pt>
                <c:pt idx="25">
                  <c:v>31.0671036253697</c:v>
                </c:pt>
                <c:pt idx="26">
                  <c:v>32.166623178935403</c:v>
                </c:pt>
                <c:pt idx="27">
                  <c:v>33.161545245084099</c:v>
                </c:pt>
                <c:pt idx="28">
                  <c:v>34.064897408450697</c:v>
                </c:pt>
                <c:pt idx="29">
                  <c:v>34.888030577349298</c:v>
                </c:pt>
                <c:pt idx="30">
                  <c:v>34.873446438699801</c:v>
                </c:pt>
                <c:pt idx="31">
                  <c:v>34.511539081620398</c:v>
                </c:pt>
                <c:pt idx="32">
                  <c:v>34.198421320124098</c:v>
                </c:pt>
                <c:pt idx="33">
                  <c:v>35.063004014175299</c:v>
                </c:pt>
                <c:pt idx="34">
                  <c:v>36.027020406760599</c:v>
                </c:pt>
                <c:pt idx="35">
                  <c:v>36.516745823586596</c:v>
                </c:pt>
                <c:pt idx="36">
                  <c:v>36.429928969154098</c:v>
                </c:pt>
                <c:pt idx="37">
                  <c:v>36.319182139806202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0.10070270218714</c:v>
                </c:pt>
                <c:pt idx="49">
                  <c:v>0.45218440716894098</c:v>
                </c:pt>
                <c:pt idx="50">
                  <c:v>0.78019667689031202</c:v>
                </c:pt>
                <c:pt idx="51">
                  <c:v>1.0887395244699301</c:v>
                </c:pt>
                <c:pt idx="52">
                  <c:v>1.3753120303983399</c:v>
                </c:pt>
                <c:pt idx="53">
                  <c:v>1.64194542257039</c:v>
                </c:pt>
                <c:pt idx="54">
                  <c:v>1.8904443781251401</c:v>
                </c:pt>
                <c:pt idx="55">
                  <c:v>2.1224172420027898</c:v>
                </c:pt>
                <c:pt idx="56">
                  <c:v>2.3393015484037099</c:v>
                </c:pt>
                <c:pt idx="57">
                  <c:v>2.5423857954083702</c:v>
                </c:pt>
                <c:pt idx="58">
                  <c:v>2.7328343623358302</c:v>
                </c:pt>
                <c:pt idx="59">
                  <c:v>2.9116922230548399</c:v>
                </c:pt>
                <c:pt idx="60">
                  <c:v>3.0798986997934201</c:v>
                </c:pt>
                <c:pt idx="61">
                  <c:v>3.2383038370912698</c:v>
                </c:pt>
                <c:pt idx="62">
                  <c:v>3.3876784806773701</c:v>
                </c:pt>
                <c:pt idx="63">
                  <c:v>3.5287230281417399</c:v>
                </c:pt>
                <c:pt idx="64">
                  <c:v>3.66207505104747</c:v>
                </c:pt>
                <c:pt idx="65">
                  <c:v>3.7883159535497</c:v>
                </c:pt>
                <c:pt idx="66">
                  <c:v>3.9079768060481999</c:v>
                </c:pt>
                <c:pt idx="67">
                  <c:v>4.0215434692103802</c:v>
                </c:pt>
                <c:pt idx="68">
                  <c:v>4.1294611063354401</c:v>
                </c:pt>
                <c:pt idx="69">
                  <c:v>4.2321381661492996</c:v>
                </c:pt>
                <c:pt idx="70">
                  <c:v>4.3325933015776696</c:v>
                </c:pt>
                <c:pt idx="71">
                  <c:v>4.4352951346214597</c:v>
                </c:pt>
                <c:pt idx="72">
                  <c:v>4.5343535027131603</c:v>
                </c:pt>
                <c:pt idx="73">
                  <c:v>4.6299910570868503</c:v>
                </c:pt>
                <c:pt idx="74">
                  <c:v>4.7224089807908696</c:v>
                </c:pt>
                <c:pt idx="75">
                  <c:v>4.8117894228740603</c:v>
                </c:pt>
                <c:pt idx="76">
                  <c:v>4.8982976245022201</c:v>
                </c:pt>
                <c:pt idx="77">
                  <c:v>4.9820837759604997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D65-495E-857C-A00083D1F106}"/>
            </c:ext>
          </c:extLst>
        </c:ser>
        <c:ser>
          <c:idx val="10"/>
          <c:order val="10"/>
          <c:tx>
            <c:strRef>
              <c:f>Combine!$P$2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Combine!$P$3:$P$80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0.79385739581474102</c:v>
                </c:pt>
                <c:pt idx="2">
                  <c:v>1.63822531088198</c:v>
                </c:pt>
                <c:pt idx="3">
                  <c:v>2.4717848847416901</c:v>
                </c:pt>
                <c:pt idx="4">
                  <c:v>3.2951480947906799</c:v>
                </c:pt>
                <c:pt idx="5">
                  <c:v>4.1089276718818599</c:v>
                </c:pt>
                <c:pt idx="6">
                  <c:v>4.9137397656347401</c:v>
                </c:pt>
                <c:pt idx="7">
                  <c:v>5.7102067564237302</c:v>
                </c:pt>
                <c:pt idx="8">
                  <c:v>6.4989602642281898</c:v>
                </c:pt>
                <c:pt idx="9">
                  <c:v>4.4393571540063297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5.94835262600341E-2</c:v>
                </c:pt>
                <c:pt idx="46">
                  <c:v>0.18703631737482099</c:v>
                </c:pt>
                <c:pt idx="47">
                  <c:v>0.29402864542707102</c:v>
                </c:pt>
                <c:pt idx="48">
                  <c:v>0.38140929394711798</c:v>
                </c:pt>
                <c:pt idx="49">
                  <c:v>0.45068270858489701</c:v>
                </c:pt>
                <c:pt idx="50">
                  <c:v>0.50884565116292901</c:v>
                </c:pt>
                <c:pt idx="51">
                  <c:v>0.56063418200911697</c:v>
                </c:pt>
                <c:pt idx="52">
                  <c:v>0.59883468736493595</c:v>
                </c:pt>
                <c:pt idx="53">
                  <c:v>0.62469226231184205</c:v>
                </c:pt>
                <c:pt idx="54">
                  <c:v>0.63934517822439496</c:v>
                </c:pt>
                <c:pt idx="55">
                  <c:v>0.64383270567309703</c:v>
                </c:pt>
                <c:pt idx="56">
                  <c:v>0.639102907536239</c:v>
                </c:pt>
                <c:pt idx="57">
                  <c:v>0.62602079659920895</c:v>
                </c:pt>
                <c:pt idx="58">
                  <c:v>0.60541117989847004</c:v>
                </c:pt>
                <c:pt idx="59">
                  <c:v>0.57800944631454498</c:v>
                </c:pt>
                <c:pt idx="60">
                  <c:v>0.54446450196663598</c:v>
                </c:pt>
                <c:pt idx="61">
                  <c:v>0.50536855096766498</c:v>
                </c:pt>
                <c:pt idx="62">
                  <c:v>0.46126237806196602</c:v>
                </c:pt>
                <c:pt idx="63">
                  <c:v>0.41264018373016398</c:v>
                </c:pt>
                <c:pt idx="64">
                  <c:v>0.35995399396162903</c:v>
                </c:pt>
                <c:pt idx="65">
                  <c:v>0.30361767125643202</c:v>
                </c:pt>
                <c:pt idx="66">
                  <c:v>0.244010555177885</c:v>
                </c:pt>
                <c:pt idx="67">
                  <c:v>0.181480761020717</c:v>
                </c:pt>
                <c:pt idx="68">
                  <c:v>0.116348164736537</c:v>
                </c:pt>
                <c:pt idx="69">
                  <c:v>4.8907103227439498E-2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D65-495E-857C-A00083D1F106}"/>
            </c:ext>
          </c:extLst>
        </c:ser>
        <c:ser>
          <c:idx val="11"/>
          <c:order val="11"/>
          <c:tx>
            <c:strRef>
              <c:f>Combine!$Q$2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Combine!$Q$3:$Q$80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4D65-495E-857C-A00083D1F106}"/>
            </c:ext>
          </c:extLst>
        </c:ser>
        <c:ser>
          <c:idx val="12"/>
          <c:order val="12"/>
          <c:tx>
            <c:strRef>
              <c:f>Combine!$R$2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Combine!$R$3:$R$80</c:f>
              <c:numCache>
                <c:formatCode>[=0]General;[&gt;10]0.00;0.000</c:formatCode>
                <c:ptCount val="78"/>
                <c:pt idx="0">
                  <c:v>100.151655311403</c:v>
                </c:pt>
                <c:pt idx="1">
                  <c:v>100.15204073701504</c:v>
                </c:pt>
                <c:pt idx="2">
                  <c:v>100.15243951313148</c:v>
                </c:pt>
                <c:pt idx="3">
                  <c:v>100.1528354622876</c:v>
                </c:pt>
                <c:pt idx="4">
                  <c:v>100.15322716265298</c:v>
                </c:pt>
                <c:pt idx="5">
                  <c:v>100.15361309753025</c:v>
                </c:pt>
                <c:pt idx="6">
                  <c:v>100.15399164935984</c:v>
                </c:pt>
                <c:pt idx="7">
                  <c:v>100.15436109360873</c:v>
                </c:pt>
                <c:pt idx="8">
                  <c:v>100.15471959247928</c:v>
                </c:pt>
                <c:pt idx="9">
                  <c:v>100.15495338606983</c:v>
                </c:pt>
                <c:pt idx="10">
                  <c:v>100.1552427799506</c:v>
                </c:pt>
                <c:pt idx="11">
                  <c:v>100.15611050390541</c:v>
                </c:pt>
                <c:pt idx="12">
                  <c:v>100.1573217109384</c:v>
                </c:pt>
                <c:pt idx="13">
                  <c:v>100.1626340760463</c:v>
                </c:pt>
                <c:pt idx="14">
                  <c:v>100.1685287940024</c:v>
                </c:pt>
                <c:pt idx="15">
                  <c:v>100.17416906552751</c:v>
                </c:pt>
                <c:pt idx="16">
                  <c:v>100.17955978234079</c:v>
                </c:pt>
                <c:pt idx="17">
                  <c:v>100.1847020752147</c:v>
                </c:pt>
                <c:pt idx="18">
                  <c:v>100.1895942204012</c:v>
                </c:pt>
                <c:pt idx="19">
                  <c:v>100.19423249281391</c:v>
                </c:pt>
                <c:pt idx="20">
                  <c:v>100.1986119762762</c:v>
                </c:pt>
                <c:pt idx="21">
                  <c:v>100.2027273264306</c:v>
                </c:pt>
                <c:pt idx="22">
                  <c:v>100.2065734706744</c:v>
                </c:pt>
                <c:pt idx="23">
                  <c:v>100.21014622272051</c:v>
                </c:pt>
                <c:pt idx="24">
                  <c:v>100.2134427880959</c:v>
                </c:pt>
                <c:pt idx="25">
                  <c:v>100.2164621406022</c:v>
                </c:pt>
                <c:pt idx="26">
                  <c:v>100.2192052201453</c:v>
                </c:pt>
                <c:pt idx="27">
                  <c:v>100.2216741285368</c:v>
                </c:pt>
                <c:pt idx="28">
                  <c:v>100.22387343600781</c:v>
                </c:pt>
                <c:pt idx="29">
                  <c:v>100.2258100266595</c:v>
                </c:pt>
                <c:pt idx="30">
                  <c:v>100.22728780657701</c:v>
                </c:pt>
                <c:pt idx="31">
                  <c:v>100.2285703213623</c:v>
                </c:pt>
                <c:pt idx="32">
                  <c:v>100.2297837786225</c:v>
                </c:pt>
                <c:pt idx="33">
                  <c:v>100.21377439134659</c:v>
                </c:pt>
                <c:pt idx="34">
                  <c:v>100.1928462513779</c:v>
                </c:pt>
                <c:pt idx="35">
                  <c:v>100.17568238303249</c:v>
                </c:pt>
                <c:pt idx="36">
                  <c:v>100.1645816106458</c:v>
                </c:pt>
                <c:pt idx="37">
                  <c:v>100.15409361574601</c:v>
                </c:pt>
                <c:pt idx="38">
                  <c:v>100.14422149651799</c:v>
                </c:pt>
                <c:pt idx="39">
                  <c:v>100.1390239108942</c:v>
                </c:pt>
                <c:pt idx="40">
                  <c:v>100.1366305243812</c:v>
                </c:pt>
                <c:pt idx="41">
                  <c:v>100.13467905503229</c:v>
                </c:pt>
                <c:pt idx="42">
                  <c:v>100.1327821913916</c:v>
                </c:pt>
                <c:pt idx="43">
                  <c:v>100.13092394809971</c:v>
                </c:pt>
                <c:pt idx="44">
                  <c:v>100.12910476981099</c:v>
                </c:pt>
                <c:pt idx="45">
                  <c:v>100.1274033138873</c:v>
                </c:pt>
                <c:pt idx="46">
                  <c:v>100.1258276738123</c:v>
                </c:pt>
                <c:pt idx="47">
                  <c:v>100.1242601897944</c:v>
                </c:pt>
                <c:pt idx="48">
                  <c:v>100.1226306539094</c:v>
                </c:pt>
                <c:pt idx="49">
                  <c:v>100.1208323962087</c:v>
                </c:pt>
                <c:pt idx="50">
                  <c:v>100.1190611425219</c:v>
                </c:pt>
                <c:pt idx="51">
                  <c:v>100.11731005706859</c:v>
                </c:pt>
                <c:pt idx="52">
                  <c:v>100.11559484913619</c:v>
                </c:pt>
                <c:pt idx="53">
                  <c:v>100.1139153888856</c:v>
                </c:pt>
                <c:pt idx="54">
                  <c:v>100.11227142360471</c:v>
                </c:pt>
                <c:pt idx="55">
                  <c:v>100.1106625994381</c:v>
                </c:pt>
                <c:pt idx="56">
                  <c:v>100.109088479684</c:v>
                </c:pt>
                <c:pt idx="57">
                  <c:v>100.10754856237719</c:v>
                </c:pt>
                <c:pt idx="58">
                  <c:v>100.10604243057799</c:v>
                </c:pt>
                <c:pt idx="59">
                  <c:v>100.10456956014251</c:v>
                </c:pt>
                <c:pt idx="60">
                  <c:v>100.10312930469919</c:v>
                </c:pt>
                <c:pt idx="61">
                  <c:v>100.1017209907241</c:v>
                </c:pt>
                <c:pt idx="62">
                  <c:v>100.1003439237507</c:v>
                </c:pt>
                <c:pt idx="63">
                  <c:v>100.0989973934969</c:v>
                </c:pt>
                <c:pt idx="64">
                  <c:v>100.0976806780686</c:v>
                </c:pt>
                <c:pt idx="65">
                  <c:v>100.0963930473789</c:v>
                </c:pt>
                <c:pt idx="66">
                  <c:v>100.09513376589169</c:v>
                </c:pt>
                <c:pt idx="67">
                  <c:v>100.0939020947916</c:v>
                </c:pt>
                <c:pt idx="68">
                  <c:v>100.0926972936595</c:v>
                </c:pt>
                <c:pt idx="69">
                  <c:v>100.09151862172629</c:v>
                </c:pt>
                <c:pt idx="70">
                  <c:v>100.0903807099626</c:v>
                </c:pt>
                <c:pt idx="71">
                  <c:v>100.0893036520622</c:v>
                </c:pt>
                <c:pt idx="72">
                  <c:v>100.0882491026519</c:v>
                </c:pt>
                <c:pt idx="73">
                  <c:v>100.08721621650619</c:v>
                </c:pt>
                <c:pt idx="74">
                  <c:v>100.08620418071681</c:v>
                </c:pt>
                <c:pt idx="75">
                  <c:v>100.0852122105042</c:v>
                </c:pt>
                <c:pt idx="76">
                  <c:v>100.084239545195</c:v>
                </c:pt>
                <c:pt idx="77">
                  <c:v>100.0832854443634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4D65-495E-857C-A00083D1F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81784"/>
        <c:axId val="714480800"/>
      </c:scatterChart>
      <c:valAx>
        <c:axId val="71448178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80800"/>
        <c:crosses val="autoZero"/>
        <c:crossBetween val="midCat"/>
      </c:valAx>
      <c:valAx>
        <c:axId val="71448080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Mass (g)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8178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clinopyroxene!$AJ$1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clinopyroxene!$AJ$2:$AJ$125</c:f>
              <c:numCache>
                <c:formatCode>General</c:formatCode>
                <c:ptCount val="124"/>
                <c:pt idx="0">
                  <c:v>-0.21173042323739899</c:v>
                </c:pt>
                <c:pt idx="1">
                  <c:v>-0.212087354793764</c:v>
                </c:pt>
                <c:pt idx="2">
                  <c:v>-0.18913769461542199</c:v>
                </c:pt>
                <c:pt idx="3">
                  <c:v>-0.16089459873152701</c:v>
                </c:pt>
                <c:pt idx="4">
                  <c:v>-0.13370246707601899</c:v>
                </c:pt>
                <c:pt idx="5">
                  <c:v>0.152591219322042</c:v>
                </c:pt>
                <c:pt idx="6">
                  <c:v>-0.14695358557018201</c:v>
                </c:pt>
                <c:pt idx="7">
                  <c:v>0.14766055182906801</c:v>
                </c:pt>
                <c:pt idx="8">
                  <c:v>-0.16034094134821</c:v>
                </c:pt>
                <c:pt idx="9">
                  <c:v>0.14322555823929201</c:v>
                </c:pt>
                <c:pt idx="10">
                  <c:v>-0.173815755118467</c:v>
                </c:pt>
                <c:pt idx="11">
                  <c:v>0.13925509226513599</c:v>
                </c:pt>
                <c:pt idx="12">
                  <c:v>-0.187328224140411</c:v>
                </c:pt>
                <c:pt idx="13">
                  <c:v>0.135718150663523</c:v>
                </c:pt>
                <c:pt idx="14">
                  <c:v>-0.20082863244624999</c:v>
                </c:pt>
                <c:pt idx="15">
                  <c:v>0.13258421357897199</c:v>
                </c:pt>
                <c:pt idx="16">
                  <c:v>-0.21426839512471199</c:v>
                </c:pt>
                <c:pt idx="17">
                  <c:v>0.129823486068919</c:v>
                </c:pt>
                <c:pt idx="18">
                  <c:v>-0.22760103027020101</c:v>
                </c:pt>
                <c:pt idx="19">
                  <c:v>0.12740706370364099</c:v>
                </c:pt>
                <c:pt idx="20">
                  <c:v>-0.24078304452156399</c:v>
                </c:pt>
                <c:pt idx="21">
                  <c:v>0.12530704670946199</c:v>
                </c:pt>
                <c:pt idx="22">
                  <c:v>-0.25377470993955298</c:v>
                </c:pt>
                <c:pt idx="23">
                  <c:v>0.123496624162147</c:v>
                </c:pt>
                <c:pt idx="24">
                  <c:v>-0.266540704532576</c:v>
                </c:pt>
                <c:pt idx="25">
                  <c:v>0.121950143968799</c:v>
                </c:pt>
                <c:pt idx="26">
                  <c:v>-0.27905058899924301</c:v>
                </c:pt>
                <c:pt idx="27">
                  <c:v>0.120643177694724</c:v>
                </c:pt>
                <c:pt idx="28">
                  <c:v>-0.29127909845493499</c:v>
                </c:pt>
                <c:pt idx="29">
                  <c:v>0.119552583030324</c:v>
                </c:pt>
                <c:pt idx="30">
                  <c:v>-0.303206293390132</c:v>
                </c:pt>
                <c:pt idx="31">
                  <c:v>0.118656452823569</c:v>
                </c:pt>
                <c:pt idx="32">
                  <c:v>-0.31481867368247701</c:v>
                </c:pt>
                <c:pt idx="33">
                  <c:v>0.11793174835206401</c:v>
                </c:pt>
                <c:pt idx="34">
                  <c:v>-0.32610693184060902</c:v>
                </c:pt>
                <c:pt idx="35">
                  <c:v>0.117358395296663</c:v>
                </c:pt>
                <c:pt idx="36">
                  <c:v>-0.33706571510498801</c:v>
                </c:pt>
                <c:pt idx="37">
                  <c:v>0.11691888124958601</c:v>
                </c:pt>
                <c:pt idx="38">
                  <c:v>-0.34796816120204499</c:v>
                </c:pt>
                <c:pt idx="39">
                  <c:v>0.118300277090504</c:v>
                </c:pt>
                <c:pt idx="40">
                  <c:v>-0.35862601168390901</c:v>
                </c:pt>
                <c:pt idx="41">
                  <c:v>0.120625927123323</c:v>
                </c:pt>
                <c:pt idx="42">
                  <c:v>-0.36888175604922901</c:v>
                </c:pt>
                <c:pt idx="43">
                  <c:v>0.123028098985141</c:v>
                </c:pt>
                <c:pt idx="44">
                  <c:v>-0.37625669001748802</c:v>
                </c:pt>
                <c:pt idx="45">
                  <c:v>0.12922982488926599</c:v>
                </c:pt>
                <c:pt idx="46">
                  <c:v>-0.38210849435064598</c:v>
                </c:pt>
                <c:pt idx="47">
                  <c:v>0.13651374628662899</c:v>
                </c:pt>
                <c:pt idx="48">
                  <c:v>-0.387735172475145</c:v>
                </c:pt>
                <c:pt idx="49">
                  <c:v>0.14311245387598101</c:v>
                </c:pt>
                <c:pt idx="50">
                  <c:v>-0.39370551038298801</c:v>
                </c:pt>
                <c:pt idx="51">
                  <c:v>0.14883576976565499</c:v>
                </c:pt>
                <c:pt idx="52">
                  <c:v>-0.399074677997861</c:v>
                </c:pt>
                <c:pt idx="53">
                  <c:v>0.154219215730691</c:v>
                </c:pt>
                <c:pt idx="54">
                  <c:v>0.15957727144288</c:v>
                </c:pt>
                <c:pt idx="55">
                  <c:v>0.16983062065046001</c:v>
                </c:pt>
                <c:pt idx="56">
                  <c:v>0.17697382388597999</c:v>
                </c:pt>
                <c:pt idx="57">
                  <c:v>0.18070621293835201</c:v>
                </c:pt>
                <c:pt idx="58">
                  <c:v>0.184400419243437</c:v>
                </c:pt>
                <c:pt idx="59">
                  <c:v>0.18818218637617601</c:v>
                </c:pt>
                <c:pt idx="60">
                  <c:v>0.19204387836561501</c:v>
                </c:pt>
                <c:pt idx="61">
                  <c:v>0.19631964838441199</c:v>
                </c:pt>
                <c:pt idx="62">
                  <c:v>0.201004956811942</c:v>
                </c:pt>
                <c:pt idx="63">
                  <c:v>0.205576219229167</c:v>
                </c:pt>
                <c:pt idx="64">
                  <c:v>0.21018575417567301</c:v>
                </c:pt>
                <c:pt idx="65">
                  <c:v>2.3336378930404099E-2</c:v>
                </c:pt>
                <c:pt idx="66">
                  <c:v>0.215152583544133</c:v>
                </c:pt>
                <c:pt idx="67">
                  <c:v>2.3496884661520102E-2</c:v>
                </c:pt>
                <c:pt idx="68">
                  <c:v>0.22014365016819201</c:v>
                </c:pt>
                <c:pt idx="69">
                  <c:v>2.3659685917584401E-2</c:v>
                </c:pt>
                <c:pt idx="70">
                  <c:v>0.22514033907532199</c:v>
                </c:pt>
                <c:pt idx="71">
                  <c:v>2.3816829739428801E-2</c:v>
                </c:pt>
                <c:pt idx="72">
                  <c:v>0.230162235457713</c:v>
                </c:pt>
                <c:pt idx="73">
                  <c:v>2.3975407843609398E-2</c:v>
                </c:pt>
                <c:pt idx="74">
                  <c:v>0.23520160255081901</c:v>
                </c:pt>
                <c:pt idx="75">
                  <c:v>2.4131950239813599E-2</c:v>
                </c:pt>
                <c:pt idx="76">
                  <c:v>0.240251641766876</c:v>
                </c:pt>
                <c:pt idx="77">
                  <c:v>2.42835398538866E-2</c:v>
                </c:pt>
                <c:pt idx="78">
                  <c:v>0.245306348551521</c:v>
                </c:pt>
                <c:pt idx="79">
                  <c:v>2.442774057614E-2</c:v>
                </c:pt>
                <c:pt idx="80">
                  <c:v>0.25036039308542701</c:v>
                </c:pt>
                <c:pt idx="81">
                  <c:v>2.45625338445934E-2</c:v>
                </c:pt>
                <c:pt idx="82">
                  <c:v>0.255409021313864</c:v>
                </c:pt>
                <c:pt idx="83">
                  <c:v>2.4686264143350199E-2</c:v>
                </c:pt>
                <c:pt idx="84">
                  <c:v>0.26044797293202698</c:v>
                </c:pt>
                <c:pt idx="85">
                  <c:v>2.4797659985430199E-2</c:v>
                </c:pt>
                <c:pt idx="86">
                  <c:v>0.26547343764182002</c:v>
                </c:pt>
                <c:pt idx="87">
                  <c:v>2.4895699331608699E-2</c:v>
                </c:pt>
                <c:pt idx="88">
                  <c:v>0.27048198108350402</c:v>
                </c:pt>
                <c:pt idx="89">
                  <c:v>2.4979551818037699E-2</c:v>
                </c:pt>
                <c:pt idx="90">
                  <c:v>0.27547048864086199</c:v>
                </c:pt>
                <c:pt idx="91">
                  <c:v>2.5048586914793398E-2</c:v>
                </c:pt>
                <c:pt idx="92">
                  <c:v>0.28043612547184998</c:v>
                </c:pt>
                <c:pt idx="93">
                  <c:v>2.5102345917581301E-2</c:v>
                </c:pt>
                <c:pt idx="94">
                  <c:v>0.28537630276444398</c:v>
                </c:pt>
                <c:pt idx="95">
                  <c:v>2.51405175782854E-2</c:v>
                </c:pt>
                <c:pt idx="96">
                  <c:v>0.29028864915977998</c:v>
                </c:pt>
                <c:pt idx="97">
                  <c:v>2.5162916943329401E-2</c:v>
                </c:pt>
                <c:pt idx="98">
                  <c:v>0.29517098645281098</c:v>
                </c:pt>
                <c:pt idx="99">
                  <c:v>2.5169466977628101E-2</c:v>
                </c:pt>
                <c:pt idx="100">
                  <c:v>0.30002130888235601</c:v>
                </c:pt>
                <c:pt idx="101">
                  <c:v>2.5160182634910801E-2</c:v>
                </c:pt>
                <c:pt idx="102">
                  <c:v>0.30483776542971902</c:v>
                </c:pt>
                <c:pt idx="103">
                  <c:v>2.5135157060173802E-2</c:v>
                </c:pt>
                <c:pt idx="104">
                  <c:v>0.30961864466112499</c:v>
                </c:pt>
                <c:pt idx="105">
                  <c:v>2.5094549653340702E-2</c:v>
                </c:pt>
                <c:pt idx="106">
                  <c:v>0.31436236172743598</c:v>
                </c:pt>
                <c:pt idx="107">
                  <c:v>2.5038575751548699E-2</c:v>
                </c:pt>
                <c:pt idx="108">
                  <c:v>0.31913685148017601</c:v>
                </c:pt>
                <c:pt idx="109">
                  <c:v>2.4966076162946702E-2</c:v>
                </c:pt>
                <c:pt idx="110">
                  <c:v>0.32403287202558501</c:v>
                </c:pt>
                <c:pt idx="111">
                  <c:v>2.4867163164666702E-2</c:v>
                </c:pt>
                <c:pt idx="112">
                  <c:v>0.32887752396227499</c:v>
                </c:pt>
                <c:pt idx="113">
                  <c:v>2.47408760423087E-2</c:v>
                </c:pt>
                <c:pt idx="114">
                  <c:v>0.33366810952961701</c:v>
                </c:pt>
                <c:pt idx="115">
                  <c:v>2.4587347366464899E-2</c:v>
                </c:pt>
                <c:pt idx="116">
                  <c:v>0.33840212512357598</c:v>
                </c:pt>
                <c:pt idx="117">
                  <c:v>2.4406839422000701E-2</c:v>
                </c:pt>
                <c:pt idx="118">
                  <c:v>0.34307724550051499</c:v>
                </c:pt>
                <c:pt idx="119">
                  <c:v>2.41997304571985E-2</c:v>
                </c:pt>
                <c:pt idx="120">
                  <c:v>0.34769131058237901</c:v>
                </c:pt>
                <c:pt idx="121">
                  <c:v>2.39665020281477E-2</c:v>
                </c:pt>
                <c:pt idx="122">
                  <c:v>0.35224231464069899</c:v>
                </c:pt>
                <c:pt idx="123">
                  <c:v>2.3707727396513799E-2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F6-4040-AD86-893C59798D58}"/>
            </c:ext>
          </c:extLst>
        </c:ser>
        <c:ser>
          <c:idx val="1"/>
          <c:order val="1"/>
          <c:tx>
            <c:strRef>
              <c:f>clinopyroxene!$AK$1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clinopyroxene!$AK$2:$AK$125</c:f>
              <c:numCache>
                <c:formatCode>General</c:formatCode>
                <c:ptCount val="124"/>
                <c:pt idx="0">
                  <c:v>0.74786717198633301</c:v>
                </c:pt>
                <c:pt idx="1">
                  <c:v>0.73936600988062495</c:v>
                </c:pt>
                <c:pt idx="2">
                  <c:v>0.70908507194340398</c:v>
                </c:pt>
                <c:pt idx="3">
                  <c:v>0.67362566054377804</c:v>
                </c:pt>
                <c:pt idx="4">
                  <c:v>0.63994987692213101</c:v>
                </c:pt>
                <c:pt idx="5">
                  <c:v>0.39440352456757399</c:v>
                </c:pt>
                <c:pt idx="6">
                  <c:v>0.64173765912550695</c:v>
                </c:pt>
                <c:pt idx="7">
                  <c:v>0.39007484675351001</c:v>
                </c:pt>
                <c:pt idx="8">
                  <c:v>0.64381480447459805</c:v>
                </c:pt>
                <c:pt idx="9">
                  <c:v>0.38550254427351899</c:v>
                </c:pt>
                <c:pt idx="10">
                  <c:v>0.64614861631110598</c:v>
                </c:pt>
                <c:pt idx="11">
                  <c:v>0.38072241242099603</c:v>
                </c:pt>
                <c:pt idx="12">
                  <c:v>0.648706595559843</c:v>
                </c:pt>
                <c:pt idx="13">
                  <c:v>0.37576984947571401</c:v>
                </c:pt>
                <c:pt idx="14">
                  <c:v>0.65145694402875198</c:v>
                </c:pt>
                <c:pt idx="15">
                  <c:v>0.37067936167572402</c:v>
                </c:pt>
                <c:pt idx="16">
                  <c:v>0.65436898092329299</c:v>
                </c:pt>
                <c:pt idx="17">
                  <c:v>0.36548415054768901</c:v>
                </c:pt>
                <c:pt idx="18">
                  <c:v>0.65741348675327405</c:v>
                </c:pt>
                <c:pt idx="19">
                  <c:v>0.36021576591466897</c:v>
                </c:pt>
                <c:pt idx="20">
                  <c:v>0.66056298677410596</c:v>
                </c:pt>
                <c:pt idx="21">
                  <c:v>0.35490381121868297</c:v>
                </c:pt>
                <c:pt idx="22">
                  <c:v>0.66379198156014896</c:v>
                </c:pt>
                <c:pt idx="23">
                  <c:v>0.34957569382836401</c:v>
                </c:pt>
                <c:pt idx="24">
                  <c:v>0.66707712718562195</c:v>
                </c:pt>
                <c:pt idx="25">
                  <c:v>0.34425641959971398</c:v>
                </c:pt>
                <c:pt idx="26">
                  <c:v>0.67039736380321302</c:v>
                </c:pt>
                <c:pt idx="27">
                  <c:v>0.338968436044088</c:v>
                </c:pt>
                <c:pt idx="28">
                  <c:v>0.673733989627885</c:v>
                </c:pt>
                <c:pt idx="29">
                  <c:v>0.33373153092418401</c:v>
                </c:pt>
                <c:pt idx="30">
                  <c:v>0.67707064785760396</c:v>
                </c:pt>
                <c:pt idx="31">
                  <c:v>0.32856281432307999</c:v>
                </c:pt>
                <c:pt idx="32">
                  <c:v>0.68039262844041604</c:v>
                </c:pt>
                <c:pt idx="33">
                  <c:v>0.323477224002368</c:v>
                </c:pt>
                <c:pt idx="34">
                  <c:v>0.68368791247496796</c:v>
                </c:pt>
                <c:pt idx="35">
                  <c:v>0.318486802216146</c:v>
                </c:pt>
                <c:pt idx="36">
                  <c:v>0.68694689310213697</c:v>
                </c:pt>
                <c:pt idx="37">
                  <c:v>0.313600932430664</c:v>
                </c:pt>
                <c:pt idx="38">
                  <c:v>0.690992859565143</c:v>
                </c:pt>
                <c:pt idx="39">
                  <c:v>0.30765611077708499</c:v>
                </c:pt>
                <c:pt idx="40">
                  <c:v>0.69538273633424197</c:v>
                </c:pt>
                <c:pt idx="41">
                  <c:v>0.30122560182755098</c:v>
                </c:pt>
                <c:pt idx="42">
                  <c:v>0.69968759246405998</c:v>
                </c:pt>
                <c:pt idx="43">
                  <c:v>0.29490315110776399</c:v>
                </c:pt>
                <c:pt idx="44">
                  <c:v>0.70550601646875799</c:v>
                </c:pt>
                <c:pt idx="45">
                  <c:v>0.28700983518574102</c:v>
                </c:pt>
                <c:pt idx="46">
                  <c:v>0.71168038589237104</c:v>
                </c:pt>
                <c:pt idx="47">
                  <c:v>0.27865832713686101</c:v>
                </c:pt>
                <c:pt idx="48">
                  <c:v>0.71745277210240199</c:v>
                </c:pt>
                <c:pt idx="49">
                  <c:v>0.27059354687467102</c:v>
                </c:pt>
                <c:pt idx="50">
                  <c:v>0.72273893466334505</c:v>
                </c:pt>
                <c:pt idx="51">
                  <c:v>0.26282919053974102</c:v>
                </c:pt>
                <c:pt idx="52">
                  <c:v>0.72773810413543805</c:v>
                </c:pt>
                <c:pt idx="53">
                  <c:v>0.25534227261153603</c:v>
                </c:pt>
                <c:pt idx="54">
                  <c:v>0.247852224144304</c:v>
                </c:pt>
                <c:pt idx="55">
                  <c:v>0.23607643183118601</c:v>
                </c:pt>
                <c:pt idx="56">
                  <c:v>0.22832071930942799</c:v>
                </c:pt>
                <c:pt idx="57">
                  <c:v>0.22358262822894701</c:v>
                </c:pt>
                <c:pt idx="58">
                  <c:v>0.219020007201504</c:v>
                </c:pt>
                <c:pt idx="59">
                  <c:v>0.21452287427460001</c:v>
                </c:pt>
                <c:pt idx="60">
                  <c:v>0.21009322679987599</c:v>
                </c:pt>
                <c:pt idx="61">
                  <c:v>0.2052248304449</c:v>
                </c:pt>
                <c:pt idx="62">
                  <c:v>0.199868642363768</c:v>
                </c:pt>
                <c:pt idx="63">
                  <c:v>0.19478645277788101</c:v>
                </c:pt>
                <c:pt idx="64">
                  <c:v>0.19048791796697401</c:v>
                </c:pt>
                <c:pt idx="65">
                  <c:v>8.4575755494209703E-2</c:v>
                </c:pt>
                <c:pt idx="66">
                  <c:v>0.187715688219451</c:v>
                </c:pt>
                <c:pt idx="67">
                  <c:v>8.2979810699683104E-2</c:v>
                </c:pt>
                <c:pt idx="68">
                  <c:v>0.184993340225304</c:v>
                </c:pt>
                <c:pt idx="69">
                  <c:v>8.1409445615931803E-2</c:v>
                </c:pt>
                <c:pt idx="70">
                  <c:v>0.182324458762848</c:v>
                </c:pt>
                <c:pt idx="71">
                  <c:v>7.9865362345186E-2</c:v>
                </c:pt>
                <c:pt idx="72">
                  <c:v>0.179702808474027</c:v>
                </c:pt>
                <c:pt idx="73">
                  <c:v>7.8346346426144797E-2</c:v>
                </c:pt>
                <c:pt idx="74">
                  <c:v>0.17712898083310799</c:v>
                </c:pt>
                <c:pt idx="75">
                  <c:v>7.6852561206990605E-2</c:v>
                </c:pt>
                <c:pt idx="76">
                  <c:v>0.17460300004216101</c:v>
                </c:pt>
                <c:pt idx="77">
                  <c:v>7.5384089587561404E-2</c:v>
                </c:pt>
                <c:pt idx="78">
                  <c:v>0.17212446282226801</c:v>
                </c:pt>
                <c:pt idx="79">
                  <c:v>7.3940942566453297E-2</c:v>
                </c:pt>
                <c:pt idx="80">
                  <c:v>0.169692648659682</c:v>
                </c:pt>
                <c:pt idx="81">
                  <c:v>7.2523067171858094E-2</c:v>
                </c:pt>
                <c:pt idx="82">
                  <c:v>0.16730660538890499</c:v>
                </c:pt>
                <c:pt idx="83">
                  <c:v>7.11303538714987E-2</c:v>
                </c:pt>
                <c:pt idx="84">
                  <c:v>0.164965150127454</c:v>
                </c:pt>
                <c:pt idx="85">
                  <c:v>6.9762642291511898E-2</c:v>
                </c:pt>
                <c:pt idx="86">
                  <c:v>0.16266701645973999</c:v>
                </c:pt>
                <c:pt idx="87">
                  <c:v>6.8419726122319197E-2</c:v>
                </c:pt>
                <c:pt idx="88">
                  <c:v>0.16041091050853601</c:v>
                </c:pt>
                <c:pt idx="89">
                  <c:v>6.7101361237427104E-2</c:v>
                </c:pt>
                <c:pt idx="90">
                  <c:v>0.158195501202295</c:v>
                </c:pt>
                <c:pt idx="91">
                  <c:v>6.5807271267780507E-2</c:v>
                </c:pt>
                <c:pt idx="92">
                  <c:v>0.15601944404456899</c:v>
                </c:pt>
                <c:pt idx="93">
                  <c:v>6.45371523007537E-2</c:v>
                </c:pt>
                <c:pt idx="94">
                  <c:v>0.15388139904451301</c:v>
                </c:pt>
                <c:pt idx="95">
                  <c:v>6.3290677114651098E-2</c:v>
                </c:pt>
                <c:pt idx="96">
                  <c:v>0.15178004404988801</c:v>
                </c:pt>
                <c:pt idx="97">
                  <c:v>6.20674989824214E-2</c:v>
                </c:pt>
                <c:pt idx="98">
                  <c:v>0.149714084478412</c:v>
                </c:pt>
                <c:pt idx="99">
                  <c:v>6.08672550754389E-2</c:v>
                </c:pt>
                <c:pt idx="100">
                  <c:v>0.14768226022831901</c:v>
                </c:pt>
                <c:pt idx="101">
                  <c:v>5.9689569497955099E-2</c:v>
                </c:pt>
                <c:pt idx="102">
                  <c:v>0.14568335039004801</c:v>
                </c:pt>
                <c:pt idx="103">
                  <c:v>5.8534055983799002E-2</c:v>
                </c:pt>
                <c:pt idx="104">
                  <c:v>0.14371617625951799</c:v>
                </c:pt>
                <c:pt idx="105">
                  <c:v>5.7400320284751699E-2</c:v>
                </c:pt>
                <c:pt idx="106">
                  <c:v>0.141779603033267</c:v>
                </c:pt>
                <c:pt idx="107">
                  <c:v>5.6287962275506601E-2</c:v>
                </c:pt>
                <c:pt idx="108">
                  <c:v>0.13974098781079999</c:v>
                </c:pt>
                <c:pt idx="109">
                  <c:v>5.5162415388308697E-2</c:v>
                </c:pt>
                <c:pt idx="110">
                  <c:v>0.13741493240796901</c:v>
                </c:pt>
                <c:pt idx="111">
                  <c:v>5.3973994960635499E-2</c:v>
                </c:pt>
                <c:pt idx="112">
                  <c:v>0.13511930524322699</c:v>
                </c:pt>
                <c:pt idx="113">
                  <c:v>5.2804497047084203E-2</c:v>
                </c:pt>
                <c:pt idx="114">
                  <c:v>0.13285456876021601</c:v>
                </c:pt>
                <c:pt idx="115">
                  <c:v>5.1654106547531997E-2</c:v>
                </c:pt>
                <c:pt idx="116">
                  <c:v>0.130621037526611</c:v>
                </c:pt>
                <c:pt idx="117">
                  <c:v>5.0522965198129301E-2</c:v>
                </c:pt>
                <c:pt idx="118">
                  <c:v>0.12841889833458101</c:v>
                </c:pt>
                <c:pt idx="119">
                  <c:v>4.9411173819723E-2</c:v>
                </c:pt>
                <c:pt idx="120">
                  <c:v>0.12624822790769</c:v>
                </c:pt>
                <c:pt idx="121">
                  <c:v>4.8318794621198202E-2</c:v>
                </c:pt>
                <c:pt idx="122">
                  <c:v>0.12410900846173401</c:v>
                </c:pt>
                <c:pt idx="123">
                  <c:v>4.7245853523012797E-2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F6-4040-AD86-893C59798D58}"/>
            </c:ext>
          </c:extLst>
        </c:ser>
        <c:ser>
          <c:idx val="2"/>
          <c:order val="2"/>
          <c:tx>
            <c:strRef>
              <c:f>clinopyroxene!$AL$1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clinopyroxene!$AL$2:$AL$125</c:f>
              <c:numCache>
                <c:formatCode>General</c:formatCode>
                <c:ptCount val="124"/>
                <c:pt idx="0">
                  <c:v>0.297032672068966</c:v>
                </c:pt>
                <c:pt idx="1">
                  <c:v>0.29908795173906599</c:v>
                </c:pt>
                <c:pt idx="2">
                  <c:v>0.29804632497850497</c:v>
                </c:pt>
                <c:pt idx="3">
                  <c:v>0.29537523853502501</c:v>
                </c:pt>
                <c:pt idx="4">
                  <c:v>0.29449654636492301</c:v>
                </c:pt>
                <c:pt idx="5">
                  <c:v>0.22145624861955501</c:v>
                </c:pt>
                <c:pt idx="6">
                  <c:v>0.302611486313341</c:v>
                </c:pt>
                <c:pt idx="7">
                  <c:v>0.22558618387533</c:v>
                </c:pt>
                <c:pt idx="8">
                  <c:v>0.31068467475324602</c:v>
                </c:pt>
                <c:pt idx="9">
                  <c:v>0.22944009741256199</c:v>
                </c:pt>
                <c:pt idx="10">
                  <c:v>0.318702489197915</c:v>
                </c:pt>
                <c:pt idx="11">
                  <c:v>0.23301892212811401</c:v>
                </c:pt>
                <c:pt idx="12">
                  <c:v>0.32665000620998003</c:v>
                </c:pt>
                <c:pt idx="13">
                  <c:v>0.23632506687641999</c:v>
                </c:pt>
                <c:pt idx="14">
                  <c:v>0.33451151534495099</c:v>
                </c:pt>
                <c:pt idx="15">
                  <c:v>0.23936241376909401</c:v>
                </c:pt>
                <c:pt idx="16">
                  <c:v>0.342271040101574</c:v>
                </c:pt>
                <c:pt idx="17">
                  <c:v>0.242136306232662</c:v>
                </c:pt>
                <c:pt idx="18">
                  <c:v>0.34991285177822501</c:v>
                </c:pt>
                <c:pt idx="19">
                  <c:v>0.24465351894495899</c:v>
                </c:pt>
                <c:pt idx="20">
                  <c:v>0.35742195888614298</c:v>
                </c:pt>
                <c:pt idx="21">
                  <c:v>0.24692219969412599</c:v>
                </c:pt>
                <c:pt idx="22">
                  <c:v>0.36478455226512801</c:v>
                </c:pt>
                <c:pt idx="23">
                  <c:v>0.248951774811073</c:v>
                </c:pt>
                <c:pt idx="24">
                  <c:v>0.371988385391882</c:v>
                </c:pt>
                <c:pt idx="25">
                  <c:v>0.25075281366112601</c:v>
                </c:pt>
                <c:pt idx="26">
                  <c:v>0.379023071569561</c:v>
                </c:pt>
                <c:pt idx="27">
                  <c:v>0.25233685286417101</c:v>
                </c:pt>
                <c:pt idx="28">
                  <c:v>0.38588028469929098</c:v>
                </c:pt>
                <c:pt idx="29">
                  <c:v>0.25371618636931997</c:v>
                </c:pt>
                <c:pt idx="30">
                  <c:v>0.39255388364021399</c:v>
                </c:pt>
                <c:pt idx="31">
                  <c:v>0.25490366194737801</c:v>
                </c:pt>
                <c:pt idx="32">
                  <c:v>0.39904047177945301</c:v>
                </c:pt>
                <c:pt idx="33">
                  <c:v>0.25591307935350799</c:v>
                </c:pt>
                <c:pt idx="34">
                  <c:v>0.40533831779255403</c:v>
                </c:pt>
                <c:pt idx="35">
                  <c:v>0.25675781417072702</c:v>
                </c:pt>
                <c:pt idx="36">
                  <c:v>0.41144731673965801</c:v>
                </c:pt>
                <c:pt idx="37">
                  <c:v>0.25745075304683301</c:v>
                </c:pt>
                <c:pt idx="38">
                  <c:v>0.417502450526897</c:v>
                </c:pt>
                <c:pt idx="39">
                  <c:v>0.25742677602125003</c:v>
                </c:pt>
                <c:pt idx="40">
                  <c:v>0.42344340959079102</c:v>
                </c:pt>
                <c:pt idx="41">
                  <c:v>0.25697589194626602</c:v>
                </c:pt>
                <c:pt idx="42">
                  <c:v>0.42920269707938402</c:v>
                </c:pt>
                <c:pt idx="43">
                  <c:v>0.25639892738934</c:v>
                </c:pt>
                <c:pt idx="44">
                  <c:v>0.43130640385298902</c:v>
                </c:pt>
                <c:pt idx="45">
                  <c:v>0.25247926133021098</c:v>
                </c:pt>
                <c:pt idx="46">
                  <c:v>0.431864975016439</c:v>
                </c:pt>
                <c:pt idx="47">
                  <c:v>0.24735545731730199</c:v>
                </c:pt>
                <c:pt idx="48">
                  <c:v>0.43272176505734899</c:v>
                </c:pt>
                <c:pt idx="49">
                  <c:v>0.242661541412106</c:v>
                </c:pt>
                <c:pt idx="50">
                  <c:v>0.43463656354629499</c:v>
                </c:pt>
                <c:pt idx="51">
                  <c:v>0.238854281567038</c:v>
                </c:pt>
                <c:pt idx="52">
                  <c:v>0.43635115661875001</c:v>
                </c:pt>
                <c:pt idx="53">
                  <c:v>0.23511796860682699</c:v>
                </c:pt>
                <c:pt idx="54">
                  <c:v>0.231347853633395</c:v>
                </c:pt>
                <c:pt idx="55">
                  <c:v>0.226404493195137</c:v>
                </c:pt>
                <c:pt idx="56">
                  <c:v>0.22364239863805199</c:v>
                </c:pt>
                <c:pt idx="57">
                  <c:v>0.22215950366433901</c:v>
                </c:pt>
                <c:pt idx="58">
                  <c:v>0.22066441182473101</c:v>
                </c:pt>
                <c:pt idx="59">
                  <c:v>0.219111731049351</c:v>
                </c:pt>
                <c:pt idx="60">
                  <c:v>0.21750763661980199</c:v>
                </c:pt>
                <c:pt idx="61">
                  <c:v>0.21568800739969199</c:v>
                </c:pt>
                <c:pt idx="62">
                  <c:v>0.213641516905796</c:v>
                </c:pt>
                <c:pt idx="63">
                  <c:v>0.21162757909917301</c:v>
                </c:pt>
                <c:pt idx="64">
                  <c:v>0.20992991322148399</c:v>
                </c:pt>
                <c:pt idx="65">
                  <c:v>0.15643509597508701</c:v>
                </c:pt>
                <c:pt idx="66">
                  <c:v>0.20895816442528301</c:v>
                </c:pt>
                <c:pt idx="67">
                  <c:v>0.156108865362341</c:v>
                </c:pt>
                <c:pt idx="68">
                  <c:v>0.20792658118714299</c:v>
                </c:pt>
                <c:pt idx="69">
                  <c:v>0.155730533885335</c:v>
                </c:pt>
                <c:pt idx="70">
                  <c:v>0.206848547294637</c:v>
                </c:pt>
                <c:pt idx="71">
                  <c:v>0.155309698739928</c:v>
                </c:pt>
                <c:pt idx="72">
                  <c:v>0.20571250504019201</c:v>
                </c:pt>
                <c:pt idx="73">
                  <c:v>0.154838593633883</c:v>
                </c:pt>
                <c:pt idx="74">
                  <c:v>0.20452439752621401</c:v>
                </c:pt>
                <c:pt idx="75">
                  <c:v>0.15432170507472101</c:v>
                </c:pt>
                <c:pt idx="76">
                  <c:v>0.20328946204415699</c:v>
                </c:pt>
                <c:pt idx="77">
                  <c:v>0.153763155782042</c:v>
                </c:pt>
                <c:pt idx="78">
                  <c:v>0.202012328645894</c:v>
                </c:pt>
                <c:pt idx="79">
                  <c:v>0.15316672987835001</c:v>
                </c:pt>
                <c:pt idx="80">
                  <c:v>0.20069710394600901</c:v>
                </c:pt>
                <c:pt idx="81">
                  <c:v>0.15253589759518901</c:v>
                </c:pt>
                <c:pt idx="82">
                  <c:v>0.199347442879901</c:v>
                </c:pt>
                <c:pt idx="83">
                  <c:v>0.15187383994075301</c:v>
                </c:pt>
                <c:pt idx="84">
                  <c:v>0.197966637456992</c:v>
                </c:pt>
                <c:pt idx="85">
                  <c:v>0.15118351766587099</c:v>
                </c:pt>
                <c:pt idx="86">
                  <c:v>0.19655762247321701</c:v>
                </c:pt>
                <c:pt idx="87">
                  <c:v>0.15046762044772799</c:v>
                </c:pt>
                <c:pt idx="88">
                  <c:v>0.19512301873399501</c:v>
                </c:pt>
                <c:pt idx="89">
                  <c:v>0.149728582508557</c:v>
                </c:pt>
                <c:pt idx="90">
                  <c:v>0.19366519028009199</c:v>
                </c:pt>
                <c:pt idx="91">
                  <c:v>0.14896863246681799</c:v>
                </c:pt>
                <c:pt idx="92">
                  <c:v>0.19218627649735501</c:v>
                </c:pt>
                <c:pt idx="93">
                  <c:v>0.14818981080326099</c:v>
                </c:pt>
                <c:pt idx="94">
                  <c:v>0.190688219691138</c:v>
                </c:pt>
                <c:pt idx="95">
                  <c:v>0.14739398601513301</c:v>
                </c:pt>
                <c:pt idx="96">
                  <c:v>0.189172788815792</c:v>
                </c:pt>
                <c:pt idx="97">
                  <c:v>0.146582869510411</c:v>
                </c:pt>
                <c:pt idx="98">
                  <c:v>0.18764159994982901</c:v>
                </c:pt>
                <c:pt idx="99">
                  <c:v>0.14575802930529599</c:v>
                </c:pt>
                <c:pt idx="100">
                  <c:v>0.186096134003022</c:v>
                </c:pt>
                <c:pt idx="101">
                  <c:v>0.14492090259271001</c:v>
                </c:pt>
                <c:pt idx="102">
                  <c:v>0.18453775206659601</c:v>
                </c:pt>
                <c:pt idx="103">
                  <c:v>0.14407280725605001</c:v>
                </c:pt>
                <c:pt idx="104">
                  <c:v>0.18296770875483501</c:v>
                </c:pt>
                <c:pt idx="105">
                  <c:v>0.14321495239967599</c:v>
                </c:pt>
                <c:pt idx="106">
                  <c:v>0.18138716382669501</c:v>
                </c:pt>
                <c:pt idx="107">
                  <c:v>0.14234844796947299</c:v>
                </c:pt>
                <c:pt idx="108">
                  <c:v>0.17975212534294099</c:v>
                </c:pt>
                <c:pt idx="109">
                  <c:v>0.14147824414599899</c:v>
                </c:pt>
                <c:pt idx="110">
                  <c:v>0.17800027542173</c:v>
                </c:pt>
                <c:pt idx="111">
                  <c:v>0.140610907354487</c:v>
                </c:pt>
                <c:pt idx="112">
                  <c:v>0.17624164520732999</c:v>
                </c:pt>
                <c:pt idx="113">
                  <c:v>0.13973792549272501</c:v>
                </c:pt>
                <c:pt idx="114">
                  <c:v>0.17447752535997099</c:v>
                </c:pt>
                <c:pt idx="115">
                  <c:v>0.13886015881952499</c:v>
                </c:pt>
                <c:pt idx="116">
                  <c:v>0.17270908535903001</c:v>
                </c:pt>
                <c:pt idx="117">
                  <c:v>0.13797840419944499</c:v>
                </c:pt>
                <c:pt idx="118">
                  <c:v>0.17093738746624501</c:v>
                </c:pt>
                <c:pt idx="119">
                  <c:v>0.13709339924174299</c:v>
                </c:pt>
                <c:pt idx="120">
                  <c:v>0.16916339918003101</c:v>
                </c:pt>
                <c:pt idx="121">
                  <c:v>0.13620582623889799</c:v>
                </c:pt>
                <c:pt idx="122">
                  <c:v>0.167388004320109</c:v>
                </c:pt>
                <c:pt idx="123">
                  <c:v>0.135316315896478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F6-4040-AD86-893C59798D58}"/>
            </c:ext>
          </c:extLst>
        </c:ser>
        <c:ser>
          <c:idx val="3"/>
          <c:order val="3"/>
          <c:tx>
            <c:strRef>
              <c:f>clinopyroxene!$AM$1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clinopyroxene!$AM$2:$AM$125</c:f>
              <c:numCache>
                <c:formatCode>General</c:formatCode>
                <c:ptCount val="124"/>
                <c:pt idx="0">
                  <c:v>0.113929237002786</c:v>
                </c:pt>
                <c:pt idx="1">
                  <c:v>0.11873355108436399</c:v>
                </c:pt>
                <c:pt idx="2">
                  <c:v>0.123728305672007</c:v>
                </c:pt>
                <c:pt idx="3">
                  <c:v>0.12956590268134699</c:v>
                </c:pt>
                <c:pt idx="4">
                  <c:v>0.133063137332739</c:v>
                </c:pt>
                <c:pt idx="5">
                  <c:v>0.14777478301777699</c:v>
                </c:pt>
                <c:pt idx="6">
                  <c:v>0.13482020572650499</c:v>
                </c:pt>
                <c:pt idx="7">
                  <c:v>0.15025425270691201</c:v>
                </c:pt>
                <c:pt idx="8">
                  <c:v>0.13652855628695801</c:v>
                </c:pt>
                <c:pt idx="9">
                  <c:v>0.152749918835207</c:v>
                </c:pt>
                <c:pt idx="10">
                  <c:v>0.13818771371720601</c:v>
                </c:pt>
                <c:pt idx="11">
                  <c:v>0.15526026670659901</c:v>
                </c:pt>
                <c:pt idx="12">
                  <c:v>0.139797030440831</c:v>
                </c:pt>
                <c:pt idx="13">
                  <c:v>0.15778306979437401</c:v>
                </c:pt>
                <c:pt idx="14">
                  <c:v>0.141355719531047</c:v>
                </c:pt>
                <c:pt idx="15">
                  <c:v>0.160315387197288</c:v>
                </c:pt>
                <c:pt idx="16">
                  <c:v>0.142862900090795</c:v>
                </c:pt>
                <c:pt idx="17">
                  <c:v>0.162853576624403</c:v>
                </c:pt>
                <c:pt idx="18">
                  <c:v>0.144317653132398</c:v>
                </c:pt>
                <c:pt idx="19">
                  <c:v>0.16539333000473799</c:v>
                </c:pt>
                <c:pt idx="20">
                  <c:v>0.14571908456896901</c:v>
                </c:pt>
                <c:pt idx="21">
                  <c:v>0.16792973689294199</c:v>
                </c:pt>
                <c:pt idx="22">
                  <c:v>0.14706639084324299</c:v>
                </c:pt>
                <c:pt idx="23">
                  <c:v>0.17045737774617301</c:v>
                </c:pt>
                <c:pt idx="24">
                  <c:v>0.14835892214804799</c:v>
                </c:pt>
                <c:pt idx="25">
                  <c:v>0.172970445302115</c:v>
                </c:pt>
                <c:pt idx="26">
                  <c:v>0.149596238233726</c:v>
                </c:pt>
                <c:pt idx="27">
                  <c:v>0.17546288836600801</c:v>
                </c:pt>
                <c:pt idx="28">
                  <c:v>0.150778152520951</c:v>
                </c:pt>
                <c:pt idx="29">
                  <c:v>0.177928569069805</c:v>
                </c:pt>
                <c:pt idx="30">
                  <c:v>0.15190480189557101</c:v>
                </c:pt>
                <c:pt idx="31">
                  <c:v>0.18036145841031601</c:v>
                </c:pt>
                <c:pt idx="32">
                  <c:v>0.152977568458949</c:v>
                </c:pt>
                <c:pt idx="33">
                  <c:v>0.18275658385593399</c:v>
                </c:pt>
                <c:pt idx="34">
                  <c:v>0.15399759255791701</c:v>
                </c:pt>
                <c:pt idx="35">
                  <c:v>0.185108839119034</c:v>
                </c:pt>
                <c:pt idx="36">
                  <c:v>0.15496587802892001</c:v>
                </c:pt>
                <c:pt idx="37">
                  <c:v>0.187413210830494</c:v>
                </c:pt>
                <c:pt idx="38">
                  <c:v>0.155236774755764</c:v>
                </c:pt>
                <c:pt idx="39">
                  <c:v>0.18955411276660999</c:v>
                </c:pt>
                <c:pt idx="40">
                  <c:v>0.155123342364966</c:v>
                </c:pt>
                <c:pt idx="41">
                  <c:v>0.19165190115672401</c:v>
                </c:pt>
                <c:pt idx="42">
                  <c:v>0.15494518590856801</c:v>
                </c:pt>
                <c:pt idx="43">
                  <c:v>0.19376759505017599</c:v>
                </c:pt>
                <c:pt idx="44">
                  <c:v>0.15418614442411599</c:v>
                </c:pt>
                <c:pt idx="45">
                  <c:v>0.19636523029689201</c:v>
                </c:pt>
                <c:pt idx="46">
                  <c:v>0.15314779353548999</c:v>
                </c:pt>
                <c:pt idx="47">
                  <c:v>0.199280041128511</c:v>
                </c:pt>
                <c:pt idx="48">
                  <c:v>0.15199669533535801</c:v>
                </c:pt>
                <c:pt idx="49">
                  <c:v>0.20225463243080999</c:v>
                </c:pt>
                <c:pt idx="50">
                  <c:v>0.15063488641091799</c:v>
                </c:pt>
                <c:pt idx="51">
                  <c:v>0.20513909270589401</c:v>
                </c:pt>
                <c:pt idx="52">
                  <c:v>0.149177364180404</c:v>
                </c:pt>
                <c:pt idx="53">
                  <c:v>0.20805800261647001</c:v>
                </c:pt>
                <c:pt idx="54">
                  <c:v>0.21105222027190701</c:v>
                </c:pt>
                <c:pt idx="55">
                  <c:v>0.214516570351685</c:v>
                </c:pt>
                <c:pt idx="56">
                  <c:v>0.21580538714591899</c:v>
                </c:pt>
                <c:pt idx="57">
                  <c:v>0.21652437027697799</c:v>
                </c:pt>
                <c:pt idx="58">
                  <c:v>0.21717357061656301</c:v>
                </c:pt>
                <c:pt idx="59">
                  <c:v>0.217770462024616</c:v>
                </c:pt>
                <c:pt idx="60">
                  <c:v>0.218312672980051</c:v>
                </c:pt>
                <c:pt idx="61">
                  <c:v>0.21903719925177101</c:v>
                </c:pt>
                <c:pt idx="62">
                  <c:v>0.219996196169057</c:v>
                </c:pt>
                <c:pt idx="63">
                  <c:v>0.22083575754238099</c:v>
                </c:pt>
                <c:pt idx="64">
                  <c:v>0.22065240685962401</c:v>
                </c:pt>
                <c:pt idx="65">
                  <c:v>0.588943951270676</c:v>
                </c:pt>
                <c:pt idx="66">
                  <c:v>0.21802776627892001</c:v>
                </c:pt>
                <c:pt idx="67">
                  <c:v>0.59006362796162504</c:v>
                </c:pt>
                <c:pt idx="68">
                  <c:v>0.21541150372037601</c:v>
                </c:pt>
                <c:pt idx="69">
                  <c:v>0.59124067858780005</c:v>
                </c:pt>
                <c:pt idx="70">
                  <c:v>0.21279951118351201</c:v>
                </c:pt>
                <c:pt idx="71">
                  <c:v>0.59246670109681199</c:v>
                </c:pt>
                <c:pt idx="72">
                  <c:v>0.210196943107579</c:v>
                </c:pt>
                <c:pt idx="73">
                  <c:v>0.593750646839178</c:v>
                </c:pt>
                <c:pt idx="74">
                  <c:v>0.20760254898306599</c:v>
                </c:pt>
                <c:pt idx="75">
                  <c:v>0.59508882169541899</c:v>
                </c:pt>
                <c:pt idx="76">
                  <c:v>0.20501550233808499</c:v>
                </c:pt>
                <c:pt idx="77">
                  <c:v>0.59647755551988602</c:v>
                </c:pt>
                <c:pt idx="78">
                  <c:v>0.20243531233519901</c:v>
                </c:pt>
                <c:pt idx="79">
                  <c:v>0.59791323790579598</c:v>
                </c:pt>
                <c:pt idx="80">
                  <c:v>0.199861752112688</c:v>
                </c:pt>
                <c:pt idx="81">
                  <c:v>0.59939234557934695</c:v>
                </c:pt>
                <c:pt idx="82">
                  <c:v>0.19729480161701099</c:v>
                </c:pt>
                <c:pt idx="83">
                  <c:v>0.60091145991179196</c:v>
                </c:pt>
                <c:pt idx="84">
                  <c:v>0.194734656018653</c:v>
                </c:pt>
                <c:pt idx="85">
                  <c:v>0.60246711890908</c:v>
                </c:pt>
                <c:pt idx="86">
                  <c:v>0.192181611625592</c:v>
                </c:pt>
                <c:pt idx="87">
                  <c:v>0.60405607326433797</c:v>
                </c:pt>
                <c:pt idx="88">
                  <c:v>0.18963602197062199</c:v>
                </c:pt>
                <c:pt idx="89">
                  <c:v>0.60567531740388103</c:v>
                </c:pt>
                <c:pt idx="90">
                  <c:v>0.18709830713533701</c:v>
                </c:pt>
                <c:pt idx="91">
                  <c:v>0.60732198712800101</c:v>
                </c:pt>
                <c:pt idx="92">
                  <c:v>0.184568934774303</c:v>
                </c:pt>
                <c:pt idx="93">
                  <c:v>0.60899336056047704</c:v>
                </c:pt>
                <c:pt idx="94">
                  <c:v>0.182048405170148</c:v>
                </c:pt>
                <c:pt idx="95">
                  <c:v>0.61068685735586303</c:v>
                </c:pt>
                <c:pt idx="96">
                  <c:v>0.17953723956599801</c:v>
                </c:pt>
                <c:pt idx="97">
                  <c:v>0.61240003654681496</c:v>
                </c:pt>
                <c:pt idx="98">
                  <c:v>0.177035971166913</c:v>
                </c:pt>
                <c:pt idx="99">
                  <c:v>0.61413059339101805</c:v>
                </c:pt>
                <c:pt idx="100">
                  <c:v>0.17454513830350199</c:v>
                </c:pt>
                <c:pt idx="101">
                  <c:v>0.61587635547793496</c:v>
                </c:pt>
                <c:pt idx="102">
                  <c:v>0.17206527935375601</c:v>
                </c:pt>
                <c:pt idx="103">
                  <c:v>0.61763527831250598</c:v>
                </c:pt>
                <c:pt idx="104">
                  <c:v>0.16959692907953</c:v>
                </c:pt>
                <c:pt idx="105">
                  <c:v>0.61940544055510205</c:v>
                </c:pt>
                <c:pt idx="106">
                  <c:v>0.167140616114963</c:v>
                </c:pt>
                <c:pt idx="107">
                  <c:v>0.62118503905976696</c:v>
                </c:pt>
                <c:pt idx="108">
                  <c:v>0.164764272169731</c:v>
                </c:pt>
                <c:pt idx="109">
                  <c:v>0.62302076825974095</c:v>
                </c:pt>
                <c:pt idx="110">
                  <c:v>0.16256288859486501</c:v>
                </c:pt>
                <c:pt idx="111">
                  <c:v>0.624994312095416</c:v>
                </c:pt>
                <c:pt idx="112">
                  <c:v>0.160373771530334</c:v>
                </c:pt>
                <c:pt idx="113">
                  <c:v>0.626995565041091</c:v>
                </c:pt>
                <c:pt idx="114">
                  <c:v>0.15819695848673099</c:v>
                </c:pt>
                <c:pt idx="115">
                  <c:v>0.62902273319192303</c:v>
                </c:pt>
                <c:pt idx="116">
                  <c:v>0.156032596451462</c:v>
                </c:pt>
                <c:pt idx="117">
                  <c:v>0.63107401664730201</c:v>
                </c:pt>
                <c:pt idx="118">
                  <c:v>0.15388092892648</c:v>
                </c:pt>
                <c:pt idx="119">
                  <c:v>0.63314761816159504</c:v>
                </c:pt>
                <c:pt idx="120">
                  <c:v>0.15174228438779</c:v>
                </c:pt>
                <c:pt idx="121">
                  <c:v>0.63524175074020595</c:v>
                </c:pt>
                <c:pt idx="122">
                  <c:v>0.149617066026387</c:v>
                </c:pt>
                <c:pt idx="123">
                  <c:v>0.63735464426946098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0F6-4040-AD86-893C59798D58}"/>
            </c:ext>
          </c:extLst>
        </c:ser>
        <c:ser>
          <c:idx val="4"/>
          <c:order val="4"/>
          <c:tx>
            <c:strRef>
              <c:f>clinopyroxene!$AN$1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clinopyroxene!$AN$2:$AN$125</c:f>
              <c:numCache>
                <c:formatCode>General</c:formatCode>
                <c:ptCount val="124"/>
                <c:pt idx="0">
                  <c:v>-9.9629187887446999E-2</c:v>
                </c:pt>
                <c:pt idx="1">
                  <c:v>-0.103242647101683</c:v>
                </c:pt>
                <c:pt idx="2">
                  <c:v>-0.107035884633261</c:v>
                </c:pt>
                <c:pt idx="3">
                  <c:v>-0.11130581197346601</c:v>
                </c:pt>
                <c:pt idx="4">
                  <c:v>-0.11315036854199299</c:v>
                </c:pt>
                <c:pt idx="5">
                  <c:v>-0.119452183846495</c:v>
                </c:pt>
                <c:pt idx="6">
                  <c:v>-0.11389203442410201</c:v>
                </c:pt>
                <c:pt idx="7">
                  <c:v>-0.119996527721422</c:v>
                </c:pt>
                <c:pt idx="8">
                  <c:v>-0.114598951353759</c:v>
                </c:pt>
                <c:pt idx="9">
                  <c:v>-0.120483932536934</c:v>
                </c:pt>
                <c:pt idx="10">
                  <c:v>-0.11527570108919501</c:v>
                </c:pt>
                <c:pt idx="11">
                  <c:v>-0.12091518146677301</c:v>
                </c:pt>
                <c:pt idx="12">
                  <c:v>-0.115926812413659</c:v>
                </c:pt>
                <c:pt idx="13">
                  <c:v>-0.121291599330295</c:v>
                </c:pt>
                <c:pt idx="14">
                  <c:v>-0.116556697738443</c:v>
                </c:pt>
                <c:pt idx="15">
                  <c:v>-0.121615084743252</c:v>
                </c:pt>
                <c:pt idx="16">
                  <c:v>-0.117169584279764</c:v>
                </c:pt>
                <c:pt idx="17">
                  <c:v>-0.121888108081839</c:v>
                </c:pt>
                <c:pt idx="18">
                  <c:v>-0.11776944230950501</c:v>
                </c:pt>
                <c:pt idx="19">
                  <c:v>-0.122113675331378</c:v>
                </c:pt>
                <c:pt idx="20">
                  <c:v>-0.11835991426417</c:v>
                </c:pt>
                <c:pt idx="21">
                  <c:v>-0.122295260192579</c:v>
                </c:pt>
                <c:pt idx="22">
                  <c:v>-0.118944249488722</c:v>
                </c:pt>
                <c:pt idx="23">
                  <c:v>-0.12243670932846901</c:v>
                </c:pt>
                <c:pt idx="24">
                  <c:v>-0.11952524976688</c:v>
                </c:pt>
                <c:pt idx="25">
                  <c:v>-0.122542127992551</c:v>
                </c:pt>
                <c:pt idx="26">
                  <c:v>-0.12010523033659699</c:v>
                </c:pt>
                <c:pt idx="27">
                  <c:v>-0.122615755030978</c:v>
                </c:pt>
                <c:pt idx="28">
                  <c:v>-0.120685999830473</c:v>
                </c:pt>
                <c:pt idx="29">
                  <c:v>-0.122661837018856</c:v>
                </c:pt>
                <c:pt idx="30">
                  <c:v>-0.121268898783623</c:v>
                </c:pt>
                <c:pt idx="31">
                  <c:v>-0.122684548414948</c:v>
                </c:pt>
                <c:pt idx="32">
                  <c:v>-0.121855676982461</c:v>
                </c:pt>
                <c:pt idx="33">
                  <c:v>-0.122688737150598</c:v>
                </c:pt>
                <c:pt idx="34">
                  <c:v>-0.122447131036168</c:v>
                </c:pt>
                <c:pt idx="35">
                  <c:v>-0.12267846556648</c:v>
                </c:pt>
                <c:pt idx="36">
                  <c:v>-0.12304326830403201</c:v>
                </c:pt>
                <c:pt idx="37">
                  <c:v>-0.12265706274199201</c:v>
                </c:pt>
                <c:pt idx="38">
                  <c:v>-0.122643970131924</c:v>
                </c:pt>
                <c:pt idx="39">
                  <c:v>-0.121331893106862</c:v>
                </c:pt>
                <c:pt idx="40">
                  <c:v>-0.121761240049368</c:v>
                </c:pt>
                <c:pt idx="41">
                  <c:v>-0.119323968744293</c:v>
                </c:pt>
                <c:pt idx="42">
                  <c:v>-0.120898789051198</c:v>
                </c:pt>
                <c:pt idx="43">
                  <c:v>-0.117282174457569</c:v>
                </c:pt>
                <c:pt idx="44">
                  <c:v>-0.118849717911626</c:v>
                </c:pt>
                <c:pt idx="45">
                  <c:v>-0.113634418027718</c:v>
                </c:pt>
                <c:pt idx="46">
                  <c:v>-0.11634139081280701</c:v>
                </c:pt>
                <c:pt idx="47">
                  <c:v>-0.109232015036898</c:v>
                </c:pt>
                <c:pt idx="48">
                  <c:v>-0.113883781309858</c:v>
                </c:pt>
                <c:pt idx="49">
                  <c:v>-0.104728547178112</c:v>
                </c:pt>
                <c:pt idx="50">
                  <c:v>-0.111471603520747</c:v>
                </c:pt>
                <c:pt idx="51">
                  <c:v>-0.100123158828734</c:v>
                </c:pt>
                <c:pt idx="52">
                  <c:v>-0.109118225571131</c:v>
                </c:pt>
                <c:pt idx="53">
                  <c:v>-9.54838158957E-2</c:v>
                </c:pt>
                <c:pt idx="54">
                  <c:v>-9.0867212123152699E-2</c:v>
                </c:pt>
                <c:pt idx="55">
                  <c:v>-8.7487419259116003E-2</c:v>
                </c:pt>
                <c:pt idx="56">
                  <c:v>-8.45838106547743E-2</c:v>
                </c:pt>
                <c:pt idx="57">
                  <c:v>-8.0940138466970193E-2</c:v>
                </c:pt>
                <c:pt idx="58">
                  <c:v>-7.7350925717067698E-2</c:v>
                </c:pt>
                <c:pt idx="59">
                  <c:v>-7.3855948247163697E-2</c:v>
                </c:pt>
                <c:pt idx="60">
                  <c:v>-7.0459495030844005E-2</c:v>
                </c:pt>
                <c:pt idx="61">
                  <c:v>-6.7210298971102395E-2</c:v>
                </c:pt>
                <c:pt idx="62">
                  <c:v>-6.4126317876118097E-2</c:v>
                </c:pt>
                <c:pt idx="63">
                  <c:v>-6.1142378562802802E-2</c:v>
                </c:pt>
                <c:pt idx="64">
                  <c:v>-5.8624463025032901E-2</c:v>
                </c:pt>
                <c:pt idx="65">
                  <c:v>4.2733302238918601E-2</c:v>
                </c:pt>
                <c:pt idx="66">
                  <c:v>-5.71516429410662E-2</c:v>
                </c:pt>
                <c:pt idx="67">
                  <c:v>4.4645137114901097E-2</c:v>
                </c:pt>
                <c:pt idx="68">
                  <c:v>-5.5725563793465098E-2</c:v>
                </c:pt>
                <c:pt idx="69">
                  <c:v>4.6523575414592101E-2</c:v>
                </c:pt>
                <c:pt idx="70">
                  <c:v>-5.43419769276582E-2</c:v>
                </c:pt>
                <c:pt idx="71">
                  <c:v>4.8372599657286401E-2</c:v>
                </c:pt>
                <c:pt idx="72">
                  <c:v>-5.3004814282259498E-2</c:v>
                </c:pt>
                <c:pt idx="73">
                  <c:v>5.0188557501629698E-2</c:v>
                </c:pt>
                <c:pt idx="74">
                  <c:v>-5.1712167227009997E-2</c:v>
                </c:pt>
                <c:pt idx="75">
                  <c:v>5.1973256782394998E-2</c:v>
                </c:pt>
                <c:pt idx="76">
                  <c:v>-5.0462168069425203E-2</c:v>
                </c:pt>
                <c:pt idx="77">
                  <c:v>5.3728350747276298E-2</c:v>
                </c:pt>
                <c:pt idx="78">
                  <c:v>-4.9253007233015601E-2</c:v>
                </c:pt>
                <c:pt idx="79">
                  <c:v>5.5455358070073298E-2</c:v>
                </c:pt>
                <c:pt idx="80">
                  <c:v>-4.8082945548815099E-2</c:v>
                </c:pt>
                <c:pt idx="81">
                  <c:v>5.7155679881959597E-2</c:v>
                </c:pt>
                <c:pt idx="82">
                  <c:v>-4.6950321764956303E-2</c:v>
                </c:pt>
                <c:pt idx="83">
                  <c:v>5.8830613644474998E-2</c:v>
                </c:pt>
                <c:pt idx="84">
                  <c:v>-4.5853499226522799E-2</c:v>
                </c:pt>
                <c:pt idx="85">
                  <c:v>6.0481330058517802E-2</c:v>
                </c:pt>
                <c:pt idx="86">
                  <c:v>-4.4790954084637701E-2</c:v>
                </c:pt>
                <c:pt idx="87">
                  <c:v>6.2108926468592E-2</c:v>
                </c:pt>
                <c:pt idx="88">
                  <c:v>-4.3761287296611301E-2</c:v>
                </c:pt>
                <c:pt idx="89">
                  <c:v>6.3714447735897101E-2</c:v>
                </c:pt>
                <c:pt idx="90">
                  <c:v>-4.2763187261263803E-2</c:v>
                </c:pt>
                <c:pt idx="91">
                  <c:v>6.5298874196321105E-2</c:v>
                </c:pt>
                <c:pt idx="92">
                  <c:v>-4.17954283552225E-2</c:v>
                </c:pt>
                <c:pt idx="93">
                  <c:v>6.6863127862509905E-2</c:v>
                </c:pt>
                <c:pt idx="94">
                  <c:v>-4.0856868663291003E-2</c:v>
                </c:pt>
                <c:pt idx="95">
                  <c:v>6.8408077665676997E-2</c:v>
                </c:pt>
                <c:pt idx="96">
                  <c:v>-3.9946447120539699E-2</c:v>
                </c:pt>
                <c:pt idx="97">
                  <c:v>6.99345438804546E-2</c:v>
                </c:pt>
                <c:pt idx="98">
                  <c:v>-3.9063180240744802E-2</c:v>
                </c:pt>
                <c:pt idx="99">
                  <c:v>7.14433018586004E-2</c:v>
                </c:pt>
                <c:pt idx="100">
                  <c:v>-3.8206158561507803E-2</c:v>
                </c:pt>
                <c:pt idx="101">
                  <c:v>7.2935085176359604E-2</c:v>
                </c:pt>
                <c:pt idx="102">
                  <c:v>-3.7374542908379799E-2</c:v>
                </c:pt>
                <c:pt idx="103">
                  <c:v>7.4410588284718707E-2</c:v>
                </c:pt>
                <c:pt idx="104">
                  <c:v>-3.6567560560183399E-2</c:v>
                </c:pt>
                <c:pt idx="105">
                  <c:v>7.5870468735878105E-2</c:v>
                </c:pt>
                <c:pt idx="106">
                  <c:v>-3.5784501378674297E-2</c:v>
                </c:pt>
                <c:pt idx="107">
                  <c:v>7.7315349048232604E-2</c:v>
                </c:pt>
                <c:pt idx="108">
                  <c:v>-3.5087445022166402E-2</c:v>
                </c:pt>
                <c:pt idx="109">
                  <c:v>7.8698567521931898E-2</c:v>
                </c:pt>
                <c:pt idx="110">
                  <c:v>-3.4576037953782598E-2</c:v>
                </c:pt>
                <c:pt idx="111">
                  <c:v>7.9948722216605206E-2</c:v>
                </c:pt>
                <c:pt idx="112">
                  <c:v>-3.41045767272916E-2</c:v>
                </c:pt>
                <c:pt idx="113">
                  <c:v>8.1177601617840697E-2</c:v>
                </c:pt>
                <c:pt idx="114">
                  <c:v>-3.36719702042746E-2</c:v>
                </c:pt>
                <c:pt idx="115">
                  <c:v>8.2386094564720194E-2</c:v>
                </c:pt>
                <c:pt idx="116">
                  <c:v>-3.3277132783928097E-2</c:v>
                </c:pt>
                <c:pt idx="117">
                  <c:v>8.3575049190992498E-2</c:v>
                </c:pt>
                <c:pt idx="118">
                  <c:v>-3.2918986631517301E-2</c:v>
                </c:pt>
                <c:pt idx="119">
                  <c:v>8.4745274383566604E-2</c:v>
                </c:pt>
                <c:pt idx="120">
                  <c:v>-3.2596463290383001E-2</c:v>
                </c:pt>
                <c:pt idx="121">
                  <c:v>8.5897541017773499E-2</c:v>
                </c:pt>
                <c:pt idx="122">
                  <c:v>-3.2308504743038098E-2</c:v>
                </c:pt>
                <c:pt idx="123">
                  <c:v>8.7032582989904198E-2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0F6-4040-AD86-893C59798D58}"/>
            </c:ext>
          </c:extLst>
        </c:ser>
        <c:ser>
          <c:idx val="5"/>
          <c:order val="5"/>
          <c:tx>
            <c:strRef>
              <c:f>clinopyroxene!$AO$1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clinopyroxene!$AO$2:$AO$125</c:f>
              <c:numCache>
                <c:formatCode>General</c:formatCode>
                <c:ptCount val="124"/>
                <c:pt idx="0">
                  <c:v>0.13982649918802001</c:v>
                </c:pt>
                <c:pt idx="1">
                  <c:v>0.14467302670781301</c:v>
                </c:pt>
                <c:pt idx="2">
                  <c:v>0.15027510842653999</c:v>
                </c:pt>
                <c:pt idx="3">
                  <c:v>0.15668555704114301</c:v>
                </c:pt>
                <c:pt idx="4">
                  <c:v>0.16039358309936</c:v>
                </c:pt>
                <c:pt idx="5">
                  <c:v>0.17455046738563401</c:v>
                </c:pt>
                <c:pt idx="6">
                  <c:v>0.16209550733700201</c:v>
                </c:pt>
                <c:pt idx="7">
                  <c:v>0.176497153881224</c:v>
                </c:pt>
                <c:pt idx="8">
                  <c:v>0.16370907246354499</c:v>
                </c:pt>
                <c:pt idx="9">
                  <c:v>0.17835944188188399</c:v>
                </c:pt>
                <c:pt idx="10">
                  <c:v>0.165236321402879</c:v>
                </c:pt>
                <c:pt idx="11">
                  <c:v>0.18013380400433701</c:v>
                </c:pt>
                <c:pt idx="12">
                  <c:v>0.16667940718038099</c:v>
                </c:pt>
                <c:pt idx="13">
                  <c:v>0.18181703552364301</c:v>
                </c:pt>
                <c:pt idx="14">
                  <c:v>0.16804060531069501</c:v>
                </c:pt>
                <c:pt idx="15">
                  <c:v>0.18340641608927399</c:v>
                </c:pt>
                <c:pt idx="16">
                  <c:v>0.169322321957807</c:v>
                </c:pt>
                <c:pt idx="17">
                  <c:v>0.184899844855825</c:v>
                </c:pt>
                <c:pt idx="18">
                  <c:v>0.17052709576008701</c:v>
                </c:pt>
                <c:pt idx="19">
                  <c:v>0.18629594429774099</c:v>
                </c:pt>
                <c:pt idx="20">
                  <c:v>0.171657591656</c:v>
                </c:pt>
                <c:pt idx="21">
                  <c:v>0.18759412874907799</c:v>
                </c:pt>
                <c:pt idx="22">
                  <c:v>0.17271658595727399</c:v>
                </c:pt>
                <c:pt idx="23">
                  <c:v>0.18879463517853501</c:v>
                </c:pt>
                <c:pt idx="24">
                  <c:v>0.17370694305992401</c:v>
                </c:pt>
                <c:pt idx="25">
                  <c:v>0.189898515847851</c:v>
                </c:pt>
                <c:pt idx="26">
                  <c:v>0.17463158528546399</c:v>
                </c:pt>
                <c:pt idx="27">
                  <c:v>0.190907595088807</c:v>
                </c:pt>
                <c:pt idx="28">
                  <c:v>0.17549345821200299</c:v>
                </c:pt>
                <c:pt idx="29">
                  <c:v>0.19182439506806701</c:v>
                </c:pt>
                <c:pt idx="30">
                  <c:v>0.17629553514913601</c:v>
                </c:pt>
                <c:pt idx="31">
                  <c:v>0.192652075813013</c:v>
                </c:pt>
                <c:pt idx="32">
                  <c:v>0.17704169452934301</c:v>
                </c:pt>
                <c:pt idx="33">
                  <c:v>0.193395174559474</c:v>
                </c:pt>
                <c:pt idx="34">
                  <c:v>0.17773517737369199</c:v>
                </c:pt>
                <c:pt idx="35">
                  <c:v>0.194058071156614</c:v>
                </c:pt>
                <c:pt idx="36">
                  <c:v>0.17837869684712199</c:v>
                </c:pt>
                <c:pt idx="37">
                  <c:v>0.194644997074429</c:v>
                </c:pt>
                <c:pt idx="38">
                  <c:v>0.17811129659644001</c:v>
                </c:pt>
                <c:pt idx="39">
                  <c:v>0.19418729432163301</c:v>
                </c:pt>
                <c:pt idx="40">
                  <c:v>0.177374080196819</c:v>
                </c:pt>
                <c:pt idx="41">
                  <c:v>0.19315179413501299</c:v>
                </c:pt>
                <c:pt idx="42">
                  <c:v>0.17660331274932001</c:v>
                </c:pt>
                <c:pt idx="43">
                  <c:v>0.192026213732721</c:v>
                </c:pt>
                <c:pt idx="44">
                  <c:v>0.17413047410732699</c:v>
                </c:pt>
                <c:pt idx="45">
                  <c:v>0.18894923008796699</c:v>
                </c:pt>
                <c:pt idx="46">
                  <c:v>0.17101358456906199</c:v>
                </c:pt>
                <c:pt idx="47">
                  <c:v>0.18500225824241201</c:v>
                </c:pt>
                <c:pt idx="48">
                  <c:v>0.168025276120012</c:v>
                </c:pt>
                <c:pt idx="49">
                  <c:v>0.18103754681263801</c:v>
                </c:pt>
                <c:pt idx="50">
                  <c:v>0.16527400589206501</c:v>
                </c:pt>
                <c:pt idx="51">
                  <c:v>0.177193648629803</c:v>
                </c:pt>
                <c:pt idx="52">
                  <c:v>0.16256088416679099</c:v>
                </c:pt>
                <c:pt idx="53">
                  <c:v>0.17328519814891599</c:v>
                </c:pt>
                <c:pt idx="54">
                  <c:v>0.16938562452547301</c:v>
                </c:pt>
                <c:pt idx="55">
                  <c:v>0.16665124113775401</c:v>
                </c:pt>
                <c:pt idx="56">
                  <c:v>0.16367842816059799</c:v>
                </c:pt>
                <c:pt idx="57">
                  <c:v>0.16010004675741499</c:v>
                </c:pt>
                <c:pt idx="58">
                  <c:v>0.15655020874922301</c:v>
                </c:pt>
                <c:pt idx="59">
                  <c:v>0.153062447264636</c:v>
                </c:pt>
                <c:pt idx="60">
                  <c:v>0.14964238372191299</c:v>
                </c:pt>
                <c:pt idx="61">
                  <c:v>0.14642918554022499</c:v>
                </c:pt>
                <c:pt idx="62">
                  <c:v>0.143455803377038</c:v>
                </c:pt>
                <c:pt idx="63">
                  <c:v>0.140525330437167</c:v>
                </c:pt>
                <c:pt idx="64">
                  <c:v>0.137933793376252</c:v>
                </c:pt>
                <c:pt idx="65">
                  <c:v>3.67042411324984E-2</c:v>
                </c:pt>
                <c:pt idx="66">
                  <c:v>0.136154810375441</c:v>
                </c:pt>
                <c:pt idx="67">
                  <c:v>3.4289550524940503E-2</c:v>
                </c:pt>
                <c:pt idx="68">
                  <c:v>0.13439697303317399</c:v>
                </c:pt>
                <c:pt idx="69">
                  <c:v>3.1880274838899901E-2</c:v>
                </c:pt>
                <c:pt idx="70">
                  <c:v>0.13266070759988899</c:v>
                </c:pt>
                <c:pt idx="71">
                  <c:v>2.9477209194634001E-2</c:v>
                </c:pt>
                <c:pt idx="72">
                  <c:v>0.13094473268364501</c:v>
                </c:pt>
                <c:pt idx="73">
                  <c:v>2.7078943307925499E-2</c:v>
                </c:pt>
                <c:pt idx="74">
                  <c:v>0.12924907135341601</c:v>
                </c:pt>
                <c:pt idx="75">
                  <c:v>2.4685683724624999E-2</c:v>
                </c:pt>
                <c:pt idx="76">
                  <c:v>0.12757370507400401</c:v>
                </c:pt>
                <c:pt idx="77">
                  <c:v>2.22976778102962E-2</c:v>
                </c:pt>
                <c:pt idx="78">
                  <c:v>0.12591858596998801</c:v>
                </c:pt>
                <c:pt idx="79">
                  <c:v>1.99151973083611E-2</c:v>
                </c:pt>
                <c:pt idx="80">
                  <c:v>0.12428364656864301</c:v>
                </c:pt>
                <c:pt idx="81">
                  <c:v>1.75385255374189E-2</c:v>
                </c:pt>
                <c:pt idx="82">
                  <c:v>0.122668808588796</c:v>
                </c:pt>
                <c:pt idx="83">
                  <c:v>1.51679504513455E-2</c:v>
                </c:pt>
                <c:pt idx="84">
                  <c:v>0.121074057691129</c:v>
                </c:pt>
                <c:pt idx="85">
                  <c:v>1.28039335467094E-2</c:v>
                </c:pt>
                <c:pt idx="86">
                  <c:v>0.119499346796686</c:v>
                </c:pt>
                <c:pt idx="87">
                  <c:v>1.04468575297619E-2</c:v>
                </c:pt>
                <c:pt idx="88">
                  <c:v>0.117944586666329</c:v>
                </c:pt>
                <c:pt idx="89">
                  <c:v>8.0969829732932697E-3</c:v>
                </c:pt>
                <c:pt idx="90">
                  <c:v>0.116409691884825</c:v>
                </c:pt>
                <c:pt idx="91">
                  <c:v>5.7545536815420901E-3</c:v>
                </c:pt>
                <c:pt idx="92">
                  <c:v>0.114894582465425</c:v>
                </c:pt>
                <c:pt idx="93">
                  <c:v>3.4197953307573501E-3</c:v>
                </c:pt>
                <c:pt idx="94">
                  <c:v>0.113399184817481</c:v>
                </c:pt>
                <c:pt idx="95">
                  <c:v>1.0929148944855099E-3</c:v>
                </c:pt>
                <c:pt idx="96">
                  <c:v>0.111923432197851</c:v>
                </c:pt>
                <c:pt idx="97">
                  <c:v>-1.2258993102482001E-3</c:v>
                </c:pt>
                <c:pt idx="98">
                  <c:v>0.110467264747482</c:v>
                </c:pt>
                <c:pt idx="99">
                  <c:v>-3.53647709825713E-3</c:v>
                </c:pt>
                <c:pt idx="100">
                  <c:v>0.109030629187493</c:v>
                </c:pt>
                <c:pt idx="101">
                  <c:v>-5.83866552573331E-3</c:v>
                </c:pt>
                <c:pt idx="102">
                  <c:v>0.107613478240599</c:v>
                </c:pt>
                <c:pt idx="103">
                  <c:v>-8.1323277224153896E-3</c:v>
                </c:pt>
                <c:pt idx="104">
                  <c:v>0.106215769829841</c:v>
                </c:pt>
                <c:pt idx="105">
                  <c:v>-1.04173415204755E-2</c:v>
                </c:pt>
                <c:pt idx="106">
                  <c:v>0.10483746610561</c:v>
                </c:pt>
                <c:pt idx="107">
                  <c:v>-1.26935979330953E-2</c:v>
                </c:pt>
                <c:pt idx="108">
                  <c:v>0.103569603334896</c:v>
                </c:pt>
                <c:pt idx="109">
                  <c:v>-1.4901499644192099E-2</c:v>
                </c:pt>
                <c:pt idx="110">
                  <c:v>0.102553062951858</c:v>
                </c:pt>
                <c:pt idx="111">
                  <c:v>-1.6952404269355702E-2</c:v>
                </c:pt>
                <c:pt idx="112">
                  <c:v>0.10157447618387</c:v>
                </c:pt>
                <c:pt idx="113">
                  <c:v>-1.8987533485702E-2</c:v>
                </c:pt>
                <c:pt idx="114">
                  <c:v>0.10063288978432799</c:v>
                </c:pt>
                <c:pt idx="115">
                  <c:v>-2.1007380848776899E-2</c:v>
                </c:pt>
                <c:pt idx="116">
                  <c:v>9.9727339872397402E-2</c:v>
                </c:pt>
                <c:pt idx="117">
                  <c:v>-2.3012407650216098E-2</c:v>
                </c:pt>
                <c:pt idx="118">
                  <c:v>9.8856852674820903E-2</c:v>
                </c:pt>
                <c:pt idx="119">
                  <c:v>-2.50030444120805E-2</c:v>
                </c:pt>
                <c:pt idx="120">
                  <c:v>9.8020444790842196E-2</c:v>
                </c:pt>
                <c:pt idx="121">
                  <c:v>-2.6979692131125901E-2</c:v>
                </c:pt>
                <c:pt idx="122">
                  <c:v>9.7217123041518E-2</c:v>
                </c:pt>
                <c:pt idx="123">
                  <c:v>-2.89427232890105E-2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0F6-4040-AD86-893C59798D58}"/>
            </c:ext>
          </c:extLst>
        </c:ser>
        <c:ser>
          <c:idx val="6"/>
          <c:order val="6"/>
          <c:tx>
            <c:strRef>
              <c:f>clinopyroxene!$AP$1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x_axes!$G$2:$G$125</c:f>
              <c:numCache>
                <c:formatCode>General</c:formatCode>
                <c:ptCount val="124"/>
                <c:pt idx="0">
                  <c:v>1290.88311688311</c:v>
                </c:pt>
                <c:pt idx="1">
                  <c:v>1285.8701298701201</c:v>
                </c:pt>
                <c:pt idx="2">
                  <c:v>1280.8571428571299</c:v>
                </c:pt>
                <c:pt idx="3">
                  <c:v>1275.84415584416</c:v>
                </c:pt>
                <c:pt idx="4">
                  <c:v>1270.8311688311701</c:v>
                </c:pt>
                <c:pt idx="5">
                  <c:v>1270.8311688311701</c:v>
                </c:pt>
                <c:pt idx="6">
                  <c:v>1265.8181818181699</c:v>
                </c:pt>
                <c:pt idx="7">
                  <c:v>1265.8181818181699</c:v>
                </c:pt>
                <c:pt idx="8">
                  <c:v>1260.80519480518</c:v>
                </c:pt>
                <c:pt idx="9">
                  <c:v>1260.80519480518</c:v>
                </c:pt>
                <c:pt idx="10">
                  <c:v>1255.7922077922001</c:v>
                </c:pt>
                <c:pt idx="11">
                  <c:v>1255.7922077922001</c:v>
                </c:pt>
                <c:pt idx="12">
                  <c:v>1250.7792207792099</c:v>
                </c:pt>
                <c:pt idx="13">
                  <c:v>1250.7792207792099</c:v>
                </c:pt>
                <c:pt idx="14">
                  <c:v>1245.76623376623</c:v>
                </c:pt>
                <c:pt idx="15">
                  <c:v>1245.76623376623</c:v>
                </c:pt>
                <c:pt idx="16">
                  <c:v>1240.7532467532501</c:v>
                </c:pt>
                <c:pt idx="17">
                  <c:v>1240.7532467532501</c:v>
                </c:pt>
                <c:pt idx="18">
                  <c:v>1235.7402597402499</c:v>
                </c:pt>
                <c:pt idx="19">
                  <c:v>1235.7402597402499</c:v>
                </c:pt>
                <c:pt idx="20">
                  <c:v>1230.72727272726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1225.7142857142801</c:v>
                </c:pt>
                <c:pt idx="24">
                  <c:v>1220.7012987012899</c:v>
                </c:pt>
                <c:pt idx="25">
                  <c:v>1220.7012987012899</c:v>
                </c:pt>
                <c:pt idx="26">
                  <c:v>1215.68831168831</c:v>
                </c:pt>
                <c:pt idx="27">
                  <c:v>1215.68831168831</c:v>
                </c:pt>
                <c:pt idx="28">
                  <c:v>1210.6753246753201</c:v>
                </c:pt>
                <c:pt idx="29">
                  <c:v>1210.6753246753201</c:v>
                </c:pt>
                <c:pt idx="30">
                  <c:v>1205.6623376623299</c:v>
                </c:pt>
                <c:pt idx="31">
                  <c:v>1205.6623376623299</c:v>
                </c:pt>
                <c:pt idx="32">
                  <c:v>1200.64935064934</c:v>
                </c:pt>
                <c:pt idx="33">
                  <c:v>1200.64935064934</c:v>
                </c:pt>
                <c:pt idx="34">
                  <c:v>1195.6363636363501</c:v>
                </c:pt>
                <c:pt idx="35">
                  <c:v>1195.6363636363501</c:v>
                </c:pt>
                <c:pt idx="36">
                  <c:v>1190.6233766233699</c:v>
                </c:pt>
                <c:pt idx="37">
                  <c:v>1190.6233766233699</c:v>
                </c:pt>
                <c:pt idx="38">
                  <c:v>1185.61038961039</c:v>
                </c:pt>
                <c:pt idx="39">
                  <c:v>1185.61038961039</c:v>
                </c:pt>
                <c:pt idx="40">
                  <c:v>1180.5974025974001</c:v>
                </c:pt>
                <c:pt idx="41">
                  <c:v>1180.5974025974001</c:v>
                </c:pt>
                <c:pt idx="42">
                  <c:v>1175.58441558441</c:v>
                </c:pt>
                <c:pt idx="43">
                  <c:v>1175.58441558441</c:v>
                </c:pt>
                <c:pt idx="44">
                  <c:v>1170.57142857142</c:v>
                </c:pt>
                <c:pt idx="45">
                  <c:v>1170.57142857142</c:v>
                </c:pt>
                <c:pt idx="46">
                  <c:v>1165.5584415584301</c:v>
                </c:pt>
                <c:pt idx="47">
                  <c:v>1165.5584415584301</c:v>
                </c:pt>
                <c:pt idx="48">
                  <c:v>1160.54545454544</c:v>
                </c:pt>
                <c:pt idx="49">
                  <c:v>1160.54545454544</c:v>
                </c:pt>
                <c:pt idx="50">
                  <c:v>1155.53246753247</c:v>
                </c:pt>
                <c:pt idx="51">
                  <c:v>1155.53246753247</c:v>
                </c:pt>
                <c:pt idx="52">
                  <c:v>1150.5194805194801</c:v>
                </c:pt>
                <c:pt idx="53">
                  <c:v>1150.5194805194801</c:v>
                </c:pt>
                <c:pt idx="54">
                  <c:v>1145.50649350648</c:v>
                </c:pt>
                <c:pt idx="55">
                  <c:v>1140.4935064935</c:v>
                </c:pt>
                <c:pt idx="56">
                  <c:v>1135.4805194805101</c:v>
                </c:pt>
                <c:pt idx="57">
                  <c:v>1130.46753246752</c:v>
                </c:pt>
                <c:pt idx="58">
                  <c:v>1125.45454545455</c:v>
                </c:pt>
                <c:pt idx="59">
                  <c:v>1120.4415584415499</c:v>
                </c:pt>
                <c:pt idx="60">
                  <c:v>1115.42857142856</c:v>
                </c:pt>
                <c:pt idx="61">
                  <c:v>1110.41558441557</c:v>
                </c:pt>
                <c:pt idx="62">
                  <c:v>1105.4025974025899</c:v>
                </c:pt>
                <c:pt idx="63">
                  <c:v>1100.3896103896</c:v>
                </c:pt>
                <c:pt idx="64">
                  <c:v>1095.37662337662</c:v>
                </c:pt>
                <c:pt idx="65">
                  <c:v>1095.37662337662</c:v>
                </c:pt>
                <c:pt idx="66">
                  <c:v>1090.3636363636299</c:v>
                </c:pt>
                <c:pt idx="67">
                  <c:v>1090.3636363636299</c:v>
                </c:pt>
                <c:pt idx="68">
                  <c:v>1085.35064935064</c:v>
                </c:pt>
                <c:pt idx="69">
                  <c:v>1085.35064935064</c:v>
                </c:pt>
                <c:pt idx="70">
                  <c:v>1080.33766233765</c:v>
                </c:pt>
                <c:pt idx="71">
                  <c:v>1080.33766233765</c:v>
                </c:pt>
                <c:pt idx="72">
                  <c:v>1075.3246753246699</c:v>
                </c:pt>
                <c:pt idx="73">
                  <c:v>1075.3246753246699</c:v>
                </c:pt>
                <c:pt idx="74">
                  <c:v>1070.31168831168</c:v>
                </c:pt>
                <c:pt idx="75">
                  <c:v>1070.31168831168</c:v>
                </c:pt>
                <c:pt idx="76">
                  <c:v>1065.2987012987001</c:v>
                </c:pt>
                <c:pt idx="77">
                  <c:v>1065.2987012987001</c:v>
                </c:pt>
                <c:pt idx="78">
                  <c:v>1060.2857142856999</c:v>
                </c:pt>
                <c:pt idx="79">
                  <c:v>1060.2857142856999</c:v>
                </c:pt>
                <c:pt idx="80">
                  <c:v>1055.27272727272</c:v>
                </c:pt>
                <c:pt idx="81">
                  <c:v>1055.27272727272</c:v>
                </c:pt>
                <c:pt idx="82">
                  <c:v>1050.2597402597301</c:v>
                </c:pt>
                <c:pt idx="83">
                  <c:v>1050.2597402597301</c:v>
                </c:pt>
                <c:pt idx="84">
                  <c:v>1045.2467532467399</c:v>
                </c:pt>
                <c:pt idx="85">
                  <c:v>1045.2467532467399</c:v>
                </c:pt>
                <c:pt idx="86">
                  <c:v>1040.23376623376</c:v>
                </c:pt>
                <c:pt idx="87">
                  <c:v>1040.23376623376</c:v>
                </c:pt>
                <c:pt idx="88">
                  <c:v>1035.2207792207801</c:v>
                </c:pt>
                <c:pt idx="89">
                  <c:v>1035.2207792207801</c:v>
                </c:pt>
                <c:pt idx="90">
                  <c:v>1030.2077922077799</c:v>
                </c:pt>
                <c:pt idx="91">
                  <c:v>1030.2077922077799</c:v>
                </c:pt>
                <c:pt idx="92">
                  <c:v>1025.1948051948</c:v>
                </c:pt>
                <c:pt idx="93">
                  <c:v>1025.1948051948</c:v>
                </c:pt>
                <c:pt idx="94">
                  <c:v>1020.1818181818099</c:v>
                </c:pt>
                <c:pt idx="95">
                  <c:v>1020.1818181818099</c:v>
                </c:pt>
                <c:pt idx="96">
                  <c:v>1015.16883116883</c:v>
                </c:pt>
                <c:pt idx="97">
                  <c:v>1015.16883116883</c:v>
                </c:pt>
                <c:pt idx="98">
                  <c:v>1010.15584415584</c:v>
                </c:pt>
                <c:pt idx="99">
                  <c:v>1010.15584415584</c:v>
                </c:pt>
                <c:pt idx="100">
                  <c:v>1005.1428571428499</c:v>
                </c:pt>
                <c:pt idx="101">
                  <c:v>1005.1428571428499</c:v>
                </c:pt>
                <c:pt idx="102">
                  <c:v>1000.12987012987</c:v>
                </c:pt>
                <c:pt idx="103">
                  <c:v>1000.12987012987</c:v>
                </c:pt>
                <c:pt idx="104">
                  <c:v>995.11688311688295</c:v>
                </c:pt>
                <c:pt idx="105">
                  <c:v>995.11688311688295</c:v>
                </c:pt>
                <c:pt idx="106">
                  <c:v>990.10389610389495</c:v>
                </c:pt>
                <c:pt idx="107">
                  <c:v>990.10389610389495</c:v>
                </c:pt>
                <c:pt idx="108">
                  <c:v>985.09090909090901</c:v>
                </c:pt>
                <c:pt idx="109">
                  <c:v>985.09090909090901</c:v>
                </c:pt>
                <c:pt idx="110">
                  <c:v>980.07792207792102</c:v>
                </c:pt>
                <c:pt idx="111">
                  <c:v>980.07792207792102</c:v>
                </c:pt>
                <c:pt idx="112">
                  <c:v>975.06493506493405</c:v>
                </c:pt>
                <c:pt idx="113">
                  <c:v>975.06493506493405</c:v>
                </c:pt>
                <c:pt idx="114">
                  <c:v>970.05194805194697</c:v>
                </c:pt>
                <c:pt idx="115">
                  <c:v>970.05194805194697</c:v>
                </c:pt>
                <c:pt idx="116">
                  <c:v>965.03896103896102</c:v>
                </c:pt>
                <c:pt idx="117">
                  <c:v>965.03896103896102</c:v>
                </c:pt>
                <c:pt idx="118">
                  <c:v>960.02597402597405</c:v>
                </c:pt>
                <c:pt idx="119">
                  <c:v>960.02597402597405</c:v>
                </c:pt>
                <c:pt idx="120">
                  <c:v>955.01298701298595</c:v>
                </c:pt>
                <c:pt idx="121">
                  <c:v>955.01298701298595</c:v>
                </c:pt>
                <c:pt idx="122">
                  <c:v>950</c:v>
                </c:pt>
                <c:pt idx="123">
                  <c:v>950</c:v>
                </c:pt>
              </c:numCache>
            </c:numRef>
          </c:xVal>
          <c:yVal>
            <c:numRef>
              <c:f>clinopyroxene!$AP$2:$AP$125</c:f>
              <c:numCache>
                <c:formatCode>General</c:formatCode>
                <c:ptCount val="124"/>
                <c:pt idx="0">
                  <c:v>1.27040308787401E-2</c:v>
                </c:pt>
                <c:pt idx="1">
                  <c:v>1.3469462483577501E-2</c:v>
                </c:pt>
                <c:pt idx="2">
                  <c:v>1.50387682282251E-2</c:v>
                </c:pt>
                <c:pt idx="3">
                  <c:v>1.6948051903699302E-2</c:v>
                </c:pt>
                <c:pt idx="4">
                  <c:v>1.8949691898857798E-2</c:v>
                </c:pt>
                <c:pt idx="5">
                  <c:v>2.8675940933912399E-2</c:v>
                </c:pt>
                <c:pt idx="6">
                  <c:v>1.9580761491928399E-2</c:v>
                </c:pt>
                <c:pt idx="7">
                  <c:v>2.99235386753752E-2</c:v>
                </c:pt>
                <c:pt idx="8">
                  <c:v>2.0202784723622198E-2</c:v>
                </c:pt>
                <c:pt idx="9">
                  <c:v>3.1206371894467601E-2</c:v>
                </c:pt>
                <c:pt idx="10">
                  <c:v>2.0816315578554099E-2</c:v>
                </c:pt>
                <c:pt idx="11">
                  <c:v>3.2524683941588098E-2</c:v>
                </c:pt>
                <c:pt idx="12">
                  <c:v>2.1421997163034199E-2</c:v>
                </c:pt>
                <c:pt idx="13">
                  <c:v>3.3878426996619103E-2</c:v>
                </c:pt>
                <c:pt idx="14">
                  <c:v>2.2020545969246599E-2</c:v>
                </c:pt>
                <c:pt idx="15">
                  <c:v>3.5267292432899403E-2</c:v>
                </c:pt>
                <c:pt idx="16">
                  <c:v>2.2612736331005499E-2</c:v>
                </c:pt>
                <c:pt idx="17">
                  <c:v>3.6690743752337399E-2</c:v>
                </c:pt>
                <c:pt idx="18">
                  <c:v>2.31993851557208E-2</c:v>
                </c:pt>
                <c:pt idx="19">
                  <c:v>3.8148052465629301E-2</c:v>
                </c:pt>
                <c:pt idx="20">
                  <c:v>2.3781336900514899E-2</c:v>
                </c:pt>
                <c:pt idx="21">
                  <c:v>3.9638336928286499E-2</c:v>
                </c:pt>
                <c:pt idx="22">
                  <c:v>2.43594488024797E-2</c:v>
                </c:pt>
                <c:pt idx="23">
                  <c:v>4.1160603602175098E-2</c:v>
                </c:pt>
                <c:pt idx="24">
                  <c:v>2.4934576513979699E-2</c:v>
                </c:pt>
                <c:pt idx="25">
                  <c:v>4.2713789612944503E-2</c:v>
                </c:pt>
                <c:pt idx="26">
                  <c:v>2.55075604438748E-2</c:v>
                </c:pt>
                <c:pt idx="27">
                  <c:v>4.4296804973178401E-2</c:v>
                </c:pt>
                <c:pt idx="28">
                  <c:v>2.6079213225275798E-2</c:v>
                </c:pt>
                <c:pt idx="29">
                  <c:v>4.5908572557154297E-2</c:v>
                </c:pt>
                <c:pt idx="30">
                  <c:v>2.6650323631229999E-2</c:v>
                </c:pt>
                <c:pt idx="31">
                  <c:v>4.7548085097589697E-2</c:v>
                </c:pt>
                <c:pt idx="32">
                  <c:v>2.7221987456775499E-2</c:v>
                </c:pt>
                <c:pt idx="33">
                  <c:v>4.9214927027247002E-2</c:v>
                </c:pt>
                <c:pt idx="34">
                  <c:v>2.7795062677645099E-2</c:v>
                </c:pt>
                <c:pt idx="35">
                  <c:v>5.0908543607295E-2</c:v>
                </c:pt>
                <c:pt idx="36">
                  <c:v>2.8370198691181101E-2</c:v>
                </c:pt>
                <c:pt idx="37">
                  <c:v>5.26282881099841E-2</c:v>
                </c:pt>
                <c:pt idx="38">
                  <c:v>2.87687498897241E-2</c:v>
                </c:pt>
                <c:pt idx="39">
                  <c:v>5.42073221297769E-2</c:v>
                </c:pt>
                <c:pt idx="40">
                  <c:v>2.9063683246457899E-2</c:v>
                </c:pt>
                <c:pt idx="41">
                  <c:v>5.5692852555413501E-2</c:v>
                </c:pt>
                <c:pt idx="42">
                  <c:v>2.93417568990928E-2</c:v>
                </c:pt>
                <c:pt idx="43">
                  <c:v>5.7158188192425401E-2</c:v>
                </c:pt>
                <c:pt idx="44">
                  <c:v>2.9977369075923001E-2</c:v>
                </c:pt>
                <c:pt idx="45">
                  <c:v>5.9601036237638301E-2</c:v>
                </c:pt>
                <c:pt idx="46">
                  <c:v>3.07431461500891E-2</c:v>
                </c:pt>
                <c:pt idx="47">
                  <c:v>6.2422184925180299E-2</c:v>
                </c:pt>
                <c:pt idx="48">
                  <c:v>3.1422445169881498E-2</c:v>
                </c:pt>
                <c:pt idx="49">
                  <c:v>6.5068825771902802E-2</c:v>
                </c:pt>
                <c:pt idx="50">
                  <c:v>3.1892723391111703E-2</c:v>
                </c:pt>
                <c:pt idx="51">
                  <c:v>6.7271175620601101E-2</c:v>
                </c:pt>
                <c:pt idx="52">
                  <c:v>3.2365394467608798E-2</c:v>
                </c:pt>
                <c:pt idx="53">
                  <c:v>6.9461158181256796E-2</c:v>
                </c:pt>
                <c:pt idx="54">
                  <c:v>7.1652018105190493E-2</c:v>
                </c:pt>
                <c:pt idx="55">
                  <c:v>7.4008062092891305E-2</c:v>
                </c:pt>
                <c:pt idx="56">
                  <c:v>7.6163053514795007E-2</c:v>
                </c:pt>
                <c:pt idx="57">
                  <c:v>7.7867376600936594E-2</c:v>
                </c:pt>
                <c:pt idx="58">
                  <c:v>7.9542308081607102E-2</c:v>
                </c:pt>
                <c:pt idx="59">
                  <c:v>8.1206247257782693E-2</c:v>
                </c:pt>
                <c:pt idx="60">
                  <c:v>8.2859696543585298E-2</c:v>
                </c:pt>
                <c:pt idx="61">
                  <c:v>8.4511427950098694E-2</c:v>
                </c:pt>
                <c:pt idx="62">
                  <c:v>8.6159202248513894E-2</c:v>
                </c:pt>
                <c:pt idx="63">
                  <c:v>8.7791039477031693E-2</c:v>
                </c:pt>
                <c:pt idx="64">
                  <c:v>8.9434677425023298E-2</c:v>
                </c:pt>
                <c:pt idx="65">
                  <c:v>6.7271274958205299E-2</c:v>
                </c:pt>
                <c:pt idx="66">
                  <c:v>9.1142630097836005E-2</c:v>
                </c:pt>
                <c:pt idx="67">
                  <c:v>6.8416123674987797E-2</c:v>
                </c:pt>
                <c:pt idx="68">
                  <c:v>9.2853515459272798E-2</c:v>
                </c:pt>
                <c:pt idx="69">
                  <c:v>6.9555805739855495E-2</c:v>
                </c:pt>
                <c:pt idx="70">
                  <c:v>9.4568413011448693E-2</c:v>
                </c:pt>
                <c:pt idx="71">
                  <c:v>7.0691599226723204E-2</c:v>
                </c:pt>
                <c:pt idx="72">
                  <c:v>9.6285589519100004E-2</c:v>
                </c:pt>
                <c:pt idx="73">
                  <c:v>7.1821504447627901E-2</c:v>
                </c:pt>
                <c:pt idx="74">
                  <c:v>9.8005565980385595E-2</c:v>
                </c:pt>
                <c:pt idx="75">
                  <c:v>7.2946021276034195E-2</c:v>
                </c:pt>
                <c:pt idx="76">
                  <c:v>9.9728856804139301E-2</c:v>
                </c:pt>
                <c:pt idx="77">
                  <c:v>7.4065630699050602E-2</c:v>
                </c:pt>
                <c:pt idx="78">
                  <c:v>0.101455968908142</c:v>
                </c:pt>
                <c:pt idx="79">
                  <c:v>7.5180793694825401E-2</c:v>
                </c:pt>
                <c:pt idx="80">
                  <c:v>0.10318740117636301</c:v>
                </c:pt>
                <c:pt idx="81">
                  <c:v>7.6291950389632907E-2</c:v>
                </c:pt>
                <c:pt idx="82">
                  <c:v>0.10492364197647699</c:v>
                </c:pt>
                <c:pt idx="83">
                  <c:v>7.7399518036784701E-2</c:v>
                </c:pt>
                <c:pt idx="84">
                  <c:v>0.10666502500026299</c:v>
                </c:pt>
                <c:pt idx="85">
                  <c:v>7.8503797542879006E-2</c:v>
                </c:pt>
                <c:pt idx="86">
                  <c:v>0.108411919087579</c:v>
                </c:pt>
                <c:pt idx="87">
                  <c:v>7.9605096835650799E-2</c:v>
                </c:pt>
                <c:pt idx="88">
                  <c:v>0.110164768333622</c:v>
                </c:pt>
                <c:pt idx="89">
                  <c:v>8.0703756322905204E-2</c:v>
                </c:pt>
                <c:pt idx="90">
                  <c:v>0.111924008117849</c:v>
                </c:pt>
                <c:pt idx="91">
                  <c:v>8.1800094344742696E-2</c:v>
                </c:pt>
                <c:pt idx="92">
                  <c:v>0.113690065101717</c:v>
                </c:pt>
                <c:pt idx="93">
                  <c:v>8.2894407224658601E-2</c:v>
                </c:pt>
                <c:pt idx="94">
                  <c:v>0.115463357175564</c:v>
                </c:pt>
                <c:pt idx="95">
                  <c:v>8.39869693759039E-2</c:v>
                </c:pt>
                <c:pt idx="96">
                  <c:v>0.117244293331228</c:v>
                </c:pt>
                <c:pt idx="97">
                  <c:v>8.5078033446815707E-2</c:v>
                </c:pt>
                <c:pt idx="98">
                  <c:v>0.119033273445295</c:v>
                </c:pt>
                <c:pt idx="99">
                  <c:v>8.6167830490274003E-2</c:v>
                </c:pt>
                <c:pt idx="100">
                  <c:v>0.120830687956813</c:v>
                </c:pt>
                <c:pt idx="101">
                  <c:v>8.7256570145861106E-2</c:v>
                </c:pt>
                <c:pt idx="102">
                  <c:v>0.122636917427658</c:v>
                </c:pt>
                <c:pt idx="103">
                  <c:v>8.8344440825166806E-2</c:v>
                </c:pt>
                <c:pt idx="104">
                  <c:v>0.124452331975331</c:v>
                </c:pt>
                <c:pt idx="105">
                  <c:v>8.9431609891726702E-2</c:v>
                </c:pt>
                <c:pt idx="106">
                  <c:v>0.126277290570701</c:v>
                </c:pt>
                <c:pt idx="107">
                  <c:v>9.0518223828566502E-2</c:v>
                </c:pt>
                <c:pt idx="108">
                  <c:v>0.12812360488362001</c:v>
                </c:pt>
                <c:pt idx="109">
                  <c:v>9.1575428165263803E-2</c:v>
                </c:pt>
                <c:pt idx="110">
                  <c:v>0.130012006551772</c:v>
                </c:pt>
                <c:pt idx="111">
                  <c:v>9.2557304477544497E-2</c:v>
                </c:pt>
                <c:pt idx="112">
                  <c:v>0.13191785460025299</c:v>
                </c:pt>
                <c:pt idx="113">
                  <c:v>9.3531068244651197E-2</c:v>
                </c:pt>
                <c:pt idx="114">
                  <c:v>0.13384191828340899</c:v>
                </c:pt>
                <c:pt idx="115">
                  <c:v>9.4496940358610504E-2</c:v>
                </c:pt>
                <c:pt idx="116">
                  <c:v>0.13578494845084901</c:v>
                </c:pt>
                <c:pt idx="117">
                  <c:v>9.5455132992345607E-2</c:v>
                </c:pt>
                <c:pt idx="118">
                  <c:v>0.137747673728873</c:v>
                </c:pt>
                <c:pt idx="119">
                  <c:v>9.6405848348253304E-2</c:v>
                </c:pt>
                <c:pt idx="120">
                  <c:v>0.13973079644164799</c:v>
                </c:pt>
                <c:pt idx="121">
                  <c:v>9.7349277484901506E-2</c:v>
                </c:pt>
                <c:pt idx="122">
                  <c:v>0.14173498825258901</c:v>
                </c:pt>
                <c:pt idx="123">
                  <c:v>9.8285599213639802E-2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0F6-4040-AD86-893C59798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67680"/>
        <c:axId val="714463744"/>
      </c:scatterChart>
      <c:valAx>
        <c:axId val="714467680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63744"/>
        <c:crosses val="autoZero"/>
        <c:crossBetween val="midCat"/>
      </c:valAx>
      <c:valAx>
        <c:axId val="714463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67680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orthopyroxene!$AJ$1</c:f>
              <c:strCache>
                <c:ptCount val="1"/>
                <c:pt idx="0">
                  <c:v>diopside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orthopyroxene!$AJ$2:$AJ$35</c:f>
              <c:numCache>
                <c:formatCode>General</c:formatCode>
                <c:ptCount val="34"/>
                <c:pt idx="0">
                  <c:v>-0.30325615183412402</c:v>
                </c:pt>
                <c:pt idx="1">
                  <c:v>-0.30677719749191601</c:v>
                </c:pt>
                <c:pt idx="2">
                  <c:v>-0.31027615495622402</c:v>
                </c:pt>
                <c:pt idx="3">
                  <c:v>-0.31374815741166201</c:v>
                </c:pt>
                <c:pt idx="4">
                  <c:v>-0.31718782147146601</c:v>
                </c:pt>
                <c:pt idx="5">
                  <c:v>-0.32058918484539001</c:v>
                </c:pt>
                <c:pt idx="6">
                  <c:v>-0.32394563545916</c:v>
                </c:pt>
                <c:pt idx="7">
                  <c:v>-0.32724983055504597</c:v>
                </c:pt>
                <c:pt idx="8">
                  <c:v>-0.33305552482155498</c:v>
                </c:pt>
                <c:pt idx="9">
                  <c:v>-0.53414661071552605</c:v>
                </c:pt>
                <c:pt idx="10">
                  <c:v>-0.534141705274358</c:v>
                </c:pt>
                <c:pt idx="11">
                  <c:v>-0.53394872367067203</c:v>
                </c:pt>
                <c:pt idx="12">
                  <c:v>-0.53350935585862203</c:v>
                </c:pt>
                <c:pt idx="13">
                  <c:v>-0.53274200291190599</c:v>
                </c:pt>
                <c:pt idx="14">
                  <c:v>-0.53187036405653698</c:v>
                </c:pt>
                <c:pt idx="15">
                  <c:v>-0.53091423222064305</c:v>
                </c:pt>
                <c:pt idx="16">
                  <c:v>-0.52984869174719496</c:v>
                </c:pt>
                <c:pt idx="17">
                  <c:v>-0.52868115057875098</c:v>
                </c:pt>
                <c:pt idx="18">
                  <c:v>-0.52741865703551205</c:v>
                </c:pt>
                <c:pt idx="19">
                  <c:v>-0.526067880741794</c:v>
                </c:pt>
                <c:pt idx="20">
                  <c:v>-0.52463510562210403</c:v>
                </c:pt>
                <c:pt idx="21">
                  <c:v>-0.52312623382074397</c:v>
                </c:pt>
                <c:pt idx="22">
                  <c:v>-0.52154692094877997</c:v>
                </c:pt>
                <c:pt idx="23">
                  <c:v>-0.51990238873279604</c:v>
                </c:pt>
                <c:pt idx="24">
                  <c:v>-0.51819742710930805</c:v>
                </c:pt>
                <c:pt idx="25">
                  <c:v>-0.51643649657072599</c:v>
                </c:pt>
                <c:pt idx="26">
                  <c:v>-0.51462374600580896</c:v>
                </c:pt>
                <c:pt idx="27">
                  <c:v>-0.51276303094574005</c:v>
                </c:pt>
                <c:pt idx="28">
                  <c:v>-0.51085793178658401</c:v>
                </c:pt>
                <c:pt idx="29">
                  <c:v>-0.508911771692103</c:v>
                </c:pt>
                <c:pt idx="30">
                  <c:v>-0.50692763395599505</c:v>
                </c:pt>
                <c:pt idx="31">
                  <c:v>-0.50490837868604099</c:v>
                </c:pt>
                <c:pt idx="32">
                  <c:v>-0.50285665872401797</c:v>
                </c:pt>
                <c:pt idx="33">
                  <c:v>-0.50077493472106904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D9-438C-8612-E7AD23D02283}"/>
            </c:ext>
          </c:extLst>
        </c:ser>
        <c:ser>
          <c:idx val="1"/>
          <c:order val="1"/>
          <c:tx>
            <c:strRef>
              <c:f>orthopyroxene!$AK$1</c:f>
              <c:strCache>
                <c:ptCount val="1"/>
                <c:pt idx="0">
                  <c:v>clinoenstatite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orthopyroxene!$AK$2:$AK$35</c:f>
              <c:numCache>
                <c:formatCode>General</c:formatCode>
                <c:ptCount val="34"/>
                <c:pt idx="0">
                  <c:v>0.94865056725073305</c:v>
                </c:pt>
                <c:pt idx="1">
                  <c:v>0.94710042926739701</c:v>
                </c:pt>
                <c:pt idx="2">
                  <c:v>0.94548371036393197</c:v>
                </c:pt>
                <c:pt idx="3">
                  <c:v>0.94379570882639496</c:v>
                </c:pt>
                <c:pt idx="4">
                  <c:v>0.94203129256799401</c:v>
                </c:pt>
                <c:pt idx="5">
                  <c:v>0.94018485371279403</c:v>
                </c:pt>
                <c:pt idx="6">
                  <c:v>0.93825025799649298</c:v>
                </c:pt>
                <c:pt idx="7">
                  <c:v>0.936220788278042</c:v>
                </c:pt>
                <c:pt idx="8">
                  <c:v>0.93566074663298604</c:v>
                </c:pt>
                <c:pt idx="9">
                  <c:v>0.94666520570804302</c:v>
                </c:pt>
                <c:pt idx="10">
                  <c:v>0.94665160990423203</c:v>
                </c:pt>
                <c:pt idx="11">
                  <c:v>0.94665550510529295</c:v>
                </c:pt>
                <c:pt idx="12">
                  <c:v>0.94664212664738401</c:v>
                </c:pt>
                <c:pt idx="13">
                  <c:v>0.946563061283068</c:v>
                </c:pt>
                <c:pt idx="14">
                  <c:v>0.94651312860654402</c:v>
                </c:pt>
                <c:pt idx="15">
                  <c:v>0.94648911559430204</c:v>
                </c:pt>
                <c:pt idx="16">
                  <c:v>0.946491516035319</c:v>
                </c:pt>
                <c:pt idx="17">
                  <c:v>0.94651840722829605</c:v>
                </c:pt>
                <c:pt idx="18">
                  <c:v>0.94656806613792899</c:v>
                </c:pt>
                <c:pt idx="19">
                  <c:v>0.94663894356672096</c:v>
                </c:pt>
                <c:pt idx="20">
                  <c:v>0.94672964198695997</c:v>
                </c:pt>
                <c:pt idx="21">
                  <c:v>0.94683889658419995</c:v>
                </c:pt>
                <c:pt idx="22">
                  <c:v>0.946965566818464</c:v>
                </c:pt>
                <c:pt idx="23">
                  <c:v>0.94710861178947203</c:v>
                </c:pt>
                <c:pt idx="24">
                  <c:v>0.94726707547871503</c:v>
                </c:pt>
                <c:pt idx="25">
                  <c:v>0.94744008073130503</c:v>
                </c:pt>
                <c:pt idx="26">
                  <c:v>0.94762682006159904</c:v>
                </c:pt>
                <c:pt idx="27">
                  <c:v>0.94782654766346097</c:v>
                </c:pt>
                <c:pt idx="28">
                  <c:v>0.94803857245848999</c:v>
                </c:pt>
                <c:pt idx="29">
                  <c:v>0.94826225204004</c:v>
                </c:pt>
                <c:pt idx="30">
                  <c:v>0.94849698739089505</c:v>
                </c:pt>
                <c:pt idx="31">
                  <c:v>0.94874221827138105</c:v>
                </c:pt>
                <c:pt idx="32">
                  <c:v>0.94899741918772795</c:v>
                </c:pt>
                <c:pt idx="33">
                  <c:v>0.94926209587098898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D9-438C-8612-E7AD23D02283}"/>
            </c:ext>
          </c:extLst>
        </c:ser>
        <c:ser>
          <c:idx val="2"/>
          <c:order val="2"/>
          <c:tx>
            <c:strRef>
              <c:f>orthopyroxene!$AL$1</c:f>
              <c:strCache>
                <c:ptCount val="1"/>
                <c:pt idx="0">
                  <c:v>hedenbergite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orthopyroxene!$AL$2:$AL$35</c:f>
              <c:numCache>
                <c:formatCode>General</c:formatCode>
                <c:ptCount val="34"/>
                <c:pt idx="0">
                  <c:v>0.23352660123977201</c:v>
                </c:pt>
                <c:pt idx="1">
                  <c:v>0.23697103393643401</c:v>
                </c:pt>
                <c:pt idx="2">
                  <c:v>0.24047288046048401</c:v>
                </c:pt>
                <c:pt idx="3">
                  <c:v>0.244033442082111</c:v>
                </c:pt>
                <c:pt idx="4">
                  <c:v>0.24765397754062701</c:v>
                </c:pt>
                <c:pt idx="5">
                  <c:v>0.25133568385734101</c:v>
                </c:pt>
                <c:pt idx="6">
                  <c:v>0.255079673046886</c:v>
                </c:pt>
                <c:pt idx="7">
                  <c:v>0.25888694393821798</c:v>
                </c:pt>
                <c:pt idx="8">
                  <c:v>0.26198071687163099</c:v>
                </c:pt>
                <c:pt idx="9">
                  <c:v>0.42723051470282197</c:v>
                </c:pt>
                <c:pt idx="10">
                  <c:v>0.42931251661956099</c:v>
                </c:pt>
                <c:pt idx="11">
                  <c:v>0.43117016839203398</c:v>
                </c:pt>
                <c:pt idx="12">
                  <c:v>0.43288547687851697</c:v>
                </c:pt>
                <c:pt idx="13">
                  <c:v>0.43456922185375302</c:v>
                </c:pt>
                <c:pt idx="14">
                  <c:v>0.436047343593438</c:v>
                </c:pt>
                <c:pt idx="15">
                  <c:v>0.43735016800823001</c:v>
                </c:pt>
                <c:pt idx="16">
                  <c:v>0.43845445095563901</c:v>
                </c:pt>
                <c:pt idx="17">
                  <c:v>0.43937435995972801</c:v>
                </c:pt>
                <c:pt idx="18">
                  <c:v>0.44012288685320899</c:v>
                </c:pt>
                <c:pt idx="19">
                  <c:v>0.44071195034135202</c:v>
                </c:pt>
                <c:pt idx="20">
                  <c:v>0.44115249035746101</c:v>
                </c:pt>
                <c:pt idx="21">
                  <c:v>0.44145455633832298</c:v>
                </c:pt>
                <c:pt idx="22">
                  <c:v>0.44162748739714502</c:v>
                </c:pt>
                <c:pt idx="23">
                  <c:v>0.441679824752505</c:v>
                </c:pt>
                <c:pt idx="24">
                  <c:v>0.441619369144513</c:v>
                </c:pt>
                <c:pt idx="25">
                  <c:v>0.44145330926440701</c:v>
                </c:pt>
                <c:pt idx="26">
                  <c:v>0.44118827622905099</c:v>
                </c:pt>
                <c:pt idx="27">
                  <c:v>0.44083039312380201</c:v>
                </c:pt>
                <c:pt idx="28">
                  <c:v>0.44038532003804198</c:v>
                </c:pt>
                <c:pt idx="29">
                  <c:v>0.43985829499901102</c:v>
                </c:pt>
                <c:pt idx="30">
                  <c:v>0.43925417117269999</c:v>
                </c:pt>
                <c:pt idx="31">
                  <c:v>0.43857745067822002</c:v>
                </c:pt>
                <c:pt idx="32">
                  <c:v>0.43783231532681399</c:v>
                </c:pt>
                <c:pt idx="33">
                  <c:v>0.43702265456971401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1D9-438C-8612-E7AD23D02283}"/>
            </c:ext>
          </c:extLst>
        </c:ser>
        <c:ser>
          <c:idx val="3"/>
          <c:order val="3"/>
          <c:tx>
            <c:strRef>
              <c:f>orthopyroxene!$AM$1</c:f>
              <c:strCache>
                <c:ptCount val="1"/>
                <c:pt idx="0">
                  <c:v>alumino-buffonite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orthopyroxene!$AM$2:$AM$35</c:f>
              <c:numCache>
                <c:formatCode>General</c:formatCode>
                <c:ptCount val="34"/>
                <c:pt idx="0">
                  <c:v>8.8485677197870094E-2</c:v>
                </c:pt>
                <c:pt idx="1">
                  <c:v>8.9678005120227902E-2</c:v>
                </c:pt>
                <c:pt idx="2">
                  <c:v>9.0860842967938393E-2</c:v>
                </c:pt>
                <c:pt idx="3">
                  <c:v>9.2033176554887103E-2</c:v>
                </c:pt>
                <c:pt idx="4">
                  <c:v>9.3193966725881996E-2</c:v>
                </c:pt>
                <c:pt idx="5">
                  <c:v>9.4342151261981602E-2</c:v>
                </c:pt>
                <c:pt idx="6">
                  <c:v>9.5476647267283596E-2</c:v>
                </c:pt>
                <c:pt idx="7">
                  <c:v>9.6596354031263001E-2</c:v>
                </c:pt>
                <c:pt idx="8">
                  <c:v>9.9177224061179403E-2</c:v>
                </c:pt>
                <c:pt idx="9">
                  <c:v>0.116336610112256</c:v>
                </c:pt>
                <c:pt idx="10">
                  <c:v>0.11464031984074</c:v>
                </c:pt>
                <c:pt idx="11">
                  <c:v>0.112971037092193</c:v>
                </c:pt>
                <c:pt idx="12">
                  <c:v>0.111234214930856</c:v>
                </c:pt>
                <c:pt idx="13">
                  <c:v>0.10930085084190599</c:v>
                </c:pt>
                <c:pt idx="14">
                  <c:v>0.107437247453015</c:v>
                </c:pt>
                <c:pt idx="15">
                  <c:v>0.105635152801886</c:v>
                </c:pt>
                <c:pt idx="16">
                  <c:v>0.103894535197388</c:v>
                </c:pt>
                <c:pt idx="17">
                  <c:v>0.102210329557997</c:v>
                </c:pt>
                <c:pt idx="18">
                  <c:v>0.100578077715735</c:v>
                </c:pt>
                <c:pt idx="19">
                  <c:v>9.8993840078070897E-2</c:v>
                </c:pt>
                <c:pt idx="20">
                  <c:v>9.7454121994786896E-2</c:v>
                </c:pt>
                <c:pt idx="21">
                  <c:v>9.59558118216048E-2</c:v>
                </c:pt>
                <c:pt idx="22">
                  <c:v>9.4496110628062402E-2</c:v>
                </c:pt>
                <c:pt idx="23">
                  <c:v>9.3072515929617003E-2</c:v>
                </c:pt>
                <c:pt idx="24">
                  <c:v>9.16827871636888E-2</c:v>
                </c:pt>
                <c:pt idx="25">
                  <c:v>9.0324902152737099E-2</c:v>
                </c:pt>
                <c:pt idx="26">
                  <c:v>8.8997030108827202E-2</c:v>
                </c:pt>
                <c:pt idx="27">
                  <c:v>8.7697508474480601E-2</c:v>
                </c:pt>
                <c:pt idx="28">
                  <c:v>8.6424822988007202E-2</c:v>
                </c:pt>
                <c:pt idx="29">
                  <c:v>8.5177590472096096E-2</c:v>
                </c:pt>
                <c:pt idx="30">
                  <c:v>8.3954543925162703E-2</c:v>
                </c:pt>
                <c:pt idx="31">
                  <c:v>8.2754519569396598E-2</c:v>
                </c:pt>
                <c:pt idx="32">
                  <c:v>8.1576445574984599E-2</c:v>
                </c:pt>
                <c:pt idx="33">
                  <c:v>8.0419332191736706E-2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1D9-438C-8612-E7AD23D02283}"/>
            </c:ext>
          </c:extLst>
        </c:ser>
        <c:ser>
          <c:idx val="4"/>
          <c:order val="4"/>
          <c:tx>
            <c:strRef>
              <c:f>orthopyroxene!$AN$1</c:f>
              <c:strCache>
                <c:ptCount val="1"/>
                <c:pt idx="0">
                  <c:v>buffonite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orthopyroxene!$AN$2:$AN$35</c:f>
              <c:numCache>
                <c:formatCode>General</c:formatCode>
                <c:ptCount val="34"/>
                <c:pt idx="0">
                  <c:v>-7.7772250824154801E-2</c:v>
                </c:pt>
                <c:pt idx="1">
                  <c:v>-7.8782267816725093E-2</c:v>
                </c:pt>
                <c:pt idx="2">
                  <c:v>-7.9787982965421805E-2</c:v>
                </c:pt>
                <c:pt idx="3">
                  <c:v>-8.0788919091849001E-2</c:v>
                </c:pt>
                <c:pt idx="4">
                  <c:v>-8.1784587123755595E-2</c:v>
                </c:pt>
                <c:pt idx="5">
                  <c:v>-8.2774485905754203E-2</c:v>
                </c:pt>
                <c:pt idx="6">
                  <c:v>-8.3758102021242203E-2</c:v>
                </c:pt>
                <c:pt idx="7">
                  <c:v>-8.4734909579616505E-2</c:v>
                </c:pt>
                <c:pt idx="8">
                  <c:v>-8.6725958311128296E-2</c:v>
                </c:pt>
                <c:pt idx="9">
                  <c:v>-8.54749888086455E-2</c:v>
                </c:pt>
                <c:pt idx="10">
                  <c:v>-8.4287154672097894E-2</c:v>
                </c:pt>
                <c:pt idx="11">
                  <c:v>-8.3127465008781001E-2</c:v>
                </c:pt>
                <c:pt idx="12">
                  <c:v>-8.1988441972646597E-2</c:v>
                </c:pt>
                <c:pt idx="13">
                  <c:v>-8.0860285317318106E-2</c:v>
                </c:pt>
                <c:pt idx="14">
                  <c:v>-7.9756552472338205E-2</c:v>
                </c:pt>
                <c:pt idx="15">
                  <c:v>-7.8674798134242996E-2</c:v>
                </c:pt>
                <c:pt idx="16">
                  <c:v>-7.76157323431481E-2</c:v>
                </c:pt>
                <c:pt idx="17">
                  <c:v>-7.6577959593272404E-2</c:v>
                </c:pt>
                <c:pt idx="18">
                  <c:v>-7.55602240323444E-2</c:v>
                </c:pt>
                <c:pt idx="19">
                  <c:v>-7.4561392558193204E-2</c:v>
                </c:pt>
                <c:pt idx="20">
                  <c:v>-7.3580440090649304E-2</c:v>
                </c:pt>
                <c:pt idx="21">
                  <c:v>-7.2616436593589698E-2</c:v>
                </c:pt>
                <c:pt idx="22">
                  <c:v>-7.1668524194142505E-2</c:v>
                </c:pt>
                <c:pt idx="23">
                  <c:v>-7.0735924769041295E-2</c:v>
                </c:pt>
                <c:pt idx="24">
                  <c:v>-6.9817933477513597E-2</c:v>
                </c:pt>
                <c:pt idx="25">
                  <c:v>-6.8913903918527794E-2</c:v>
                </c:pt>
                <c:pt idx="26">
                  <c:v>-6.8023241708614707E-2</c:v>
                </c:pt>
                <c:pt idx="27">
                  <c:v>-6.7145398859904101E-2</c:v>
                </c:pt>
                <c:pt idx="28">
                  <c:v>-6.6279868850702306E-2</c:v>
                </c:pt>
                <c:pt idx="29">
                  <c:v>-6.5426182298081698E-2</c:v>
                </c:pt>
                <c:pt idx="30">
                  <c:v>-6.4583903150205804E-2</c:v>
                </c:pt>
                <c:pt idx="31">
                  <c:v>-6.3752625330089602E-2</c:v>
                </c:pt>
                <c:pt idx="32">
                  <c:v>-6.2931969777752894E-2</c:v>
                </c:pt>
                <c:pt idx="33">
                  <c:v>-6.2121581821508599E-2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1D9-438C-8612-E7AD23D02283}"/>
            </c:ext>
          </c:extLst>
        </c:ser>
        <c:ser>
          <c:idx val="5"/>
          <c:order val="5"/>
          <c:tx>
            <c:strRef>
              <c:f>orthopyroxene!$AO$1</c:f>
              <c:strCache>
                <c:ptCount val="1"/>
                <c:pt idx="0">
                  <c:v>essenite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orthopyroxene!$AO$2:$AO$35</c:f>
              <c:numCache>
                <c:formatCode>General</c:formatCode>
                <c:ptCount val="34"/>
                <c:pt idx="0">
                  <c:v>0.10750095536649799</c:v>
                </c:pt>
                <c:pt idx="1">
                  <c:v>0.108872464536106</c:v>
                </c:pt>
                <c:pt idx="2">
                  <c:v>0.110233962622349</c:v>
                </c:pt>
                <c:pt idx="3">
                  <c:v>0.111584404011249</c:v>
                </c:pt>
                <c:pt idx="4">
                  <c:v>0.11292270455032399</c:v>
                </c:pt>
                <c:pt idx="5">
                  <c:v>0.114247741103866</c:v>
                </c:pt>
                <c:pt idx="6">
                  <c:v>0.11555835132438499</c:v>
                </c:pt>
                <c:pt idx="7">
                  <c:v>0.116853333618785</c:v>
                </c:pt>
                <c:pt idx="8">
                  <c:v>0.119454408495061</c:v>
                </c:pt>
                <c:pt idx="9">
                  <c:v>0.121035222439746</c:v>
                </c:pt>
                <c:pt idx="10">
                  <c:v>0.11933341343256899</c:v>
                </c:pt>
                <c:pt idx="11">
                  <c:v>0.11765363556618499</c:v>
                </c:pt>
                <c:pt idx="12">
                  <c:v>0.115976533289115</c:v>
                </c:pt>
                <c:pt idx="13">
                  <c:v>0.114276267632895</c:v>
                </c:pt>
                <c:pt idx="14">
                  <c:v>0.112605188609831</c:v>
                </c:pt>
                <c:pt idx="15">
                  <c:v>0.110961570165215</c:v>
                </c:pt>
                <c:pt idx="16">
                  <c:v>0.1093441426571</c:v>
                </c:pt>
                <c:pt idx="17">
                  <c:v>0.10775161874238599</c:v>
                </c:pt>
                <c:pt idx="18">
                  <c:v>0.106182874645806</c:v>
                </c:pt>
                <c:pt idx="19">
                  <c:v>0.10463692399716901</c:v>
                </c:pt>
                <c:pt idx="20">
                  <c:v>0.103112896040332</c:v>
                </c:pt>
                <c:pt idx="21">
                  <c:v>0.10161001818394</c:v>
                </c:pt>
                <c:pt idx="22">
                  <c:v>0.100127642546845</c:v>
                </c:pt>
                <c:pt idx="23">
                  <c:v>9.8665171446682104E-2</c:v>
                </c:pt>
                <c:pt idx="24">
                  <c:v>9.7222039640759206E-2</c:v>
                </c:pt>
                <c:pt idx="25">
                  <c:v>9.5797732142193004E-2</c:v>
                </c:pt>
                <c:pt idx="26">
                  <c:v>9.4391776812347394E-2</c:v>
                </c:pt>
                <c:pt idx="27">
                  <c:v>9.30037381338851E-2</c:v>
                </c:pt>
                <c:pt idx="28">
                  <c:v>9.1633211969622097E-2</c:v>
                </c:pt>
                <c:pt idx="29">
                  <c:v>9.0279821147753E-2</c:v>
                </c:pt>
                <c:pt idx="30">
                  <c:v>8.8943211735645206E-2</c:v>
                </c:pt>
                <c:pt idx="31">
                  <c:v>8.7623049891765101E-2</c:v>
                </c:pt>
                <c:pt idx="32">
                  <c:v>8.6319019210888401E-2</c:v>
                </c:pt>
                <c:pt idx="33">
                  <c:v>8.5030818458533899E-2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1D9-438C-8612-E7AD23D02283}"/>
            </c:ext>
          </c:extLst>
        </c:ser>
        <c:ser>
          <c:idx val="6"/>
          <c:order val="6"/>
          <c:tx>
            <c:strRef>
              <c:f>orthopyroxene!$AP$1</c:f>
              <c:strCache>
                <c:ptCount val="1"/>
                <c:pt idx="0">
                  <c:v>jadeite</c:v>
                </c:pt>
              </c:strCache>
            </c:strRef>
          </c:tx>
          <c:xVal>
            <c:numRef>
              <c:f>x_axes!$H$2:$H$35</c:f>
              <c:numCache>
                <c:formatCode>General</c:formatCode>
                <c:ptCount val="34"/>
                <c:pt idx="0">
                  <c:v>1330.9870129870101</c:v>
                </c:pt>
                <c:pt idx="1">
                  <c:v>1325.9740259740199</c:v>
                </c:pt>
                <c:pt idx="2">
                  <c:v>1320.96103896103</c:v>
                </c:pt>
                <c:pt idx="3">
                  <c:v>1315.9480519480401</c:v>
                </c:pt>
                <c:pt idx="4">
                  <c:v>1310.9350649350499</c:v>
                </c:pt>
                <c:pt idx="5">
                  <c:v>1305.92207792208</c:v>
                </c:pt>
                <c:pt idx="6">
                  <c:v>1300.9090909090901</c:v>
                </c:pt>
                <c:pt idx="7">
                  <c:v>1295.8961038960899</c:v>
                </c:pt>
                <c:pt idx="8">
                  <c:v>1290.88311688311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</c:numCache>
            </c:numRef>
          </c:xVal>
          <c:yVal>
            <c:numRef>
              <c:f>orthopyroxene!$AP$2:$AP$35</c:f>
              <c:numCache>
                <c:formatCode>General</c:formatCode>
                <c:ptCount val="34"/>
                <c:pt idx="0">
                  <c:v>2.8646016034050798E-3</c:v>
                </c:pt>
                <c:pt idx="1">
                  <c:v>2.9375324484751599E-3</c:v>
                </c:pt>
                <c:pt idx="2">
                  <c:v>3.0127415069409499E-3</c:v>
                </c:pt>
                <c:pt idx="3">
                  <c:v>3.0903450288674601E-3</c:v>
                </c:pt>
                <c:pt idx="4">
                  <c:v>3.1704672103934298E-3</c:v>
                </c:pt>
                <c:pt idx="5">
                  <c:v>3.2532408151604098E-3</c:v>
                </c:pt>
                <c:pt idx="6">
                  <c:v>3.3388078453539202E-3</c:v>
                </c:pt>
                <c:pt idx="7">
                  <c:v>3.4273202683541E-3</c:v>
                </c:pt>
                <c:pt idx="8">
                  <c:v>3.5083870718260299E-3</c:v>
                </c:pt>
                <c:pt idx="9">
                  <c:v>8.3540465613026905E-3</c:v>
                </c:pt>
                <c:pt idx="10">
                  <c:v>8.4910001493528793E-3</c:v>
                </c:pt>
                <c:pt idx="11">
                  <c:v>8.6258425237469103E-3</c:v>
                </c:pt>
                <c:pt idx="12">
                  <c:v>8.7594460853943502E-3</c:v>
                </c:pt>
                <c:pt idx="13">
                  <c:v>8.8928866176001594E-3</c:v>
                </c:pt>
                <c:pt idx="14">
                  <c:v>9.0240082660446707E-3</c:v>
                </c:pt>
                <c:pt idx="15">
                  <c:v>9.1530237852525398E-3</c:v>
                </c:pt>
                <c:pt idx="16">
                  <c:v>9.2797792448952292E-3</c:v>
                </c:pt>
                <c:pt idx="17">
                  <c:v>9.4043946836153795E-3</c:v>
                </c:pt>
                <c:pt idx="18">
                  <c:v>9.5269757151746695E-3</c:v>
                </c:pt>
                <c:pt idx="19">
                  <c:v>9.6476153166716993E-3</c:v>
                </c:pt>
                <c:pt idx="20">
                  <c:v>9.7663953332127202E-3</c:v>
                </c:pt>
                <c:pt idx="21">
                  <c:v>9.8833874862660903E-3</c:v>
                </c:pt>
                <c:pt idx="22">
                  <c:v>9.9986377524054395E-3</c:v>
                </c:pt>
                <c:pt idx="23">
                  <c:v>1.01121895835606E-2</c:v>
                </c:pt>
                <c:pt idx="24">
                  <c:v>1.0224089159145799E-2</c:v>
                </c:pt>
                <c:pt idx="25">
                  <c:v>1.0334376198610501E-2</c:v>
                </c:pt>
                <c:pt idx="26">
                  <c:v>1.0443084502598E-2</c:v>
                </c:pt>
                <c:pt idx="27">
                  <c:v>1.05502424100146E-2</c:v>
                </c:pt>
                <c:pt idx="28">
                  <c:v>1.06558731831243E-2</c:v>
                </c:pt>
                <c:pt idx="29">
                  <c:v>1.0759995331284401E-2</c:v>
                </c:pt>
                <c:pt idx="30">
                  <c:v>1.08626228817972E-2</c:v>
                </c:pt>
                <c:pt idx="31">
                  <c:v>1.0963765605367E-2</c:v>
                </c:pt>
                <c:pt idx="32">
                  <c:v>1.1063429201355E-2</c:v>
                </c:pt>
                <c:pt idx="33">
                  <c:v>1.11616154516039E-2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1D9-438C-8612-E7AD23D02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63416"/>
        <c:axId val="714464400"/>
      </c:scatterChart>
      <c:valAx>
        <c:axId val="71446341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64400"/>
        <c:crosses val="autoZero"/>
        <c:crossBetween val="midCat"/>
      </c:valAx>
      <c:valAx>
        <c:axId val="71446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6341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Combine!$T$2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Combine!$T$3:$T$80</c:f>
              <c:numCache>
                <c:formatCode>[=0]General;[&gt;10]0.00;0.000</c:formatCode>
                <c:ptCount val="78"/>
                <c:pt idx="0">
                  <c:v>2.7795290272892101</c:v>
                </c:pt>
                <c:pt idx="1">
                  <c:v>2.7802801663083798</c:v>
                </c:pt>
                <c:pt idx="2">
                  <c:v>2.7809778183914999</c:v>
                </c:pt>
                <c:pt idx="3">
                  <c:v>2.7816504064788199</c:v>
                </c:pt>
                <c:pt idx="4">
                  <c:v>2.7822972131152</c:v>
                </c:pt>
                <c:pt idx="5">
                  <c:v>2.7829174835037498</c:v>
                </c:pt>
                <c:pt idx="6">
                  <c:v>2.7835104224570801</c:v>
                </c:pt>
                <c:pt idx="7">
                  <c:v>2.7840751910950101</c:v>
                </c:pt>
                <c:pt idx="8">
                  <c:v>2.78461090327129</c:v>
                </c:pt>
                <c:pt idx="9">
                  <c:v>2.78370645115761</c:v>
                </c:pt>
                <c:pt idx="10">
                  <c:v>2.7811674536350002</c:v>
                </c:pt>
                <c:pt idx="11">
                  <c:v>2.7802879635900002</c:v>
                </c:pt>
                <c:pt idx="12">
                  <c:v>2.7790380350425998</c:v>
                </c:pt>
                <c:pt idx="13">
                  <c:v>2.7742183967005301</c:v>
                </c:pt>
                <c:pt idx="14">
                  <c:v>2.7687734095126801</c:v>
                </c:pt>
                <c:pt idx="15">
                  <c:v>2.7630611117193999</c:v>
                </c:pt>
                <c:pt idx="16">
                  <c:v>2.7570955746772698</c:v>
                </c:pt>
                <c:pt idx="17">
                  <c:v>2.7508938657791999</c:v>
                </c:pt>
                <c:pt idx="18">
                  <c:v>2.7444760993915698</c:v>
                </c:pt>
                <c:pt idx="19">
                  <c:v>2.73786535225757</c:v>
                </c:pt>
                <c:pt idx="20">
                  <c:v>2.7310874277333901</c:v>
                </c:pt>
                <c:pt idx="21">
                  <c:v>2.7241704647569902</c:v>
                </c:pt>
                <c:pt idx="22">
                  <c:v>2.7171444021752502</c:v>
                </c:pt>
                <c:pt idx="23">
                  <c:v>2.71004032494139</c:v>
                </c:pt>
                <c:pt idx="24">
                  <c:v>2.7028897329357902</c:v>
                </c:pt>
                <c:pt idx="25">
                  <c:v>2.6957237829343699</c:v>
                </c:pt>
                <c:pt idx="26">
                  <c:v>2.6885725430042302</c:v>
                </c:pt>
                <c:pt idx="27">
                  <c:v>2.6814640297244301</c:v>
                </c:pt>
                <c:pt idx="28">
                  <c:v>2.6744242272519099</c:v>
                </c:pt>
                <c:pt idx="29">
                  <c:v>2.6674766094465401</c:v>
                </c:pt>
                <c:pt idx="30">
                  <c:v>2.6613246422291601</c:v>
                </c:pt>
                <c:pt idx="31">
                  <c:v>2.6553993524736201</c:v>
                </c:pt>
                <c:pt idx="32">
                  <c:v>2.6493263065438102</c:v>
                </c:pt>
                <c:pt idx="33">
                  <c:v>2.6417596824615299</c:v>
                </c:pt>
                <c:pt idx="34">
                  <c:v>2.6338695808696899</c:v>
                </c:pt>
                <c:pt idx="35">
                  <c:v>2.6264115127609302</c:v>
                </c:pt>
                <c:pt idx="36">
                  <c:v>2.6195514854021198</c:v>
                </c:pt>
                <c:pt idx="37">
                  <c:v>2.6127346062183401</c:v>
                </c:pt>
                <c:pt idx="38">
                  <c:v>2.6059635191114099</c:v>
                </c:pt>
                <c:pt idx="39">
                  <c:v>2.5983741643148499</c:v>
                </c:pt>
                <c:pt idx="40">
                  <c:v>2.5905249421282202</c:v>
                </c:pt>
                <c:pt idx="41">
                  <c:v>2.5834406327905599</c:v>
                </c:pt>
                <c:pt idx="42">
                  <c:v>2.5764664710027398</c:v>
                </c:pt>
                <c:pt idx="43">
                  <c:v>2.5695822490558702</c:v>
                </c:pt>
                <c:pt idx="44">
                  <c:v>2.5627911144968598</c:v>
                </c:pt>
                <c:pt idx="45">
                  <c:v>2.55611973199411</c:v>
                </c:pt>
                <c:pt idx="46">
                  <c:v>2.5495657234841902</c:v>
                </c:pt>
                <c:pt idx="47">
                  <c:v>2.5430942451715701</c:v>
                </c:pt>
                <c:pt idx="48">
                  <c:v>2.5366622639239802</c:v>
                </c:pt>
                <c:pt idx="49">
                  <c:v>2.5302128399913699</c:v>
                </c:pt>
                <c:pt idx="50">
                  <c:v>2.5238072508174398</c:v>
                </c:pt>
                <c:pt idx="51">
                  <c:v>2.51734267573433</c:v>
                </c:pt>
                <c:pt idx="52">
                  <c:v>2.5109976223048101</c:v>
                </c:pt>
                <c:pt idx="53">
                  <c:v>2.5047685955658001</c:v>
                </c:pt>
                <c:pt idx="54">
                  <c:v>2.4986519525588999</c:v>
                </c:pt>
                <c:pt idx="55">
                  <c:v>2.4926439274975798</c:v>
                </c:pt>
                <c:pt idx="56">
                  <c:v>2.4867406541835799</c:v>
                </c:pt>
                <c:pt idx="57">
                  <c:v>2.4809381833659101</c:v>
                </c:pt>
                <c:pt idx="58">
                  <c:v>2.47523234159801</c:v>
                </c:pt>
                <c:pt idx="59">
                  <c:v>2.4696189184464301</c:v>
                </c:pt>
                <c:pt idx="60">
                  <c:v>2.46409374675292</c:v>
                </c:pt>
                <c:pt idx="61">
                  <c:v>2.4586526321449398</c:v>
                </c:pt>
                <c:pt idx="62">
                  <c:v>2.4532913600617201</c:v>
                </c:pt>
                <c:pt idx="63">
                  <c:v>2.4480057008397198</c:v>
                </c:pt>
                <c:pt idx="64">
                  <c:v>2.442791413023</c:v>
                </c:pt>
                <c:pt idx="65">
                  <c:v>2.43764424505274</c:v>
                </c:pt>
                <c:pt idx="66">
                  <c:v>2.4325599354649698</c:v>
                </c:pt>
                <c:pt idx="67">
                  <c:v>2.4275342117206402</c:v>
                </c:pt>
                <c:pt idx="68">
                  <c:v>2.42256278776079</c:v>
                </c:pt>
                <c:pt idx="69">
                  <c:v>2.41764136036383</c:v>
                </c:pt>
                <c:pt idx="70">
                  <c:v>2.4127656443908698</c:v>
                </c:pt>
                <c:pt idx="71">
                  <c:v>2.40793141198347</c:v>
                </c:pt>
                <c:pt idx="72">
                  <c:v>2.4031342762644101</c:v>
                </c:pt>
                <c:pt idx="73">
                  <c:v>2.3983698698136702</c:v>
                </c:pt>
                <c:pt idx="74">
                  <c:v>2.3936337539502999</c:v>
                </c:pt>
                <c:pt idx="75">
                  <c:v>2.3889214076202601</c:v>
                </c:pt>
                <c:pt idx="76">
                  <c:v>2.3842282154083398</c:v>
                </c:pt>
                <c:pt idx="77">
                  <c:v>2.3795494545710598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7-4371-95D3-798707441FE3}"/>
            </c:ext>
          </c:extLst>
        </c:ser>
        <c:ser>
          <c:idx val="1"/>
          <c:order val="1"/>
          <c:tx>
            <c:strRef>
              <c:f>Combine!$U$2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Combine!$U$3:$U$80</c:f>
              <c:numCache>
                <c:formatCode>[=0]General;[&gt;10]0.00;0.000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07-4371-95D3-798707441FE3}"/>
            </c:ext>
          </c:extLst>
        </c:ser>
        <c:ser>
          <c:idx val="2"/>
          <c:order val="2"/>
          <c:tx>
            <c:strRef>
              <c:f>Combine!$V$2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Combine!$V$3:$V$80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3.2160565407243999</c:v>
                </c:pt>
                <c:pt idx="2">
                  <c:v>3.2186540610986603</c:v>
                </c:pt>
                <c:pt idx="3">
                  <c:v>3.22127003056044</c:v>
                </c:pt>
                <c:pt idx="4">
                  <c:v>3.2239044307466602</c:v>
                </c:pt>
                <c:pt idx="5">
                  <c:v>3.2265572050381999</c:v>
                </c:pt>
                <c:pt idx="6">
                  <c:v>3.2292282509555301</c:v>
                </c:pt>
                <c:pt idx="7">
                  <c:v>3.2319174110930899</c:v>
                </c:pt>
                <c:pt idx="8">
                  <c:v>3.2346244622825799</c:v>
                </c:pt>
                <c:pt idx="9">
                  <c:v>3.2411594585309991</c:v>
                </c:pt>
                <c:pt idx="10">
                  <c:v>3.24912999939257</c:v>
                </c:pt>
                <c:pt idx="11">
                  <c:v>3.2539368828533406</c:v>
                </c:pt>
                <c:pt idx="12">
                  <c:v>3.2588683723221998</c:v>
                </c:pt>
                <c:pt idx="13">
                  <c:v>3.2747645523659883</c:v>
                </c:pt>
                <c:pt idx="14">
                  <c:v>3.2868764364219718</c:v>
                </c:pt>
                <c:pt idx="15">
                  <c:v>3.2964621129303744</c:v>
                </c:pt>
                <c:pt idx="16">
                  <c:v>3.3045134941716978</c:v>
                </c:pt>
                <c:pt idx="17">
                  <c:v>3.3115460283868767</c:v>
                </c:pt>
                <c:pt idx="18">
                  <c:v>3.3178523906751507</c:v>
                </c:pt>
                <c:pt idx="19">
                  <c:v>3.3236097984304012</c:v>
                </c:pt>
                <c:pt idx="20">
                  <c:v>3.3289309197557562</c:v>
                </c:pt>
                <c:pt idx="21">
                  <c:v>3.3338902426679247</c:v>
                </c:pt>
                <c:pt idx="22">
                  <c:v>3.338538723478679</c:v>
                </c:pt>
                <c:pt idx="23">
                  <c:v>3.3429123973850414</c:v>
                </c:pt>
                <c:pt idx="24">
                  <c:v>3.3470376729116693</c:v>
                </c:pt>
                <c:pt idx="25">
                  <c:v>3.3509346990600162</c:v>
                </c:pt>
                <c:pt idx="26">
                  <c:v>3.354619535134312</c:v>
                </c:pt>
                <c:pt idx="27">
                  <c:v>3.358105158540245</c:v>
                </c:pt>
                <c:pt idx="28">
                  <c:v>3.3614031037182888</c:v>
                </c:pt>
                <c:pt idx="29">
                  <c:v>3.3645240038613018</c:v>
                </c:pt>
                <c:pt idx="30">
                  <c:v>3.3539478403070517</c:v>
                </c:pt>
                <c:pt idx="31">
                  <c:v>3.3387080640517248</c:v>
                </c:pt>
                <c:pt idx="32">
                  <c:v>3.3255441828502583</c:v>
                </c:pt>
                <c:pt idx="33">
                  <c:v>3.364486324927904</c:v>
                </c:pt>
                <c:pt idx="34">
                  <c:v>3.4173693666291163</c:v>
                </c:pt>
                <c:pt idx="35">
                  <c:v>3.4565882350084269</c:v>
                </c:pt>
                <c:pt idx="36">
                  <c:v>3.472219546968875</c:v>
                </c:pt>
                <c:pt idx="37">
                  <c:v>3.486308043652508</c:v>
                </c:pt>
                <c:pt idx="38">
                  <c:v>3.498987969919523</c:v>
                </c:pt>
                <c:pt idx="39">
                  <c:v>3.5062728710673157</c:v>
                </c:pt>
                <c:pt idx="40">
                  <c:v>3.5109307231471094</c:v>
                </c:pt>
                <c:pt idx="41">
                  <c:v>3.506678420719231</c:v>
                </c:pt>
                <c:pt idx="42">
                  <c:v>3.5022860931150444</c:v>
                </c:pt>
                <c:pt idx="43">
                  <c:v>3.4980988864372482</c:v>
                </c:pt>
                <c:pt idx="44">
                  <c:v>3.4941057992328113</c:v>
                </c:pt>
                <c:pt idx="45">
                  <c:v>3.4898880334000975</c:v>
                </c:pt>
                <c:pt idx="46">
                  <c:v>3.4854034357019263</c:v>
                </c:pt>
                <c:pt idx="47">
                  <c:v>3.4812547734042787</c:v>
                </c:pt>
                <c:pt idx="48">
                  <c:v>3.4773517566443317</c:v>
                </c:pt>
                <c:pt idx="49">
                  <c:v>3.4735964968585127</c:v>
                </c:pt>
                <c:pt idx="50">
                  <c:v>3.4700520795130556</c:v>
                </c:pt>
                <c:pt idx="51">
                  <c:v>3.4665975893956413</c:v>
                </c:pt>
                <c:pt idx="52">
                  <c:v>3.4634281789978312</c:v>
                </c:pt>
                <c:pt idx="53">
                  <c:v>3.4605143846045001</c:v>
                </c:pt>
                <c:pt idx="54">
                  <c:v>3.4578305701336163</c:v>
                </c:pt>
                <c:pt idx="55">
                  <c:v>3.4553543391414223</c:v>
                </c:pt>
                <c:pt idx="56">
                  <c:v>3.4530660504505399</c:v>
                </c:pt>
                <c:pt idx="57">
                  <c:v>3.450948609647345</c:v>
                </c:pt>
                <c:pt idx="58">
                  <c:v>3.4489867806265209</c:v>
                </c:pt>
                <c:pt idx="59">
                  <c:v>3.4471652114980418</c:v>
                </c:pt>
                <c:pt idx="60">
                  <c:v>3.4454720451402929</c:v>
                </c:pt>
                <c:pt idx="61">
                  <c:v>3.4438967089846235</c:v>
                </c:pt>
                <c:pt idx="62">
                  <c:v>3.4424297488538209</c:v>
                </c:pt>
                <c:pt idx="63">
                  <c:v>3.4410626873620465</c:v>
                </c:pt>
                <c:pt idx="64">
                  <c:v>3.439787902767006</c:v>
                </c:pt>
                <c:pt idx="65">
                  <c:v>3.4385985249569728</c:v>
                </c:pt>
                <c:pt idx="66">
                  <c:v>3.4374883458124752</c:v>
                </c:pt>
                <c:pt idx="67">
                  <c:v>3.4364517417105485</c:v>
                </c:pt>
                <c:pt idx="68">
                  <c:v>3.4354836062983658</c:v>
                </c:pt>
                <c:pt idx="69">
                  <c:v>3.4345792919724305</c:v>
                </c:pt>
                <c:pt idx="70">
                  <c:v>3.4336449488700969</c:v>
                </c:pt>
                <c:pt idx="71">
                  <c:v>3.4325508123870936</c:v>
                </c:pt>
                <c:pt idx="72">
                  <c:v>3.4315102447066268</c:v>
                </c:pt>
                <c:pt idx="73">
                  <c:v>3.430520824867759</c:v>
                </c:pt>
                <c:pt idx="74">
                  <c:v>3.4295802964287088</c:v>
                </c:pt>
                <c:pt idx="75">
                  <c:v>3.4286865519700087</c:v>
                </c:pt>
                <c:pt idx="76">
                  <c:v>3.4278376191380375</c:v>
                </c:pt>
                <c:pt idx="77">
                  <c:v>3.4270316480026413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907-4371-95D3-798707441FE3}"/>
            </c:ext>
          </c:extLst>
        </c:ser>
        <c:ser>
          <c:idx val="3"/>
          <c:order val="3"/>
          <c:tx>
            <c:strRef>
              <c:f>Combine!$W$2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Combine!$W$3:$W$80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3.0624684042066699</c:v>
                </c:pt>
                <c:pt idx="51">
                  <c:v>3.0624684042066699</c:v>
                </c:pt>
                <c:pt idx="52">
                  <c:v>3.0624684042066699</c:v>
                </c:pt>
                <c:pt idx="53">
                  <c:v>3.0624684042066699</c:v>
                </c:pt>
                <c:pt idx="54">
                  <c:v>3.0624684042066699</c:v>
                </c:pt>
                <c:pt idx="55">
                  <c:v>3.0624684042066699</c:v>
                </c:pt>
                <c:pt idx="56">
                  <c:v>3.0624684042066699</c:v>
                </c:pt>
                <c:pt idx="57">
                  <c:v>3.0624684042066699</c:v>
                </c:pt>
                <c:pt idx="58">
                  <c:v>3.0624684042066699</c:v>
                </c:pt>
                <c:pt idx="59">
                  <c:v>3.0624684042066699</c:v>
                </c:pt>
                <c:pt idx="60">
                  <c:v>3.0624684042066699</c:v>
                </c:pt>
                <c:pt idx="61">
                  <c:v>3.0624684042066699</c:v>
                </c:pt>
                <c:pt idx="62">
                  <c:v>3.0624684042066699</c:v>
                </c:pt>
                <c:pt idx="63">
                  <c:v>3.0624684042066699</c:v>
                </c:pt>
                <c:pt idx="64">
                  <c:v>3.0624684042066699</c:v>
                </c:pt>
                <c:pt idx="65">
                  <c:v>3.0624684042066699</c:v>
                </c:pt>
                <c:pt idx="66">
                  <c:v>3.0624684042066699</c:v>
                </c:pt>
                <c:pt idx="67">
                  <c:v>3.0624684042066699</c:v>
                </c:pt>
                <c:pt idx="68">
                  <c:v>3.0624684042066699</c:v>
                </c:pt>
                <c:pt idx="69">
                  <c:v>3.0624684042066699</c:v>
                </c:pt>
                <c:pt idx="70">
                  <c:v>3.0624684042066699</c:v>
                </c:pt>
                <c:pt idx="71">
                  <c:v>3.0624684042066699</c:v>
                </c:pt>
                <c:pt idx="72">
                  <c:v>3.0624684042066699</c:v>
                </c:pt>
                <c:pt idx="73">
                  <c:v>3.0624684042066699</c:v>
                </c:pt>
                <c:pt idx="74">
                  <c:v>3.0624684042066699</c:v>
                </c:pt>
                <c:pt idx="75">
                  <c:v>3.0624684042066699</c:v>
                </c:pt>
                <c:pt idx="76">
                  <c:v>3.0624684042066699</c:v>
                </c:pt>
                <c:pt idx="77">
                  <c:v>3.0624684042066699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907-4371-95D3-798707441FE3}"/>
            </c:ext>
          </c:extLst>
        </c:ser>
        <c:ser>
          <c:idx val="4"/>
          <c:order val="4"/>
          <c:tx>
            <c:strRef>
              <c:f>Combine!$X$2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Combine!$X$3:$X$80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3.7090311637264501</c:v>
                </c:pt>
                <c:pt idx="34">
                  <c:v>3.71015630375038</c:v>
                </c:pt>
                <c:pt idx="35">
                  <c:v>3.7114460651972498</c:v>
                </c:pt>
                <c:pt idx="36">
                  <c:v>3.7131899120997698</c:v>
                </c:pt>
                <c:pt idx="37">
                  <c:v>3.7148829744637601</c:v>
                </c:pt>
                <c:pt idx="38">
                  <c:v>3.71652918937906</c:v>
                </c:pt>
                <c:pt idx="39">
                  <c:v>3.7185181811220098</c:v>
                </c:pt>
                <c:pt idx="40">
                  <c:v>3.7207599596083698</c:v>
                </c:pt>
                <c:pt idx="41">
                  <c:v>3.72301807390869</c:v>
                </c:pt>
                <c:pt idx="42">
                  <c:v>3.72520580875138</c:v>
                </c:pt>
                <c:pt idx="43">
                  <c:v>3.7273221204057498</c:v>
                </c:pt>
                <c:pt idx="44">
                  <c:v>3.72937013267186</c:v>
                </c:pt>
                <c:pt idx="45">
                  <c:v>3.7313864771997598</c:v>
                </c:pt>
                <c:pt idx="46">
                  <c:v>3.7333767882121598</c:v>
                </c:pt>
                <c:pt idx="47">
                  <c:v>3.73529383802176</c:v>
                </c:pt>
                <c:pt idx="48">
                  <c:v>3.7371389316469701</c:v>
                </c:pt>
                <c:pt idx="49">
                  <c:v>3.7389121113262802</c:v>
                </c:pt>
                <c:pt idx="50">
                  <c:v>3.7406322189548602</c:v>
                </c:pt>
                <c:pt idx="51">
                  <c:v>3.7423084981972501</c:v>
                </c:pt>
                <c:pt idx="52">
                  <c:v>3.7439327306538699</c:v>
                </c:pt>
                <c:pt idx="53">
                  <c:v>3.74550900726073</c:v>
                </c:pt>
                <c:pt idx="54">
                  <c:v>3.74704109021391</c:v>
                </c:pt>
                <c:pt idx="55">
                  <c:v>3.7485324392550199</c:v>
                </c:pt>
                <c:pt idx="56">
                  <c:v>3.74998623651225</c:v>
                </c:pt>
                <c:pt idx="57">
                  <c:v>3.7514054102065599</c:v>
                </c:pt>
                <c:pt idx="58">
                  <c:v>3.7527926821251798</c:v>
                </c:pt>
                <c:pt idx="59">
                  <c:v>3.7541505444612802</c:v>
                </c:pt>
                <c:pt idx="60">
                  <c:v>3.7554812777026498</c:v>
                </c:pt>
                <c:pt idx="61">
                  <c:v>3.75678698584341</c:v>
                </c:pt>
                <c:pt idx="62">
                  <c:v>3.7580696118210901</c:v>
                </c:pt>
                <c:pt idx="63">
                  <c:v>3.75933095163357</c:v>
                </c:pt>
                <c:pt idx="64">
                  <c:v>3.76057266723054</c:v>
                </c:pt>
                <c:pt idx="65">
                  <c:v>3.7617962982749198</c:v>
                </c:pt>
                <c:pt idx="66">
                  <c:v>3.76300327286638</c:v>
                </c:pt>
                <c:pt idx="67">
                  <c:v>3.7641949173126998</c:v>
                </c:pt>
                <c:pt idx="68">
                  <c:v>3.7653724650340301</c:v>
                </c:pt>
                <c:pt idx="69">
                  <c:v>3.7665370646762799</c:v>
                </c:pt>
                <c:pt idx="70">
                  <c:v>3.7676957313143302</c:v>
                </c:pt>
                <c:pt idx="71">
                  <c:v>3.7688575538474902</c:v>
                </c:pt>
                <c:pt idx="72">
                  <c:v>3.7700089733442099</c:v>
                </c:pt>
                <c:pt idx="73">
                  <c:v>3.7711508640865898</c:v>
                </c:pt>
                <c:pt idx="74">
                  <c:v>3.77228405922023</c:v>
                </c:pt>
                <c:pt idx="75">
                  <c:v>3.7734093538543099</c:v>
                </c:pt>
                <c:pt idx="76">
                  <c:v>3.7745275079247902</c:v>
                </c:pt>
                <c:pt idx="77">
                  <c:v>3.7756392488315398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907-4371-95D3-798707441FE3}"/>
            </c:ext>
          </c:extLst>
        </c:ser>
        <c:ser>
          <c:idx val="5"/>
          <c:order val="5"/>
          <c:tx>
            <c:strRef>
              <c:f>Combine!$Y$2</c:f>
              <c:strCache>
                <c:ptCount val="1"/>
                <c:pt idx="0">
                  <c:v>feldspar1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Combine!$Y$3:$Y$80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2.6683921300740701</c:v>
                </c:pt>
                <c:pt idx="31">
                  <c:v>2.6670650952355199</c:v>
                </c:pt>
                <c:pt idx="32">
                  <c:v>2.66577410664003</c:v>
                </c:pt>
                <c:pt idx="33">
                  <c:v>2.6630030774801798</c:v>
                </c:pt>
                <c:pt idx="34">
                  <c:v>2.6597361705188498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2.6441468359959499</c:v>
                </c:pt>
                <c:pt idx="42">
                  <c:v>2.6424183979856299</c:v>
                </c:pt>
                <c:pt idx="43">
                  <c:v>2.6407626906161701</c:v>
                </c:pt>
                <c:pt idx="44">
                  <c:v>2.6391779844363401</c:v>
                </c:pt>
                <c:pt idx="45">
                  <c:v>2.6377182403209498</c:v>
                </c:pt>
                <c:pt idx="46">
                  <c:v>2.6363926853509598</c:v>
                </c:pt>
                <c:pt idx="47">
                  <c:v>2.6351155379409201</c:v>
                </c:pt>
                <c:pt idx="48">
                  <c:v>2.63388837789025</c:v>
                </c:pt>
                <c:pt idx="49">
                  <c:v>2.6327147047346799</c:v>
                </c:pt>
                <c:pt idx="50">
                  <c:v>2.63157930179469</c:v>
                </c:pt>
                <c:pt idx="51">
                  <c:v>2.63047795046977</c:v>
                </c:pt>
                <c:pt idx="52">
                  <c:v>2.6294135721707499</c:v>
                </c:pt>
                <c:pt idx="53">
                  <c:v>2.6283842686180301</c:v>
                </c:pt>
                <c:pt idx="54">
                  <c:v>2.6273882783678402</c:v>
                </c:pt>
                <c:pt idx="55">
                  <c:v>2.62642396504675</c:v>
                </c:pt>
                <c:pt idx="56">
                  <c:v>2.6254898066086199</c:v>
                </c:pt>
                <c:pt idx="57">
                  <c:v>2.6245858066377199</c:v>
                </c:pt>
                <c:pt idx="58">
                  <c:v>2.62371816376805</c:v>
                </c:pt>
                <c:pt idx="59">
                  <c:v>2.6228767628804399</c:v>
                </c:pt>
                <c:pt idx="60">
                  <c:v>2.62206045335334</c:v>
                </c:pt>
                <c:pt idx="61">
                  <c:v>2.62126815794177</c:v>
                </c:pt>
                <c:pt idx="62">
                  <c:v>2.6204988666843501</c:v>
                </c:pt>
                <c:pt idx="63">
                  <c:v>2.6197516313425999</c:v>
                </c:pt>
                <c:pt idx="64">
                  <c:v>2.6190255603147001</c:v>
                </c:pt>
                <c:pt idx="65">
                  <c:v>2.61831981397791</c:v>
                </c:pt>
                <c:pt idx="66">
                  <c:v>2.6176336004107799</c:v>
                </c:pt>
                <c:pt idx="67">
                  <c:v>2.6169661714563701</c:v>
                </c:pt>
                <c:pt idx="68">
                  <c:v>2.6163168190874502</c:v>
                </c:pt>
                <c:pt idx="69">
                  <c:v>2.6156848720420398</c:v>
                </c:pt>
                <c:pt idx="70">
                  <c:v>2.6150926951307598</c:v>
                </c:pt>
                <c:pt idx="71">
                  <c:v>2.6145734617220699</c:v>
                </c:pt>
                <c:pt idx="72">
                  <c:v>2.6140716538940798</c:v>
                </c:pt>
                <c:pt idx="73">
                  <c:v>2.6135864191958902</c:v>
                </c:pt>
                <c:pt idx="74">
                  <c:v>2.6131169474495901</c:v>
                </c:pt>
                <c:pt idx="75">
                  <c:v>2.6126624674836498</c:v>
                </c:pt>
                <c:pt idx="76">
                  <c:v>2.6122222439937199</c:v>
                </c:pt>
                <c:pt idx="77">
                  <c:v>2.6117955745157402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907-4371-95D3-798707441FE3}"/>
            </c:ext>
          </c:extLst>
        </c:ser>
        <c:ser>
          <c:idx val="6"/>
          <c:order val="6"/>
          <c:tx>
            <c:strRef>
              <c:f>Combine!$Z$2</c:f>
              <c:strCache>
                <c:ptCount val="1"/>
                <c:pt idx="0">
                  <c:v>feldspar2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Combine!$Z$3:$Z$80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907-4371-95D3-798707441FE3}"/>
            </c:ext>
          </c:extLst>
        </c:ser>
        <c:ser>
          <c:idx val="7"/>
          <c:order val="7"/>
          <c:tx>
            <c:strRef>
              <c:f>Combine!$AA$2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Combine!$AA$3:$AA$80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3.7276660858593802</c:v>
                </c:pt>
                <c:pt idx="14">
                  <c:v>3.7356558352618299</c:v>
                </c:pt>
                <c:pt idx="15">
                  <c:v>3.7435504154836701</c:v>
                </c:pt>
                <c:pt idx="16">
                  <c:v>3.7513284044636599</c:v>
                </c:pt>
                <c:pt idx="17">
                  <c:v>3.75896679154613</c:v>
                </c:pt>
                <c:pt idx="18">
                  <c:v>3.7664414466519101</c:v>
                </c:pt>
                <c:pt idx="19">
                  <c:v>3.7737276881717898</c:v>
                </c:pt>
                <c:pt idx="20">
                  <c:v>3.7808009351787901</c:v>
                </c:pt>
                <c:pt idx="21">
                  <c:v>3.7876374162686601</c:v>
                </c:pt>
                <c:pt idx="22">
                  <c:v>3.7942148953342398</c:v>
                </c:pt>
                <c:pt idx="23">
                  <c:v>3.8005133662961899</c:v>
                </c:pt>
                <c:pt idx="24">
                  <c:v>3.80651566649767</c:v>
                </c:pt>
                <c:pt idx="25">
                  <c:v>3.81220796323209</c:v>
                </c:pt>
                <c:pt idx="26">
                  <c:v>3.8175800655840999</c:v>
                </c:pt>
                <c:pt idx="27">
                  <c:v>3.8226252053414198</c:v>
                </c:pt>
                <c:pt idx="28">
                  <c:v>3.8273404365881398</c:v>
                </c:pt>
                <c:pt idx="29">
                  <c:v>3.8317265313245499</c:v>
                </c:pt>
                <c:pt idx="30">
                  <c:v>3.8375102012668898</c:v>
                </c:pt>
                <c:pt idx="31">
                  <c:v>3.8439300947367498</c:v>
                </c:pt>
                <c:pt idx="32">
                  <c:v>3.8501343392633798</c:v>
                </c:pt>
                <c:pt idx="33">
                  <c:v>3.85218697657506</c:v>
                </c:pt>
                <c:pt idx="34">
                  <c:v>3.8526484947464099</c:v>
                </c:pt>
                <c:pt idx="35">
                  <c:v>3.8538470347714902</c:v>
                </c:pt>
                <c:pt idx="36">
                  <c:v>3.8571340505212399</c:v>
                </c:pt>
                <c:pt idx="37">
                  <c:v>3.8602858268692799</c:v>
                </c:pt>
                <c:pt idx="38">
                  <c:v>3.8632505849561101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907-4371-95D3-798707441FE3}"/>
            </c:ext>
          </c:extLst>
        </c:ser>
        <c:ser>
          <c:idx val="8"/>
          <c:order val="8"/>
          <c:tx>
            <c:strRef>
              <c:f>Combine!$AB$2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Combine!$AB$3:$AB$80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3.2451888672726601</c:v>
                </c:pt>
                <c:pt idx="10">
                  <c:v>3.24912999939257</c:v>
                </c:pt>
                <c:pt idx="11">
                  <c:v>3.2539368828533402</c:v>
                </c:pt>
                <c:pt idx="12">
                  <c:v>3.2588683723221998</c:v>
                </c:pt>
                <c:pt idx="13">
                  <c:v>3.2637212712186998</c:v>
                </c:pt>
                <c:pt idx="14">
                  <c:v>3.26840857953629</c:v>
                </c:pt>
                <c:pt idx="15">
                  <c:v>3.2730241396401301</c:v>
                </c:pt>
                <c:pt idx="16">
                  <c:v>3.2775631858302599</c:v>
                </c:pt>
                <c:pt idx="17">
                  <c:v>3.2820204405467899</c:v>
                </c:pt>
                <c:pt idx="18">
                  <c:v>3.28639032992825</c:v>
                </c:pt>
                <c:pt idx="19">
                  <c:v>3.2906672144581002</c:v>
                </c:pt>
                <c:pt idx="20">
                  <c:v>3.2948456251468601</c:v>
                </c:pt>
                <c:pt idx="21">
                  <c:v>3.29892049350781</c:v>
                </c:pt>
                <c:pt idx="22">
                  <c:v>3.3028873623690398</c:v>
                </c:pt>
                <c:pt idx="23">
                  <c:v>3.30674256475444</c:v>
                </c:pt>
                <c:pt idx="24">
                  <c:v>3.3104833599353198</c:v>
                </c:pt>
                <c:pt idx="25">
                  <c:v>3.3141080191836698</c:v>
                </c:pt>
                <c:pt idx="26">
                  <c:v>3.3176158824077202</c:v>
                </c:pt>
                <c:pt idx="27">
                  <c:v>3.3210078699217802</c:v>
                </c:pt>
                <c:pt idx="28">
                  <c:v>3.32428551451514</c:v>
                </c:pt>
                <c:pt idx="29">
                  <c:v>3.3274509611071998</c:v>
                </c:pt>
                <c:pt idx="30">
                  <c:v>3.3304512810888101</c:v>
                </c:pt>
                <c:pt idx="31">
                  <c:v>3.3333095573472402</c:v>
                </c:pt>
                <c:pt idx="32">
                  <c:v>3.33605221734001</c:v>
                </c:pt>
                <c:pt idx="33">
                  <c:v>3.3370486196269402</c:v>
                </c:pt>
                <c:pt idx="34">
                  <c:v>3.3373185896278401</c:v>
                </c:pt>
                <c:pt idx="35">
                  <c:v>3.3377074671109299</c:v>
                </c:pt>
                <c:pt idx="36">
                  <c:v>3.3385193238333799</c:v>
                </c:pt>
                <c:pt idx="37">
                  <c:v>3.33922225483713</c:v>
                </c:pt>
                <c:pt idx="38">
                  <c:v>3.33290395659091</c:v>
                </c:pt>
                <c:pt idx="39">
                  <c:v>3.33460505412731</c:v>
                </c:pt>
                <c:pt idx="40">
                  <c:v>3.3357578288821501</c:v>
                </c:pt>
                <c:pt idx="41">
                  <c:v>3.33712854270679</c:v>
                </c:pt>
                <c:pt idx="42">
                  <c:v>3.33843616566456</c:v>
                </c:pt>
                <c:pt idx="43">
                  <c:v>3.3396699762102502</c:v>
                </c:pt>
                <c:pt idx="44">
                  <c:v>3.3408315366314798</c:v>
                </c:pt>
                <c:pt idx="45">
                  <c:v>3.3420010844578298</c:v>
                </c:pt>
                <c:pt idx="46">
                  <c:v>3.3431979647330499</c:v>
                </c:pt>
                <c:pt idx="47">
                  <c:v>3.34430813506658</c:v>
                </c:pt>
                <c:pt idx="48">
                  <c:v>3.34503306024923</c:v>
                </c:pt>
                <c:pt idx="49">
                  <c:v>3.3448971531078899</c:v>
                </c:pt>
                <c:pt idx="50">
                  <c:v>3.3447205259067401</c:v>
                </c:pt>
                <c:pt idx="51">
                  <c:v>3.3445094523085501</c:v>
                </c:pt>
                <c:pt idx="52">
                  <c:v>3.3442585330625798</c:v>
                </c:pt>
                <c:pt idx="53">
                  <c:v>3.34397073266932</c:v>
                </c:pt>
                <c:pt idx="54">
                  <c:v>3.3436488769253501</c:v>
                </c:pt>
                <c:pt idx="55">
                  <c:v>3.3432956482154701</c:v>
                </c:pt>
                <c:pt idx="56">
                  <c:v>3.3429135842903901</c:v>
                </c:pt>
                <c:pt idx="57">
                  <c:v>3.34250508085489</c:v>
                </c:pt>
                <c:pt idx="58">
                  <c:v>3.3420724738366698</c:v>
                </c:pt>
                <c:pt idx="59">
                  <c:v>3.3416179255576299</c:v>
                </c:pt>
                <c:pt idx="60">
                  <c:v>3.34114341727566</c:v>
                </c:pt>
                <c:pt idx="61">
                  <c:v>3.3406508060023898</c:v>
                </c:pt>
                <c:pt idx="62">
                  <c:v>3.3401418306833599</c:v>
                </c:pt>
                <c:pt idx="63">
                  <c:v>3.3396181185080902</c:v>
                </c:pt>
                <c:pt idx="64">
                  <c:v>3.3390811912132001</c:v>
                </c:pt>
                <c:pt idx="65">
                  <c:v>3.33853247128418</c:v>
                </c:pt>
                <c:pt idx="66">
                  <c:v>3.3379732879823099</c:v>
                </c:pt>
                <c:pt idx="67">
                  <c:v>3.3374048831512102</c:v>
                </c:pt>
                <c:pt idx="68">
                  <c:v>3.3368284167666298</c:v>
                </c:pt>
                <c:pt idx="69">
                  <c:v>3.33624497221563</c:v>
                </c:pt>
                <c:pt idx="70">
                  <c:v>3.3356733779447398</c:v>
                </c:pt>
                <c:pt idx="71">
                  <c:v>3.3351386634800302</c:v>
                </c:pt>
                <c:pt idx="72">
                  <c:v>3.3345981115752101</c:v>
                </c:pt>
                <c:pt idx="73">
                  <c:v>3.3340524585462101</c:v>
                </c:pt>
                <c:pt idx="74">
                  <c:v>3.33350242818987</c:v>
                </c:pt>
                <c:pt idx="75">
                  <c:v>3.3329487302701399</c:v>
                </c:pt>
                <c:pt idx="76">
                  <c:v>3.3323920591749898</c:v>
                </c:pt>
                <c:pt idx="77">
                  <c:v>3.3318330927220998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907-4371-95D3-798707441FE3}"/>
            </c:ext>
          </c:extLst>
        </c:ser>
        <c:ser>
          <c:idx val="9"/>
          <c:order val="9"/>
          <c:tx>
            <c:strRef>
              <c:f>Combine!$AC$2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Combine!$AC$3:$AC$80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3.2616756614155702</c:v>
                </c:pt>
                <c:pt idx="14">
                  <c:v>3.2657676372959301</c:v>
                </c:pt>
                <c:pt idx="15">
                  <c:v>3.2697755399522901</c:v>
                </c:pt>
                <c:pt idx="16">
                  <c:v>3.2736945909386401</c:v>
                </c:pt>
                <c:pt idx="17">
                  <c:v>3.2775201822031099</c:v>
                </c:pt>
                <c:pt idx="18">
                  <c:v>3.2812479657353402</c:v>
                </c:pt>
                <c:pt idx="19">
                  <c:v>3.2848739469358099</c:v>
                </c:pt>
                <c:pt idx="20">
                  <c:v>3.2883945797594398</c:v>
                </c:pt>
                <c:pt idx="21">
                  <c:v>3.2918068593674499</c:v>
                </c:pt>
                <c:pt idx="22">
                  <c:v>3.2951084063292102</c:v>
                </c:pt>
                <c:pt idx="23">
                  <c:v>3.29829753567518</c:v>
                </c:pt>
                <c:pt idx="24">
                  <c:v>3.3013733045244198</c:v>
                </c:pt>
                <c:pt idx="25">
                  <c:v>3.3043355335606899</c:v>
                </c:pt>
                <c:pt idx="26">
                  <c:v>3.3071848199174601</c:v>
                </c:pt>
                <c:pt idx="27">
                  <c:v>3.3099229347922199</c:v>
                </c:pt>
                <c:pt idx="28">
                  <c:v>3.3125520119242702</c:v>
                </c:pt>
                <c:pt idx="29">
                  <c:v>3.3150745598130098</c:v>
                </c:pt>
                <c:pt idx="30">
                  <c:v>3.3176081363418799</c:v>
                </c:pt>
                <c:pt idx="31">
                  <c:v>3.3201197546979202</c:v>
                </c:pt>
                <c:pt idx="32">
                  <c:v>3.3225565181813099</c:v>
                </c:pt>
                <c:pt idx="33">
                  <c:v>3.32417356829307</c:v>
                </c:pt>
                <c:pt idx="34">
                  <c:v>3.32556430068195</c:v>
                </c:pt>
                <c:pt idx="35">
                  <c:v>3.3271431763119601</c:v>
                </c:pt>
                <c:pt idx="36">
                  <c:v>3.3290598043736201</c:v>
                </c:pt>
                <c:pt idx="37">
                  <c:v>3.3309826952483399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3.4643628450117498</c:v>
                </c:pt>
                <c:pt idx="49">
                  <c:v>3.4655051942261501</c:v>
                </c:pt>
                <c:pt idx="50">
                  <c:v>3.4666269898082298</c:v>
                </c:pt>
                <c:pt idx="51">
                  <c:v>3.4677318279553</c:v>
                </c:pt>
                <c:pt idx="52">
                  <c:v>3.4688167951909401</c:v>
                </c:pt>
                <c:pt idx="53">
                  <c:v>3.4698835298873698</c:v>
                </c:pt>
                <c:pt idx="54">
                  <c:v>3.4709334711652602</c:v>
                </c:pt>
                <c:pt idx="55">
                  <c:v>3.4719678843441599</c:v>
                </c:pt>
                <c:pt idx="56">
                  <c:v>3.4729878833008399</c:v>
                </c:pt>
                <c:pt idx="57">
                  <c:v>3.4739944500805802</c:v>
                </c:pt>
                <c:pt idx="58">
                  <c:v>3.4749884593826899</c:v>
                </c:pt>
                <c:pt idx="59">
                  <c:v>3.4759706817034899</c:v>
                </c:pt>
                <c:pt idx="60">
                  <c:v>3.4769417956698501</c:v>
                </c:pt>
                <c:pt idx="61">
                  <c:v>3.47790240424799</c:v>
                </c:pt>
                <c:pt idx="62">
                  <c:v>3.4788530444218999</c:v>
                </c:pt>
                <c:pt idx="63">
                  <c:v>3.4797941956051202</c:v>
                </c:pt>
                <c:pt idx="64">
                  <c:v>3.48072628694299</c:v>
                </c:pt>
                <c:pt idx="65">
                  <c:v>3.4816497036578098</c:v>
                </c:pt>
                <c:pt idx="66">
                  <c:v>3.48256479255924</c:v>
                </c:pt>
                <c:pt idx="67">
                  <c:v>3.48347186683135</c:v>
                </c:pt>
                <c:pt idx="68">
                  <c:v>3.4843712101916902</c:v>
                </c:pt>
                <c:pt idx="69">
                  <c:v>3.48526308050856</c:v>
                </c:pt>
                <c:pt idx="70">
                  <c:v>3.4861618526162701</c:v>
                </c:pt>
                <c:pt idx="71">
                  <c:v>3.4870910867795</c:v>
                </c:pt>
                <c:pt idx="72">
                  <c:v>3.4880186759043998</c:v>
                </c:pt>
                <c:pt idx="73">
                  <c:v>3.48894466302791</c:v>
                </c:pt>
                <c:pt idx="74">
                  <c:v>3.48986905705077</c:v>
                </c:pt>
                <c:pt idx="75">
                  <c:v>3.4907918371111402</c:v>
                </c:pt>
                <c:pt idx="76">
                  <c:v>3.4917129565168601</c:v>
                </c:pt>
                <c:pt idx="77">
                  <c:v>3.49263234626852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907-4371-95D3-798707441FE3}"/>
            </c:ext>
          </c:extLst>
        </c:ser>
        <c:ser>
          <c:idx val="10"/>
          <c:order val="10"/>
          <c:tx>
            <c:strRef>
              <c:f>Combine!$AD$2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Combine!$AD$3:$AD$80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3.2160565407243999</c:v>
                </c:pt>
                <c:pt idx="2">
                  <c:v>3.2186540610986598</c:v>
                </c:pt>
                <c:pt idx="3">
                  <c:v>3.22127003056044</c:v>
                </c:pt>
                <c:pt idx="4">
                  <c:v>3.2239044307466602</c:v>
                </c:pt>
                <c:pt idx="5">
                  <c:v>3.2265572050381999</c:v>
                </c:pt>
                <c:pt idx="6">
                  <c:v>3.2292282509555301</c:v>
                </c:pt>
                <c:pt idx="7">
                  <c:v>3.2319174110930899</c:v>
                </c:pt>
                <c:pt idx="8">
                  <c:v>3.2346244622825799</c:v>
                </c:pt>
                <c:pt idx="9">
                  <c:v>3.2376077199686399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3.3366814000047502</c:v>
                </c:pt>
                <c:pt idx="46">
                  <c:v>3.3374607783816699</c:v>
                </c:pt>
                <c:pt idx="47">
                  <c:v>3.3381540597073101</c:v>
                </c:pt>
                <c:pt idx="48">
                  <c:v>3.3387529712791602</c:v>
                </c:pt>
                <c:pt idx="49">
                  <c:v>3.33924582503679</c:v>
                </c:pt>
                <c:pt idx="50">
                  <c:v>3.3396821740193801</c:v>
                </c:pt>
                <c:pt idx="51">
                  <c:v>3.3400716507897101</c:v>
                </c:pt>
                <c:pt idx="52">
                  <c:v>3.34040379839016</c:v>
                </c:pt>
                <c:pt idx="53">
                  <c:v>3.3406825406816401</c:v>
                </c:pt>
                <c:pt idx="54">
                  <c:v>3.3409115532110598</c:v>
                </c:pt>
                <c:pt idx="55">
                  <c:v>3.3410942693383201</c:v>
                </c:pt>
                <c:pt idx="56">
                  <c:v>3.3412338892095699</c:v>
                </c:pt>
                <c:pt idx="57">
                  <c:v>3.3413333915523902</c:v>
                </c:pt>
                <c:pt idx="58">
                  <c:v>3.3413956040889801</c:v>
                </c:pt>
                <c:pt idx="59">
                  <c:v>3.3414231247948898</c:v>
                </c:pt>
                <c:pt idx="60">
                  <c:v>3.3414183279650498</c:v>
                </c:pt>
                <c:pt idx="61">
                  <c:v>3.3413834156210198</c:v>
                </c:pt>
                <c:pt idx="62">
                  <c:v>3.34132042948371</c:v>
                </c:pt>
                <c:pt idx="63">
                  <c:v>3.3412312624740101</c:v>
                </c:pt>
                <c:pt idx="64">
                  <c:v>3.3411176696594498</c:v>
                </c:pt>
                <c:pt idx="65">
                  <c:v>3.3409812786045401</c:v>
                </c:pt>
                <c:pt idx="66">
                  <c:v>3.3408235991015802</c:v>
                </c:pt>
                <c:pt idx="67">
                  <c:v>3.34064603228197</c:v>
                </c:pt>
                <c:pt idx="68">
                  <c:v>3.3404498791206199</c:v>
                </c:pt>
                <c:pt idx="69">
                  <c:v>3.34023634833988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907-4371-95D3-798707441FE3}"/>
            </c:ext>
          </c:extLst>
        </c:ser>
        <c:ser>
          <c:idx val="11"/>
          <c:order val="11"/>
          <c:tx>
            <c:strRef>
              <c:f>Combine!$AE$2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Combine!$AE$3:$AE$80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907-4371-95D3-798707441FE3}"/>
            </c:ext>
          </c:extLst>
        </c:ser>
        <c:ser>
          <c:idx val="12"/>
          <c:order val="12"/>
          <c:tx>
            <c:strRef>
              <c:f>Combine!$AF$2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Combine!$AF$3:$AF$80</c:f>
              <c:numCache>
                <c:formatCode>[=0]General;[&gt;10]0.00;0.000</c:formatCode>
                <c:ptCount val="78"/>
                <c:pt idx="0">
                  <c:v>2.7795290272892101</c:v>
                </c:pt>
                <c:pt idx="1">
                  <c:v>2.7832695245415091</c:v>
                </c:pt>
                <c:pt idx="2">
                  <c:v>2.7871772998798776</c:v>
                </c:pt>
                <c:pt idx="3">
                  <c:v>2.7910512141346331</c:v>
                </c:pt>
                <c:pt idx="4">
                  <c:v>2.7948931129235755</c:v>
                </c:pt>
                <c:pt idx="5">
                  <c:v>2.7987048624059012</c:v>
                </c:pt>
                <c:pt idx="6">
                  <c:v>2.8024883580912228</c:v>
                </c:pt>
                <c:pt idx="7">
                  <c:v>2.8062455342745354</c:v>
                </c:pt>
                <c:pt idx="8">
                  <c:v>2.8099783742700248</c:v>
                </c:pt>
                <c:pt idx="9">
                  <c:v>2.8168985511745683</c:v>
                </c:pt>
                <c:pt idx="10">
                  <c:v>2.8273503557757573</c:v>
                </c:pt>
                <c:pt idx="11">
                  <c:v>2.8350282654455317</c:v>
                </c:pt>
                <c:pt idx="12">
                  <c:v>2.8438035372059201</c:v>
                </c:pt>
                <c:pt idx="13">
                  <c:v>2.8565709930528</c:v>
                </c:pt>
                <c:pt idx="14">
                  <c:v>2.8696883847171009</c:v>
                </c:pt>
                <c:pt idx="15">
                  <c:v>2.8819748455810337</c:v>
                </c:pt>
                <c:pt idx="16">
                  <c:v>2.8935101540008685</c:v>
                </c:pt>
                <c:pt idx="17">
                  <c:v>2.9043627607076483</c:v>
                </c:pt>
                <c:pt idx="18">
                  <c:v>2.9145918224892124</c:v>
                </c:pt>
                <c:pt idx="19">
                  <c:v>2.924248868186766</c:v>
                </c:pt>
                <c:pt idx="20">
                  <c:v>2.9333791735138255</c:v>
                </c:pt>
                <c:pt idx="21">
                  <c:v>2.9420228987564268</c:v>
                </c:pt>
                <c:pt idx="22">
                  <c:v>2.9502160275478952</c:v>
                </c:pt>
                <c:pt idx="23">
                  <c:v>2.9579911342916505</c:v>
                </c:pt>
                <c:pt idx="24">
                  <c:v>2.9653780014472915</c:v>
                </c:pt>
                <c:pt idx="25">
                  <c:v>2.9724041048058627</c:v>
                </c:pt>
                <c:pt idx="26">
                  <c:v>2.9790950210760681</c:v>
                </c:pt>
                <c:pt idx="27">
                  <c:v>2.9854755132812327</c:v>
                </c:pt>
                <c:pt idx="28">
                  <c:v>2.991568337933304</c:v>
                </c:pt>
                <c:pt idx="29">
                  <c:v>2.9973945447139805</c:v>
                </c:pt>
                <c:pt idx="30">
                  <c:v>3.0023093163537626</c:v>
                </c:pt>
                <c:pt idx="31">
                  <c:v>3.0066603168707262</c:v>
                </c:pt>
                <c:pt idx="32">
                  <c:v>3.010794306404768</c:v>
                </c:pt>
                <c:pt idx="33">
                  <c:v>3.0356633365695949</c:v>
                </c:pt>
                <c:pt idx="34">
                  <c:v>3.0662184018814265</c:v>
                </c:pt>
                <c:pt idx="35">
                  <c:v>3.0917006070605919</c:v>
                </c:pt>
                <c:pt idx="36">
                  <c:v>3.1090597304271825</c:v>
                </c:pt>
                <c:pt idx="37">
                  <c:v>3.1253682417972009</c:v>
                </c:pt>
                <c:pt idx="38">
                  <c:v>3.1406315835668672</c:v>
                </c:pt>
                <c:pt idx="39">
                  <c:v>3.1503915009155476</c:v>
                </c:pt>
                <c:pt idx="40">
                  <c:v>3.1570971347672412</c:v>
                </c:pt>
                <c:pt idx="41">
                  <c:v>3.1625743363593264</c:v>
                </c:pt>
                <c:pt idx="42">
                  <c:v>3.1677773866948775</c:v>
                </c:pt>
                <c:pt idx="43">
                  <c:v>3.172759694337135</c:v>
                </c:pt>
                <c:pt idx="44">
                  <c:v>3.1775358575551107</c:v>
                </c:pt>
                <c:pt idx="45">
                  <c:v>3.1819890394365422</c:v>
                </c:pt>
                <c:pt idx="46">
                  <c:v>3.1861074056999708</c:v>
                </c:pt>
                <c:pt idx="47">
                  <c:v>3.1900962471351946</c:v>
                </c:pt>
                <c:pt idx="48">
                  <c:v>3.1939484903920636</c:v>
                </c:pt>
                <c:pt idx="49">
                  <c:v>3.1976481974663353</c:v>
                </c:pt>
                <c:pt idx="50">
                  <c:v>3.201258260596918</c:v>
                </c:pt>
                <c:pt idx="51">
                  <c:v>3.2047973380582078</c:v>
                </c:pt>
                <c:pt idx="52">
                  <c:v>3.2082457143130467</c:v>
                </c:pt>
                <c:pt idx="53">
                  <c:v>3.2116094407520914</c:v>
                </c:pt>
                <c:pt idx="54">
                  <c:v>3.2148940419074661</c:v>
                </c:pt>
                <c:pt idx="55">
                  <c:v>3.2181045745486681</c:v>
                </c:pt>
                <c:pt idx="56">
                  <c:v>3.2212456787146246</c:v>
                </c:pt>
                <c:pt idx="57">
                  <c:v>3.2243217703624238</c:v>
                </c:pt>
                <c:pt idx="58">
                  <c:v>3.2273374631432215</c:v>
                </c:pt>
                <c:pt idx="59">
                  <c:v>3.2302953972889634</c:v>
                </c:pt>
                <c:pt idx="60">
                  <c:v>3.2331989529590119</c:v>
                </c:pt>
                <c:pt idx="61">
                  <c:v>3.2360512628457618</c:v>
                </c:pt>
                <c:pt idx="62">
                  <c:v>3.2388552355745439</c:v>
                </c:pt>
                <c:pt idx="63">
                  <c:v>3.2416135764295682</c:v>
                </c:pt>
                <c:pt idx="64">
                  <c:v>3.244328805757442</c:v>
                </c:pt>
                <c:pt idx="65">
                  <c:v>3.2470032753457949</c:v>
                </c:pt>
                <c:pt idx="66">
                  <c:v>3.2496391830301978</c:v>
                </c:pt>
                <c:pt idx="67">
                  <c:v>3.2522385857456766</c:v>
                </c:pt>
                <c:pt idx="68">
                  <c:v>3.2548034112077713</c:v>
                </c:pt>
                <c:pt idx="69">
                  <c:v>3.2573354683759792</c:v>
                </c:pt>
                <c:pt idx="70">
                  <c:v>3.2597849760965829</c:v>
                </c:pt>
                <c:pt idx="71">
                  <c:v>3.2620777749865901</c:v>
                </c:pt>
                <c:pt idx="72">
                  <c:v>3.2643382426601057</c:v>
                </c:pt>
                <c:pt idx="73">
                  <c:v>3.2665684776669783</c:v>
                </c:pt>
                <c:pt idx="74">
                  <c:v>3.2687704665108939</c:v>
                </c:pt>
                <c:pt idx="75">
                  <c:v>3.2709460911659369</c:v>
                </c:pt>
                <c:pt idx="76">
                  <c:v>3.2730971358947589</c:v>
                </c:pt>
                <c:pt idx="77">
                  <c:v>3.2752252934137491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907-4371-95D3-79870744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95888"/>
        <c:axId val="714495560"/>
      </c:scatterChart>
      <c:valAx>
        <c:axId val="71449588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95560"/>
        <c:crosses val="autoZero"/>
        <c:crossBetween val="midCat"/>
      </c:valAx>
      <c:valAx>
        <c:axId val="7144955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Density (g/cm3)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9588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Combine!$AH$2</c:f>
              <c:strCache>
                <c:ptCount val="1"/>
                <c:pt idx="0">
                  <c:v>liquid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Combine!$AH$3:$AH$80</c:f>
              <c:numCache>
                <c:formatCode>[=0]General;[&gt;10]0.00;0.000</c:formatCode>
                <c:ptCount val="78"/>
                <c:pt idx="0">
                  <c:v>36.031879619936134</c:v>
                </c:pt>
                <c:pt idx="1">
                  <c:v>35.736752196857488</c:v>
                </c:pt>
                <c:pt idx="2">
                  <c:v>35.424307792296418</c:v>
                </c:pt>
                <c:pt idx="3">
                  <c:v>35.116221057122864</c:v>
                </c:pt>
                <c:pt idx="4">
                  <c:v>34.812269016872975</c:v>
                </c:pt>
                <c:pt idx="5">
                  <c:v>34.512228980906102</c:v>
                </c:pt>
                <c:pt idx="6">
                  <c:v>34.215877589441156</c:v>
                </c:pt>
                <c:pt idx="7">
                  <c:v>33.922989809782756</c:v>
                </c:pt>
                <c:pt idx="8">
                  <c:v>33.633337863550949</c:v>
                </c:pt>
                <c:pt idx="9">
                  <c:v>32.975224131481987</c:v>
                </c:pt>
                <c:pt idx="10">
                  <c:v>31.927769579152795</c:v>
                </c:pt>
                <c:pt idx="11">
                  <c:v>31.245163466185875</c:v>
                </c:pt>
                <c:pt idx="12">
                  <c:v>30.465713290979469</c:v>
                </c:pt>
                <c:pt idx="13">
                  <c:v>29.295028502461836</c:v>
                </c:pt>
                <c:pt idx="14">
                  <c:v>28.106857216805594</c:v>
                </c:pt>
                <c:pt idx="15">
                  <c:v>27.009897136745842</c:v>
                </c:pt>
                <c:pt idx="16">
                  <c:v>25.994439039825519</c:v>
                </c:pt>
                <c:pt idx="17">
                  <c:v>25.052263615592448</c:v>
                </c:pt>
                <c:pt idx="18">
                  <c:v>24.176359340831873</c:v>
                </c:pt>
                <c:pt idx="19">
                  <c:v>23.360696555936542</c:v>
                </c:pt>
                <c:pt idx="20">
                  <c:v>22.600044866069478</c:v>
                </c:pt>
                <c:pt idx="21">
                  <c:v>21.889824727644069</c:v>
                </c:pt>
                <c:pt idx="22">
                  <c:v>21.225986700858616</c:v>
                </c:pt>
                <c:pt idx="23">
                  <c:v>20.604913640638522</c:v>
                </c:pt>
                <c:pt idx="24">
                  <c:v>20.023342259435449</c:v>
                </c:pt>
                <c:pt idx="25">
                  <c:v>19.478301188366213</c:v>
                </c:pt>
                <c:pt idx="26">
                  <c:v>18.967060087513982</c:v>
                </c:pt>
                <c:pt idx="27">
                  <c:v>18.487030183931488</c:v>
                </c:pt>
                <c:pt idx="28">
                  <c:v>18.035849627626931</c:v>
                </c:pt>
                <c:pt idx="29">
                  <c:v>17.611347590726457</c:v>
                </c:pt>
                <c:pt idx="30">
                  <c:v>16.948448946814093</c:v>
                </c:pt>
                <c:pt idx="31">
                  <c:v>16.199094925235027</c:v>
                </c:pt>
                <c:pt idx="32">
                  <c:v>15.495108735870378</c:v>
                </c:pt>
                <c:pt idx="33">
                  <c:v>15.019722925533257</c:v>
                </c:pt>
                <c:pt idx="34">
                  <c:v>14.644974244783567</c:v>
                </c:pt>
                <c:pt idx="35">
                  <c:v>14.241425576271221</c:v>
                </c:pt>
                <c:pt idx="36">
                  <c:v>13.721541636531377</c:v>
                </c:pt>
                <c:pt idx="37">
                  <c:v>13.240453661744731</c:v>
                </c:pt>
                <c:pt idx="38">
                  <c:v>12.795601304878376</c:v>
                </c:pt>
                <c:pt idx="39">
                  <c:v>12.459674107976765</c:v>
                </c:pt>
                <c:pt idx="40">
                  <c:v>12.193397975076767</c:v>
                </c:pt>
                <c:pt idx="41">
                  <c:v>11.801032965911979</c:v>
                </c:pt>
                <c:pt idx="42">
                  <c:v>11.420961661833987</c:v>
                </c:pt>
                <c:pt idx="43">
                  <c:v>11.058029336250597</c:v>
                </c:pt>
                <c:pt idx="44">
                  <c:v>10.711322576280274</c:v>
                </c:pt>
                <c:pt idx="45">
                  <c:v>10.375843606025734</c:v>
                </c:pt>
                <c:pt idx="46">
                  <c:v>10.050464200083876</c:v>
                </c:pt>
                <c:pt idx="47">
                  <c:v>9.7406489046209117</c:v>
                </c:pt>
                <c:pt idx="48">
                  <c:v>9.4441505620122008</c:v>
                </c:pt>
                <c:pt idx="49">
                  <c:v>9.158685456564216</c:v>
                </c:pt>
                <c:pt idx="50">
                  <c:v>8.8840667884190871</c:v>
                </c:pt>
                <c:pt idx="51">
                  <c:v>8.6158039183803048</c:v>
                </c:pt>
                <c:pt idx="52">
                  <c:v>8.3608728091277822</c:v>
                </c:pt>
                <c:pt idx="53">
                  <c:v>8.1182580229797185</c:v>
                </c:pt>
                <c:pt idx="54">
                  <c:v>7.8870389089009993</c:v>
                </c:pt>
                <c:pt idx="55">
                  <c:v>7.6663793372988103</c:v>
                </c:pt>
                <c:pt idx="56">
                  <c:v>7.4555186764061787</c:v>
                </c:pt>
                <c:pt idx="57">
                  <c:v>7.2537634749014108</c:v>
                </c:pt>
                <c:pt idx="58">
                  <c:v>7.0604577888800195</c:v>
                </c:pt>
                <c:pt idx="59">
                  <c:v>6.8750116461555582</c:v>
                </c:pt>
                <c:pt idx="60">
                  <c:v>6.6968985647429058</c:v>
                </c:pt>
                <c:pt idx="61">
                  <c:v>6.5256358077810299</c:v>
                </c:pt>
                <c:pt idx="62">
                  <c:v>6.3607800789205937</c:v>
                </c:pt>
                <c:pt idx="63">
                  <c:v>6.2019236935389177</c:v>
                </c:pt>
                <c:pt idx="64">
                  <c:v>6.0486911675850816</c:v>
                </c:pt>
                <c:pt idx="65">
                  <c:v>5.9007361743813425</c:v>
                </c:pt>
                <c:pt idx="66">
                  <c:v>5.7577388250429378</c:v>
                </c:pt>
                <c:pt idx="67">
                  <c:v>5.6194032349815695</c:v>
                </c:pt>
                <c:pt idx="68">
                  <c:v>5.4854553429675548</c:v>
                </c:pt>
                <c:pt idx="69">
                  <c:v>5.3556409534646843</c:v>
                </c:pt>
                <c:pt idx="70">
                  <c:v>5.2291198378382973</c:v>
                </c:pt>
                <c:pt idx="71">
                  <c:v>5.1048910890197243</c:v>
                </c:pt>
                <c:pt idx="72">
                  <c:v>4.9842470824866698</c:v>
                </c:pt>
                <c:pt idx="73">
                  <c:v>4.8669990685583322</c:v>
                </c:pt>
                <c:pt idx="74">
                  <c:v>4.7529696445124676</c:v>
                </c:pt>
                <c:pt idx="75">
                  <c:v>4.6419919005234807</c:v>
                </c:pt>
                <c:pt idx="76">
                  <c:v>4.5339086394428163</c:v>
                </c:pt>
                <c:pt idx="77">
                  <c:v>4.4285716628383298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0D-449C-934A-A20F295AD5CE}"/>
            </c:ext>
          </c:extLst>
        </c:ser>
        <c:ser>
          <c:idx val="1"/>
          <c:order val="1"/>
          <c:tx>
            <c:strRef>
              <c:f>Combine!$AI$2</c:f>
              <c:strCache>
                <c:ptCount val="1"/>
                <c:pt idx="0">
                  <c:v>water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Combine!$AI$3:$AI$80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0D-449C-934A-A20F295AD5CE}"/>
            </c:ext>
          </c:extLst>
        </c:ser>
        <c:ser>
          <c:idx val="2"/>
          <c:order val="2"/>
          <c:tx>
            <c:strRef>
              <c:f>Combine!$AJ$2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Combine!$AJ$3:$AJ$80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0.24684186542190853</c:v>
                </c:pt>
                <c:pt idx="2">
                  <c:v>0.5089783741228735</c:v>
                </c:pt>
                <c:pt idx="3">
                  <c:v>0.76733240656376955</c:v>
                </c:pt>
                <c:pt idx="4">
                  <c:v>1.0220985657529307</c:v>
                </c:pt>
                <c:pt idx="5">
                  <c:v>1.2734711987953777</c:v>
                </c:pt>
                <c:pt idx="6">
                  <c:v>1.5216452303056505</c:v>
                </c:pt>
                <c:pt idx="7">
                  <c:v>1.7668170408143073</c:v>
                </c:pt>
                <c:pt idx="8">
                  <c:v>2.0091854062224161</c:v>
                </c:pt>
                <c:pt idx="9">
                  <c:v>2.5798203852287784</c:v>
                </c:pt>
                <c:pt idx="10">
                  <c:v>3.4959417325181632</c:v>
                </c:pt>
                <c:pt idx="11">
                  <c:v>4.0829183468417014</c:v>
                </c:pt>
                <c:pt idx="12">
                  <c:v>4.753780742474226</c:v>
                </c:pt>
                <c:pt idx="13">
                  <c:v>5.7689115570159464</c:v>
                </c:pt>
                <c:pt idx="14">
                  <c:v>6.7988591416195767</c:v>
                </c:pt>
                <c:pt idx="15">
                  <c:v>7.7489659460203928</c:v>
                </c:pt>
                <c:pt idx="16">
                  <c:v>8.6277169058939354</c:v>
                </c:pt>
                <c:pt idx="17">
                  <c:v>9.4422917583391044</c:v>
                </c:pt>
                <c:pt idx="18">
                  <c:v>10.198812320369763</c:v>
                </c:pt>
                <c:pt idx="19">
                  <c:v>10.902540606549277</c:v>
                </c:pt>
                <c:pt idx="20">
                  <c:v>11.558039053320542</c:v>
                </c:pt>
                <c:pt idx="21">
                  <c:v>12.169300838232942</c:v>
                </c:pt>
                <c:pt idx="22">
                  <c:v>12.739855981503258</c:v>
                </c:pt>
                <c:pt idx="23">
                  <c:v>13.272857344201773</c:v>
                </c:pt>
                <c:pt idx="24">
                  <c:v>13.771149619571347</c:v>
                </c:pt>
                <c:pt idx="25">
                  <c:v>14.237323809785805</c:v>
                </c:pt>
                <c:pt idx="26">
                  <c:v>14.673761877253522</c:v>
                </c:pt>
                <c:pt idx="27">
                  <c:v>15.08272233377938</c:v>
                </c:pt>
                <c:pt idx="28">
                  <c:v>15.466267694969982</c:v>
                </c:pt>
                <c:pt idx="29">
                  <c:v>15.826295846441845</c:v>
                </c:pt>
                <c:pt idx="30">
                  <c:v>16.43494937947855</c:v>
                </c:pt>
                <c:pt idx="31">
                  <c:v>17.136420150734125</c:v>
                </c:pt>
                <c:pt idx="32">
                  <c:v>17.795037842860307</c:v>
                </c:pt>
                <c:pt idx="33">
                  <c:v>17.992427395652108</c:v>
                </c:pt>
                <c:pt idx="34">
                  <c:v>18.031382465455906</c:v>
                </c:pt>
                <c:pt idx="35">
                  <c:v>18.160056687004481</c:v>
                </c:pt>
                <c:pt idx="36">
                  <c:v>18.495459738634629</c:v>
                </c:pt>
                <c:pt idx="37">
                  <c:v>18.805080133707719</c:v>
                </c:pt>
                <c:pt idx="38">
                  <c:v>19.091049144832294</c:v>
                </c:pt>
                <c:pt idx="39">
                  <c:v>19.326541631175779</c:v>
                </c:pt>
                <c:pt idx="40">
                  <c:v>19.524546152025245</c:v>
                </c:pt>
                <c:pt idx="41">
                  <c:v>19.861362413639711</c:v>
                </c:pt>
                <c:pt idx="42">
                  <c:v>20.188829673871531</c:v>
                </c:pt>
                <c:pt idx="43">
                  <c:v>20.501538231005526</c:v>
                </c:pt>
                <c:pt idx="44">
                  <c:v>20.800235202599762</c:v>
                </c:pt>
                <c:pt idx="45">
                  <c:v>21.091079149816814</c:v>
                </c:pt>
                <c:pt idx="46">
                  <c:v>21.375289839056929</c:v>
                </c:pt>
                <c:pt idx="47">
                  <c:v>21.645319553136151</c:v>
                </c:pt>
                <c:pt idx="48">
                  <c:v>21.903452868379734</c:v>
                </c:pt>
                <c:pt idx="49">
                  <c:v>22.15208615225119</c:v>
                </c:pt>
                <c:pt idx="50">
                  <c:v>22.390842323054269</c:v>
                </c:pt>
                <c:pt idx="51">
                  <c:v>22.624021723053186</c:v>
                </c:pt>
                <c:pt idx="52">
                  <c:v>22.844840145614853</c:v>
                </c:pt>
                <c:pt idx="53">
                  <c:v>23.054248234643257</c:v>
                </c:pt>
                <c:pt idx="54">
                  <c:v>23.253107583829422</c:v>
                </c:pt>
                <c:pt idx="55">
                  <c:v>23.44220035000933</c:v>
                </c:pt>
                <c:pt idx="56">
                  <c:v>23.6222377149134</c:v>
                </c:pt>
                <c:pt idx="57">
                  <c:v>23.793866287907523</c:v>
                </c:pt>
                <c:pt idx="58">
                  <c:v>23.957693728836094</c:v>
                </c:pt>
                <c:pt idx="59">
                  <c:v>24.114281049538963</c:v>
                </c:pt>
                <c:pt idx="60">
                  <c:v>24.264118917056404</c:v>
                </c:pt>
                <c:pt idx="61">
                  <c:v>24.407656918458208</c:v>
                </c:pt>
                <c:pt idx="62">
                  <c:v>24.545307610421222</c:v>
                </c:pt>
                <c:pt idx="63">
                  <c:v>24.677450122432575</c:v>
                </c:pt>
                <c:pt idx="64">
                  <c:v>24.804433367891573</c:v>
                </c:pt>
                <c:pt idx="65">
                  <c:v>24.926578909469001</c:v>
                </c:pt>
                <c:pt idx="66">
                  <c:v>25.044183520242107</c:v>
                </c:pt>
                <c:pt idx="67">
                  <c:v>25.157521475737948</c:v>
                </c:pt>
                <c:pt idx="68">
                  <c:v>25.266846608356058</c:v>
                </c:pt>
                <c:pt idx="69">
                  <c:v>25.372394151752545</c:v>
                </c:pt>
                <c:pt idx="70">
                  <c:v>25.475476153586708</c:v>
                </c:pt>
                <c:pt idx="71">
                  <c:v>25.577793554351064</c:v>
                </c:pt>
                <c:pt idx="72">
                  <c:v>25.676867563858956</c:v>
                </c:pt>
                <c:pt idx="73">
                  <c:v>25.77286563986182</c:v>
                </c:pt>
                <c:pt idx="74">
                  <c:v>25.86594508385922</c:v>
                </c:pt>
                <c:pt idx="75">
                  <c:v>25.95625381218057</c:v>
                </c:pt>
                <c:pt idx="76">
                  <c:v>26.043931060947013</c:v>
                </c:pt>
                <c:pt idx="77">
                  <c:v>26.129108031936848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0D-449C-934A-A20F295AD5CE}"/>
            </c:ext>
          </c:extLst>
        </c:ser>
        <c:ser>
          <c:idx val="3"/>
          <c:order val="3"/>
          <c:tx>
            <c:strRef>
              <c:f>Combine!$AK$2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Combine!$AK$3:$AK$80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1.440806333796559E-3</c:v>
                </c:pt>
                <c:pt idx="51">
                  <c:v>6.0452480655248672E-3</c:v>
                </c:pt>
                <c:pt idx="52">
                  <c:v>1.0259684947096726E-2</c:v>
                </c:pt>
                <c:pt idx="53">
                  <c:v>1.4124542329785937E-2</c:v>
                </c:pt>
                <c:pt idx="54">
                  <c:v>1.7675177667765083E-2</c:v>
                </c:pt>
                <c:pt idx="55">
                  <c:v>2.0942602272337466E-2</c:v>
                </c:pt>
                <c:pt idx="56">
                  <c:v>2.3954088333695413E-2</c:v>
                </c:pt>
                <c:pt idx="57">
                  <c:v>2.673368361683762E-2</c:v>
                </c:pt>
                <c:pt idx="58">
                  <c:v>2.9302791472026139E-2</c:v>
                </c:pt>
                <c:pt idx="59">
                  <c:v>3.1680291787863857E-2</c:v>
                </c:pt>
                <c:pt idx="60">
                  <c:v>3.388285454716268E-2</c:v>
                </c:pt>
                <c:pt idx="61">
                  <c:v>3.5925311665214267E-2</c:v>
                </c:pt>
                <c:pt idx="62">
                  <c:v>3.7820885015078694E-2</c:v>
                </c:pt>
                <c:pt idx="63">
                  <c:v>3.9581382123117154E-2</c:v>
                </c:pt>
                <c:pt idx="64">
                  <c:v>4.1217364514524998E-2</c:v>
                </c:pt>
                <c:pt idx="65">
                  <c:v>4.2738292866036795E-2</c:v>
                </c:pt>
                <c:pt idx="66">
                  <c:v>4.4152652412277747E-2</c:v>
                </c:pt>
                <c:pt idx="67">
                  <c:v>4.5468061504245365E-2</c:v>
                </c:pt>
                <c:pt idx="68">
                  <c:v>4.6691365734066299E-2</c:v>
                </c:pt>
                <c:pt idx="69">
                  <c:v>4.7828719673947771E-2</c:v>
                </c:pt>
                <c:pt idx="70">
                  <c:v>4.8896173842903637E-2</c:v>
                </c:pt>
                <c:pt idx="71">
                  <c:v>4.9912586026118741E-2</c:v>
                </c:pt>
                <c:pt idx="72">
                  <c:v>5.0856584727264821E-2</c:v>
                </c:pt>
                <c:pt idx="73">
                  <c:v>5.1732215475053599E-2</c:v>
                </c:pt>
                <c:pt idx="74">
                  <c:v>5.2543116540270406E-2</c:v>
                </c:pt>
                <c:pt idx="75">
                  <c:v>5.3292551476338774E-2</c:v>
                </c:pt>
                <c:pt idx="76">
                  <c:v>5.3983437368454963E-2</c:v>
                </c:pt>
                <c:pt idx="77">
                  <c:v>5.4618369229090351E-2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0D-449C-934A-A20F295AD5CE}"/>
            </c:ext>
          </c:extLst>
        </c:ser>
        <c:ser>
          <c:idx val="4"/>
          <c:order val="4"/>
          <c:tx>
            <c:strRef>
              <c:f>Combine!$AL$2</c:f>
              <c:strCache>
                <c:ptCount val="1"/>
                <c:pt idx="0">
                  <c:v>garnet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Combine!$AL$3:$AL$80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1.6082995473851593</c:v>
                </c:pt>
                <c:pt idx="34">
                  <c:v>3.63878479029403</c:v>
                </c:pt>
                <c:pt idx="35">
                  <c:v>5.2784993763241488</c:v>
                </c:pt>
                <c:pt idx="36">
                  <c:v>6.3222908442992471</c:v>
                </c:pt>
                <c:pt idx="37">
                  <c:v>7.2868717553148254</c:v>
                </c:pt>
                <c:pt idx="38">
                  <c:v>8.173870966056958</c:v>
                </c:pt>
                <c:pt idx="39">
                  <c:v>8.641916562727733</c:v>
                </c:pt>
                <c:pt idx="40">
                  <c:v>8.883512546303459</c:v>
                </c:pt>
                <c:pt idx="41">
                  <c:v>9.0657031946508866</c:v>
                </c:pt>
                <c:pt idx="42">
                  <c:v>9.2362229771156823</c:v>
                </c:pt>
                <c:pt idx="43">
                  <c:v>9.3975447950651088</c:v>
                </c:pt>
                <c:pt idx="44">
                  <c:v>9.5502243715576807</c:v>
                </c:pt>
                <c:pt idx="45">
                  <c:v>9.6861914862494132</c:v>
                </c:pt>
                <c:pt idx="46">
                  <c:v>9.8044903039395237</c:v>
                </c:pt>
                <c:pt idx="47">
                  <c:v>9.91837858541186</c:v>
                </c:pt>
                <c:pt idx="48">
                  <c:v>10.026611043802932</c:v>
                </c:pt>
                <c:pt idx="49">
                  <c:v>10.127070651852597</c:v>
                </c:pt>
                <c:pt idx="50">
                  <c:v>10.223584845981216</c:v>
                </c:pt>
                <c:pt idx="51">
                  <c:v>10.31572652384796</c:v>
                </c:pt>
                <c:pt idx="52">
                  <c:v>10.404987083768114</c:v>
                </c:pt>
                <c:pt idx="53">
                  <c:v>10.491475383359681</c:v>
                </c:pt>
                <c:pt idx="54">
                  <c:v>10.575293848654791</c:v>
                </c:pt>
                <c:pt idx="55">
                  <c:v>10.656538933141208</c:v>
                </c:pt>
                <c:pt idx="56">
                  <c:v>10.735301531254992</c:v>
                </c:pt>
                <c:pt idx="57">
                  <c:v>10.811667198039531</c:v>
                </c:pt>
                <c:pt idx="58">
                  <c:v>10.885707163919568</c:v>
                </c:pt>
                <c:pt idx="59">
                  <c:v>10.957493397693863</c:v>
                </c:pt>
                <c:pt idx="60">
                  <c:v>11.027099743884227</c:v>
                </c:pt>
                <c:pt idx="61">
                  <c:v>11.094595893369853</c:v>
                </c:pt>
                <c:pt idx="62">
                  <c:v>11.160047648056324</c:v>
                </c:pt>
                <c:pt idx="63">
                  <c:v>11.223517165050367</c:v>
                </c:pt>
                <c:pt idx="64">
                  <c:v>11.285063182663142</c:v>
                </c:pt>
                <c:pt idx="65">
                  <c:v>11.344741230113174</c:v>
                </c:pt>
                <c:pt idx="66">
                  <c:v>11.402603822749271</c:v>
                </c:pt>
                <c:pt idx="67">
                  <c:v>11.458700644462526</c:v>
                </c:pt>
                <c:pt idx="68">
                  <c:v>11.513078718614816</c:v>
                </c:pt>
                <c:pt idx="69">
                  <c:v>11.565782568393834</c:v>
                </c:pt>
                <c:pt idx="70">
                  <c:v>11.613868656381932</c:v>
                </c:pt>
                <c:pt idx="71">
                  <c:v>11.653022737060628</c:v>
                </c:pt>
                <c:pt idx="72">
                  <c:v>11.690426520403626</c:v>
                </c:pt>
                <c:pt idx="73">
                  <c:v>11.72614944995715</c:v>
                </c:pt>
                <c:pt idx="74">
                  <c:v>11.760256473230703</c:v>
                </c:pt>
                <c:pt idx="75">
                  <c:v>11.792808363585298</c:v>
                </c:pt>
                <c:pt idx="76">
                  <c:v>11.823862024797824</c:v>
                </c:pt>
                <c:pt idx="77">
                  <c:v>11.853470779809381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0D-449C-934A-A20F295AD5CE}"/>
            </c:ext>
          </c:extLst>
        </c:ser>
        <c:ser>
          <c:idx val="5"/>
          <c:order val="5"/>
          <c:tx>
            <c:strRef>
              <c:f>Combine!$AM$2</c:f>
              <c:strCache>
                <c:ptCount val="1"/>
                <c:pt idx="0">
                  <c:v>feldspar1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Combine!$AM$3:$AM$80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0.32182622186033366</c:v>
                </c:pt>
                <c:pt idx="31">
                  <c:v>0.78065992893345892</c:v>
                </c:pt>
                <c:pt idx="32">
                  <c:v>1.2134966205903066</c:v>
                </c:pt>
                <c:pt idx="33">
                  <c:v>0.88869389552888112</c:v>
                </c:pt>
                <c:pt idx="34">
                  <c:v>0.34851389213276468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0.18884824828507704</c:v>
                </c:pt>
                <c:pt idx="42">
                  <c:v>0.37980695210827009</c:v>
                </c:pt>
                <c:pt idx="43">
                  <c:v>0.56508500942178241</c:v>
                </c:pt>
                <c:pt idx="44">
                  <c:v>0.74465532875635221</c:v>
                </c:pt>
                <c:pt idx="45">
                  <c:v>0.92643360730622659</c:v>
                </c:pt>
                <c:pt idx="46">
                  <c:v>1.1113383492072142</c:v>
                </c:pt>
                <c:pt idx="47">
                  <c:v>1.2875887595960245</c:v>
                </c:pt>
                <c:pt idx="48">
                  <c:v>1.4568174890565715</c:v>
                </c:pt>
                <c:pt idx="49">
                  <c:v>1.6206981221366383</c:v>
                </c:pt>
                <c:pt idx="50">
                  <c:v>1.7775155055950815</c:v>
                </c:pt>
                <c:pt idx="51">
                  <c:v>1.9294651152630287</c:v>
                </c:pt>
                <c:pt idx="52">
                  <c:v>2.0731711297042916</c:v>
                </c:pt>
                <c:pt idx="53">
                  <c:v>2.2092277628403041</c:v>
                </c:pt>
                <c:pt idx="54">
                  <c:v>2.3381766605841441</c:v>
                </c:pt>
                <c:pt idx="55">
                  <c:v>2.4605119666404511</c:v>
                </c:pt>
                <c:pt idx="56">
                  <c:v>2.5766849022587932</c:v>
                </c:pt>
                <c:pt idx="57">
                  <c:v>2.6871069265375729</c:v>
                </c:pt>
                <c:pt idx="58">
                  <c:v>2.79217781156671</c:v>
                </c:pt>
                <c:pt idx="59">
                  <c:v>2.892267402353955</c:v>
                </c:pt>
                <c:pt idx="60">
                  <c:v>2.9876890527661684</c:v>
                </c:pt>
                <c:pt idx="61">
                  <c:v>3.0787304891767104</c:v>
                </c:pt>
                <c:pt idx="62">
                  <c:v>3.1656562156549328</c:v>
                </c:pt>
                <c:pt idx="63">
                  <c:v>3.2487096771793906</c:v>
                </c:pt>
                <c:pt idx="64">
                  <c:v>3.3281152065200965</c:v>
                </c:pt>
                <c:pt idx="65">
                  <c:v>3.404079776937897</c:v>
                </c:pt>
                <c:pt idx="66">
                  <c:v>3.4767945819898678</c:v>
                </c:pt>
                <c:pt idx="67">
                  <c:v>3.5464364603601224</c:v>
                </c:pt>
                <c:pt idx="68">
                  <c:v>3.613169182556196</c:v>
                </c:pt>
                <c:pt idx="69">
                  <c:v>3.6771446147221489</c:v>
                </c:pt>
                <c:pt idx="70">
                  <c:v>3.7403812497089741</c:v>
                </c:pt>
                <c:pt idx="71">
                  <c:v>3.8056370849960768</c:v>
                </c:pt>
                <c:pt idx="72">
                  <c:v>3.8684807216469861</c:v>
                </c:pt>
                <c:pt idx="73">
                  <c:v>3.9290047125912717</c:v>
                </c:pt>
                <c:pt idx="74">
                  <c:v>3.9872962647641312</c:v>
                </c:pt>
                <c:pt idx="75">
                  <c:v>4.0434376360441249</c:v>
                </c:pt>
                <c:pt idx="76">
                  <c:v>4.097506508182323</c:v>
                </c:pt>
                <c:pt idx="77">
                  <c:v>4.1495763389222269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40D-449C-934A-A20F295AD5CE}"/>
            </c:ext>
          </c:extLst>
        </c:ser>
        <c:ser>
          <c:idx val="6"/>
          <c:order val="6"/>
          <c:tx>
            <c:strRef>
              <c:f>Combine!$AN$2</c:f>
              <c:strCache>
                <c:ptCount val="1"/>
                <c:pt idx="0">
                  <c:v>feldspar2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Combine!$AN$3:$AN$80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40D-449C-934A-A20F295AD5CE}"/>
            </c:ext>
          </c:extLst>
        </c:ser>
        <c:ser>
          <c:idx val="7"/>
          <c:order val="7"/>
          <c:tx>
            <c:strRef>
              <c:f>Combine!$AO$2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Combine!$AO$3:$AO$80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0.13943348841298742</c:v>
                </c:pt>
                <c:pt idx="14">
                  <c:v>0.27892958263548334</c:v>
                </c:pt>
                <c:pt idx="15">
                  <c:v>0.40656879944758401</c:v>
                </c:pt>
                <c:pt idx="16">
                  <c:v>0.5236146596197423</c:v>
                </c:pt>
                <c:pt idx="17">
                  <c:v>0.63113910226735392</c:v>
                </c:pt>
                <c:pt idx="18">
                  <c:v>0.73005868466770463</c:v>
                </c:pt>
                <c:pt idx="19">
                  <c:v>0.82116357067723655</c:v>
                </c:pt>
                <c:pt idx="20">
                  <c:v>0.90514097312753117</c:v>
                </c:pt>
                <c:pt idx="21">
                  <c:v>0.98259422764989557</c:v>
                </c:pt>
                <c:pt idx="22">
                  <c:v>1.054058331055477</c:v>
                </c:pt>
                <c:pt idx="23">
                  <c:v>1.1200125407828296</c:v>
                </c:pt>
                <c:pt idx="24">
                  <c:v>1.1808904787538779</c:v>
                </c:pt>
                <c:pt idx="25">
                  <c:v>1.237088092986496</c:v>
                </c:pt>
                <c:pt idx="26">
                  <c:v>1.2889688909729502</c:v>
                </c:pt>
                <c:pt idx="27">
                  <c:v>1.3368480383620878</c:v>
                </c:pt>
                <c:pt idx="28">
                  <c:v>1.3810281269922031</c:v>
                </c:pt>
                <c:pt idx="29">
                  <c:v>1.4217997582860527</c:v>
                </c:pt>
                <c:pt idx="30">
                  <c:v>1.4480270926944088</c:v>
                </c:pt>
                <c:pt idx="31">
                  <c:v>1.4682626026315915</c:v>
                </c:pt>
                <c:pt idx="32">
                  <c:v>1.4886686339218942</c:v>
                </c:pt>
                <c:pt idx="33">
                  <c:v>1.2234311184804476</c:v>
                </c:pt>
                <c:pt idx="34">
                  <c:v>0.87368353005335297</c:v>
                </c:pt>
                <c:pt idx="35">
                  <c:v>0.58520974237387346</c:v>
                </c:pt>
                <c:pt idx="36">
                  <c:v>0.40027066956652774</c:v>
                </c:pt>
                <c:pt idx="37">
                  <c:v>0.22724315777168907</c:v>
                </c:pt>
                <c:pt idx="38">
                  <c:v>6.6022685204208606E-2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40D-449C-934A-A20F295AD5CE}"/>
            </c:ext>
          </c:extLst>
        </c:ser>
        <c:ser>
          <c:idx val="8"/>
          <c:order val="8"/>
          <c:tx>
            <c:strRef>
              <c:f>Combine!$AP$2</c:f>
              <c:strCache>
                <c:ptCount val="1"/>
                <c:pt idx="0">
                  <c:v>clinopyroxene1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Combine!$AP$3:$AP$80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1.2086359991076177</c:v>
                </c:pt>
                <c:pt idx="10">
                  <c:v>3.4959417325181632</c:v>
                </c:pt>
                <c:pt idx="11">
                  <c:v>4.0829183468417014</c:v>
                </c:pt>
                <c:pt idx="12">
                  <c:v>4.753780742474226</c:v>
                </c:pt>
                <c:pt idx="13">
                  <c:v>5.1495567771585273</c:v>
                </c:pt>
                <c:pt idx="14">
                  <c:v>4.7142390213630021</c:v>
                </c:pt>
                <c:pt idx="15">
                  <c:v>4.3622681252422257</c:v>
                </c:pt>
                <c:pt idx="16">
                  <c:v>4.0843526385562656</c:v>
                </c:pt>
                <c:pt idx="17">
                  <c:v>3.8713746746273681</c:v>
                </c:pt>
                <c:pt idx="18">
                  <c:v>3.7146232456954751</c:v>
                </c:pt>
                <c:pt idx="19">
                  <c:v>3.6059633145362802</c:v>
                </c:pt>
                <c:pt idx="20">
                  <c:v>3.5379433358304055</c:v>
                </c:pt>
                <c:pt idx="21">
                  <c:v>3.5038502232097324</c:v>
                </c:pt>
                <c:pt idx="22">
                  <c:v>3.4977229278805484</c:v>
                </c:pt>
                <c:pt idx="23">
                  <c:v>3.514335611225599</c:v>
                </c:pt>
                <c:pt idx="24">
                  <c:v>3.5491599354997394</c:v>
                </c:pt>
                <c:pt idx="25">
                  <c:v>3.5983141171812538</c:v>
                </c:pt>
                <c:pt idx="26">
                  <c:v>3.6585076619126977</c:v>
                </c:pt>
                <c:pt idx="27">
                  <c:v>3.7270473020432586</c:v>
                </c:pt>
                <c:pt idx="28">
                  <c:v>3.8016584239454754</c:v>
                </c:pt>
                <c:pt idx="29">
                  <c:v>3.8804400080062122</c:v>
                </c:pt>
                <c:pt idx="30">
                  <c:v>4.1534729299647219</c:v>
                </c:pt>
                <c:pt idx="31">
                  <c:v>4.4928306699462084</c:v>
                </c:pt>
                <c:pt idx="32">
                  <c:v>4.8000691001343005</c:v>
                </c:pt>
                <c:pt idx="33">
                  <c:v>3.7241167826337271</c:v>
                </c:pt>
                <c:pt idx="34">
                  <c:v>2.3370447230968781</c:v>
                </c:pt>
                <c:pt idx="35">
                  <c:v>1.3209419760336527</c:v>
                </c:pt>
                <c:pt idx="36">
                  <c:v>0.82988995519870667</c:v>
                </c:pt>
                <c:pt idx="37">
                  <c:v>0.38752156370408641</c:v>
                </c:pt>
                <c:pt idx="38">
                  <c:v>10.851155493571127</c:v>
                </c:pt>
                <c:pt idx="39">
                  <c:v>10.684625068448044</c:v>
                </c:pt>
                <c:pt idx="40">
                  <c:v>10.641033605721786</c:v>
                </c:pt>
                <c:pt idx="41">
                  <c:v>10.60681097070375</c:v>
                </c:pt>
                <c:pt idx="42">
                  <c:v>10.572799744647579</c:v>
                </c:pt>
                <c:pt idx="43">
                  <c:v>10.538908426518637</c:v>
                </c:pt>
                <c:pt idx="44">
                  <c:v>10.505355502285729</c:v>
                </c:pt>
                <c:pt idx="45">
                  <c:v>10.460626904331132</c:v>
                </c:pt>
                <c:pt idx="46">
                  <c:v>10.403419683164648</c:v>
                </c:pt>
                <c:pt idx="47">
                  <c:v>10.351270999122338</c:v>
                </c:pt>
                <c:pt idx="48">
                  <c:v>10.276719110312868</c:v>
                </c:pt>
                <c:pt idx="49">
                  <c:v>10.138870433953315</c:v>
                </c:pt>
                <c:pt idx="50">
                  <c:v>10.010878359685922</c:v>
                </c:pt>
                <c:pt idx="51">
                  <c:v>9.8909708806135086</c:v>
                </c:pt>
                <c:pt idx="52">
                  <c:v>9.7806733815794757</c:v>
                </c:pt>
                <c:pt idx="53">
                  <c:v>9.6792261460453179</c:v>
                </c:pt>
                <c:pt idx="54">
                  <c:v>9.5859432797802686</c:v>
                </c:pt>
                <c:pt idx="55">
                  <c:v>9.500204755571378</c:v>
                </c:pt>
                <c:pt idx="56">
                  <c:v>9.4214493637214236</c:v>
                </c:pt>
                <c:pt idx="57">
                  <c:v>9.349168319767486</c:v>
                </c:pt>
                <c:pt idx="58">
                  <c:v>9.282891070573946</c:v>
                </c:pt>
                <c:pt idx="59">
                  <c:v>9.2221938869790829</c:v>
                </c:pt>
                <c:pt idx="60">
                  <c:v>9.1666963319712558</c:v>
                </c:pt>
                <c:pt idx="61">
                  <c:v>9.1160516080501157</c:v>
                </c:pt>
                <c:pt idx="62">
                  <c:v>9.0699431540291702</c:v>
                </c:pt>
                <c:pt idx="63">
                  <c:v>9.0280816190077395</c:v>
                </c:pt>
                <c:pt idx="64">
                  <c:v>8.9902021685122566</c:v>
                </c:pt>
                <c:pt idx="65">
                  <c:v>8.9560620837153948</c:v>
                </c:pt>
                <c:pt idx="66">
                  <c:v>8.9254386188579335</c:v>
                </c:pt>
                <c:pt idx="67">
                  <c:v>8.8981270865512823</c:v>
                </c:pt>
                <c:pt idx="68">
                  <c:v>8.8739391442253819</c:v>
                </c:pt>
                <c:pt idx="69">
                  <c:v>8.8527012579306152</c:v>
                </c:pt>
                <c:pt idx="70">
                  <c:v>8.829532554562908</c:v>
                </c:pt>
                <c:pt idx="71">
                  <c:v>8.7973027982110708</c:v>
                </c:pt>
                <c:pt idx="72">
                  <c:v>8.7671240282461014</c:v>
                </c:pt>
                <c:pt idx="73">
                  <c:v>8.7389329758509167</c:v>
                </c:pt>
                <c:pt idx="74">
                  <c:v>8.7126726763958793</c:v>
                </c:pt>
                <c:pt idx="75">
                  <c:v>8.6882917837080988</c:v>
                </c:pt>
                <c:pt idx="76">
                  <c:v>8.6657439533743901</c:v>
                </c:pt>
                <c:pt idx="77">
                  <c:v>8.6449872855853584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40D-449C-934A-A20F295AD5CE}"/>
            </c:ext>
          </c:extLst>
        </c:ser>
        <c:ser>
          <c:idx val="9"/>
          <c:order val="9"/>
          <c:tx>
            <c:strRef>
              <c:f>Combine!$AQ$2</c:f>
              <c:strCache>
                <c:ptCount val="1"/>
                <c:pt idx="0">
                  <c:v>clinopyroxene2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Combine!$AQ$3:$AQ$80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0.4799212914444313</c:v>
                </c:pt>
                <c:pt idx="14">
                  <c:v>1.8056905376210914</c:v>
                </c:pt>
                <c:pt idx="15">
                  <c:v>2.9801290213305838</c:v>
                </c:pt>
                <c:pt idx="16">
                  <c:v>4.0197496077179276</c:v>
                </c:pt>
                <c:pt idx="17">
                  <c:v>4.9397779814443821</c:v>
                </c:pt>
                <c:pt idx="18">
                  <c:v>5.7541303900065834</c:v>
                </c:pt>
                <c:pt idx="19">
                  <c:v>6.4754137213357605</c:v>
                </c:pt>
                <c:pt idx="20">
                  <c:v>7.1149547443626044</c:v>
                </c:pt>
                <c:pt idx="21">
                  <c:v>7.682856387373314</c:v>
                </c:pt>
                <c:pt idx="22">
                  <c:v>8.1880747225672312</c:v>
                </c:pt>
                <c:pt idx="23">
                  <c:v>8.6385091921933448</c:v>
                </c:pt>
                <c:pt idx="24">
                  <c:v>9.0410992053177299</c:v>
                </c:pt>
                <c:pt idx="25">
                  <c:v>9.4019215996180545</c:v>
                </c:pt>
                <c:pt idx="26">
                  <c:v>9.7262853243678737</c:v>
                </c:pt>
                <c:pt idx="27">
                  <c:v>10.018826993374034</c:v>
                </c:pt>
                <c:pt idx="28">
                  <c:v>10.283581144032304</c:v>
                </c:pt>
                <c:pt idx="29">
                  <c:v>10.524056080149579</c:v>
                </c:pt>
                <c:pt idx="30">
                  <c:v>10.511623134959086</c:v>
                </c:pt>
                <c:pt idx="31">
                  <c:v>10.394666949222865</c:v>
                </c:pt>
                <c:pt idx="32">
                  <c:v>10.292803488213805</c:v>
                </c:pt>
                <c:pt idx="33">
                  <c:v>10.547886051623893</c:v>
                </c:pt>
                <c:pt idx="34">
                  <c:v>10.833355529878881</c:v>
                </c:pt>
                <c:pt idx="35">
                  <c:v>10.975405592272807</c:v>
                </c:pt>
                <c:pt idx="36">
                  <c:v>10.943008269570146</c:v>
                </c:pt>
                <c:pt idx="37">
                  <c:v>10.903443656917119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2.9068174060387274E-2</c:v>
                </c:pt>
                <c:pt idx="49">
                  <c:v>0.13048152630742604</c:v>
                </c:pt>
                <c:pt idx="50">
                  <c:v>0.22505930957788789</c:v>
                </c:pt>
                <c:pt idx="51">
                  <c:v>0.31396301054568287</c:v>
                </c:pt>
                <c:pt idx="52">
                  <c:v>0.39647871640411503</c:v>
                </c:pt>
                <c:pt idx="53">
                  <c:v>0.4731990017612166</c:v>
                </c:pt>
                <c:pt idx="54">
                  <c:v>0.54465013340935087</c:v>
                </c:pt>
                <c:pt idx="55">
                  <c:v>0.6113009430684021</c:v>
                </c:pt>
                <c:pt idx="56">
                  <c:v>0.67357031668661105</c:v>
                </c:pt>
                <c:pt idx="57">
                  <c:v>0.73183358003044563</c:v>
                </c:pt>
                <c:pt idx="58">
                  <c:v>0.78642976639447637</c:v>
                </c:pt>
                <c:pt idx="59">
                  <c:v>0.83766305578500722</c:v>
                </c:pt>
                <c:pt idx="60">
                  <c:v>0.8858068040221716</c:v>
                </c:pt>
                <c:pt idx="61">
                  <c:v>0.93110831204921995</c:v>
                </c:pt>
                <c:pt idx="62">
                  <c:v>0.97379177488088442</c:v>
                </c:pt>
                <c:pt idx="63">
                  <c:v>1.0140608408964</c:v>
                </c:pt>
                <c:pt idx="64">
                  <c:v>1.0521008402139407</c:v>
                </c:pt>
                <c:pt idx="65">
                  <c:v>1.0880807306862914</c:v>
                </c:pt>
                <c:pt idx="66">
                  <c:v>1.1221548022302081</c:v>
                </c:pt>
                <c:pt idx="67">
                  <c:v>1.1544641733732368</c:v>
                </c:pt>
                <c:pt idx="68">
                  <c:v>1.1851381087803963</c:v>
                </c:pt>
                <c:pt idx="69">
                  <c:v>1.2142951818523144</c:v>
                </c:pt>
                <c:pt idx="70">
                  <c:v>1.2427975190899916</c:v>
                </c:pt>
                <c:pt idx="71">
                  <c:v>1.271918348057169</c:v>
                </c:pt>
                <c:pt idx="72">
                  <c:v>1.299979708834976</c:v>
                </c:pt>
                <c:pt idx="73">
                  <c:v>1.327046285987429</c:v>
                </c:pt>
                <c:pt idx="74">
                  <c:v>1.3531765529282347</c:v>
                </c:pt>
                <c:pt idx="75">
                  <c:v>1.378423477366709</c:v>
                </c:pt>
                <c:pt idx="76">
                  <c:v>1.4028351372240206</c:v>
                </c:pt>
                <c:pt idx="77">
                  <c:v>1.4264552583907919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40D-449C-934A-A20F295AD5CE}"/>
            </c:ext>
          </c:extLst>
        </c:ser>
        <c:ser>
          <c:idx val="10"/>
          <c:order val="10"/>
          <c:tx>
            <c:strRef>
              <c:f>Combine!$AR$2</c:f>
              <c:strCache>
                <c:ptCount val="1"/>
                <c:pt idx="0">
                  <c:v>orthopyroxene1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Combine!$AR$3:$AR$80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0.24684186542190853</c:v>
                </c:pt>
                <c:pt idx="2">
                  <c:v>0.5089783741228735</c:v>
                </c:pt>
                <c:pt idx="3">
                  <c:v>0.76733240656376955</c:v>
                </c:pt>
                <c:pt idx="4">
                  <c:v>1.0220985657529307</c:v>
                </c:pt>
                <c:pt idx="5">
                  <c:v>1.2734711987953777</c:v>
                </c:pt>
                <c:pt idx="6">
                  <c:v>1.5216452303056505</c:v>
                </c:pt>
                <c:pt idx="7">
                  <c:v>1.7668170408143073</c:v>
                </c:pt>
                <c:pt idx="8">
                  <c:v>2.0091854062224161</c:v>
                </c:pt>
                <c:pt idx="9">
                  <c:v>1.3711843861211606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1.782715193004325E-2</c:v>
                </c:pt>
                <c:pt idx="46">
                  <c:v>5.6041502745543766E-2</c:v>
                </c:pt>
                <c:pt idx="47">
                  <c:v>8.808120900592932E-2</c:v>
                </c:pt>
                <c:pt idx="48">
                  <c:v>0.11423705114697075</c:v>
                </c:pt>
                <c:pt idx="49">
                  <c:v>0.13496541800121339</c:v>
                </c:pt>
                <c:pt idx="50">
                  <c:v>0.15236349588036463</c:v>
                </c:pt>
                <c:pt idx="51">
                  <c:v>0.16785094471747736</c:v>
                </c:pt>
                <c:pt idx="52">
                  <c:v>0.17927014921176063</c:v>
                </c:pt>
                <c:pt idx="53">
                  <c:v>0.18699539830695153</c:v>
                </c:pt>
                <c:pt idx="54">
                  <c:v>0.19136848373309953</c:v>
                </c:pt>
                <c:pt idx="55">
                  <c:v>0.19270114931555149</c:v>
                </c:pt>
                <c:pt idx="56">
                  <c:v>0.19127751265788534</c:v>
                </c:pt>
                <c:pt idx="57">
                  <c:v>0.18735657991564811</c:v>
                </c:pt>
                <c:pt idx="58">
                  <c:v>0.18118512490936653</c:v>
                </c:pt>
                <c:pt idx="59">
                  <c:v>0.17298301493918869</c:v>
                </c:pt>
                <c:pt idx="60">
                  <c:v>0.16294412986542131</c:v>
                </c:pt>
                <c:pt idx="61">
                  <c:v>0.15124530414709642</c:v>
                </c:pt>
                <c:pt idx="62">
                  <c:v>0.13804793278483585</c:v>
                </c:pt>
                <c:pt idx="63">
                  <c:v>0.123499438175562</c:v>
                </c:pt>
                <c:pt idx="64">
                  <c:v>0.10773460546761231</c:v>
                </c:pt>
                <c:pt idx="65">
                  <c:v>9.087679515021016E-2</c:v>
                </c:pt>
                <c:pt idx="66">
                  <c:v>7.3039042002548335E-2</c:v>
                </c:pt>
                <c:pt idx="67">
                  <c:v>5.4325049486535652E-2</c:v>
                </c:pt>
                <c:pt idx="68">
                  <c:v>3.4830088445202446E-2</c:v>
                </c:pt>
                <c:pt idx="69">
                  <c:v>1.4641809179684743E-2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40D-449C-934A-A20F295AD5CE}"/>
            </c:ext>
          </c:extLst>
        </c:ser>
        <c:ser>
          <c:idx val="11"/>
          <c:order val="11"/>
          <c:tx>
            <c:strRef>
              <c:f>Combine!$AS$2</c:f>
              <c:strCache>
                <c:ptCount val="1"/>
                <c:pt idx="0">
                  <c:v>orthopyroxene2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Combine!$AS$3:$AS$80</c:f>
              <c:numCache>
                <c:formatCode>[=0]General;[&gt;10]0.00;0.000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40D-449C-934A-A20F295AD5CE}"/>
            </c:ext>
          </c:extLst>
        </c:ser>
        <c:ser>
          <c:idx val="12"/>
          <c:order val="12"/>
          <c:tx>
            <c:strRef>
              <c:f>Combine!$AT$2</c:f>
              <c:strCache>
                <c:ptCount val="1"/>
                <c:pt idx="0">
                  <c:v>total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Combine!$AT$3:$AT$80</c:f>
              <c:numCache>
                <c:formatCode>[=0]General;[&gt;10]0.00;0.000</c:formatCode>
                <c:ptCount val="78"/>
                <c:pt idx="0">
                  <c:v>36.031879619936134</c:v>
                </c:pt>
                <c:pt idx="1">
                  <c:v>35.983594062279394</c:v>
                </c:pt>
                <c:pt idx="2">
                  <c:v>35.933286166419293</c:v>
                </c:pt>
                <c:pt idx="3">
                  <c:v>35.883553463686631</c:v>
                </c:pt>
                <c:pt idx="4">
                  <c:v>35.834367582625909</c:v>
                </c:pt>
                <c:pt idx="5">
                  <c:v>35.785700179701479</c:v>
                </c:pt>
                <c:pt idx="6">
                  <c:v>35.737522819746808</c:v>
                </c:pt>
                <c:pt idx="7">
                  <c:v>35.689806850597066</c:v>
                </c:pt>
                <c:pt idx="8">
                  <c:v>35.642523269773363</c:v>
                </c:pt>
                <c:pt idx="9">
                  <c:v>35.555044516710765</c:v>
                </c:pt>
                <c:pt idx="10">
                  <c:v>35.423711311670957</c:v>
                </c:pt>
                <c:pt idx="11">
                  <c:v>35.32808181302758</c:v>
                </c:pt>
                <c:pt idx="12">
                  <c:v>35.219494033453692</c:v>
                </c:pt>
                <c:pt idx="13">
                  <c:v>35.06394005947778</c:v>
                </c:pt>
                <c:pt idx="14">
                  <c:v>34.905716358425167</c:v>
                </c:pt>
                <c:pt idx="15">
                  <c:v>34.758863082766233</c:v>
                </c:pt>
                <c:pt idx="16">
                  <c:v>34.622155945719456</c:v>
                </c:pt>
                <c:pt idx="17">
                  <c:v>34.494555373931554</c:v>
                </c:pt>
                <c:pt idx="18">
                  <c:v>34.375171661201634</c:v>
                </c:pt>
                <c:pt idx="19">
                  <c:v>34.263237162485822</c:v>
                </c:pt>
                <c:pt idx="20">
                  <c:v>34.158083919390023</c:v>
                </c:pt>
                <c:pt idx="21">
                  <c:v>34.059125565877011</c:v>
                </c:pt>
                <c:pt idx="22">
                  <c:v>33.965842682361874</c:v>
                </c:pt>
                <c:pt idx="23">
                  <c:v>33.877770984840296</c:v>
                </c:pt>
                <c:pt idx="24">
                  <c:v>33.794491879006799</c:v>
                </c:pt>
                <c:pt idx="25">
                  <c:v>33.715624998152016</c:v>
                </c:pt>
                <c:pt idx="26">
                  <c:v>33.640821964767504</c:v>
                </c:pt>
                <c:pt idx="27">
                  <c:v>33.569752517710867</c:v>
                </c:pt>
                <c:pt idx="28">
                  <c:v>33.502117322596916</c:v>
                </c:pt>
                <c:pt idx="29">
                  <c:v>33.437643437168305</c:v>
                </c:pt>
                <c:pt idx="30">
                  <c:v>33.383398326292642</c:v>
                </c:pt>
                <c:pt idx="31">
                  <c:v>33.335515075969155</c:v>
                </c:pt>
                <c:pt idx="32">
                  <c:v>33.290146578730685</c:v>
                </c:pt>
                <c:pt idx="33">
                  <c:v>33.012150321185366</c:v>
                </c:pt>
                <c:pt idx="34">
                  <c:v>32.676356710239475</c:v>
                </c:pt>
                <c:pt idx="35">
                  <c:v>32.401482263275703</c:v>
                </c:pt>
                <c:pt idx="36">
                  <c:v>32.217001375166006</c:v>
                </c:pt>
                <c:pt idx="37">
                  <c:v>32.04553379545245</c:v>
                </c:pt>
                <c:pt idx="38">
                  <c:v>31.886650449710672</c:v>
                </c:pt>
                <c:pt idx="39">
                  <c:v>31.786215739152546</c:v>
                </c:pt>
                <c:pt idx="40">
                  <c:v>31.717944127102012</c:v>
                </c:pt>
                <c:pt idx="41">
                  <c:v>31.66239537955169</c:v>
                </c:pt>
                <c:pt idx="42">
                  <c:v>31.609791335705516</c:v>
                </c:pt>
                <c:pt idx="43">
                  <c:v>31.559567567256124</c:v>
                </c:pt>
                <c:pt idx="44">
                  <c:v>31.511557778880036</c:v>
                </c:pt>
                <c:pt idx="45">
                  <c:v>31.466922755842546</c:v>
                </c:pt>
                <c:pt idx="46">
                  <c:v>31.425754039140806</c:v>
                </c:pt>
                <c:pt idx="47">
                  <c:v>31.385968457757063</c:v>
                </c:pt>
                <c:pt idx="48">
                  <c:v>31.347603430391935</c:v>
                </c:pt>
                <c:pt idx="49">
                  <c:v>31.310771608815408</c:v>
                </c:pt>
                <c:pt idx="50">
                  <c:v>31.274909111473356</c:v>
                </c:pt>
                <c:pt idx="51">
                  <c:v>31.239825641433491</c:v>
                </c:pt>
                <c:pt idx="52">
                  <c:v>31.205712954742637</c:v>
                </c:pt>
                <c:pt idx="53">
                  <c:v>31.172506257622977</c:v>
                </c:pt>
                <c:pt idx="54">
                  <c:v>31.140146492730423</c:v>
                </c:pt>
                <c:pt idx="55">
                  <c:v>31.10857968730814</c:v>
                </c:pt>
                <c:pt idx="56">
                  <c:v>31.077756391319578</c:v>
                </c:pt>
                <c:pt idx="57">
                  <c:v>31.047629762808935</c:v>
                </c:pt>
                <c:pt idx="58">
                  <c:v>31.018151517716113</c:v>
                </c:pt>
                <c:pt idx="59">
                  <c:v>30.989292695694523</c:v>
                </c:pt>
                <c:pt idx="60">
                  <c:v>30.96101748179931</c:v>
                </c:pt>
                <c:pt idx="61">
                  <c:v>30.933292726239237</c:v>
                </c:pt>
                <c:pt idx="62">
                  <c:v>30.906087689341817</c:v>
                </c:pt>
                <c:pt idx="63">
                  <c:v>30.879373815971491</c:v>
                </c:pt>
                <c:pt idx="64">
                  <c:v>30.853124535476653</c:v>
                </c:pt>
                <c:pt idx="65">
                  <c:v>30.827315083850344</c:v>
                </c:pt>
                <c:pt idx="66">
                  <c:v>30.801922345285046</c:v>
                </c:pt>
                <c:pt idx="67">
                  <c:v>30.776924710719516</c:v>
                </c:pt>
                <c:pt idx="68">
                  <c:v>30.752301951323613</c:v>
                </c:pt>
                <c:pt idx="69">
                  <c:v>30.728035105217231</c:v>
                </c:pt>
                <c:pt idx="70">
                  <c:v>30.704595991425006</c:v>
                </c:pt>
                <c:pt idx="71">
                  <c:v>30.682684643370788</c:v>
                </c:pt>
                <c:pt idx="72">
                  <c:v>30.661114646345624</c:v>
                </c:pt>
                <c:pt idx="73">
                  <c:v>30.639864708420152</c:v>
                </c:pt>
                <c:pt idx="74">
                  <c:v>30.618914728371688</c:v>
                </c:pt>
                <c:pt idx="75">
                  <c:v>30.598245712704049</c:v>
                </c:pt>
                <c:pt idx="76">
                  <c:v>30.577839700389831</c:v>
                </c:pt>
                <c:pt idx="77">
                  <c:v>30.557679694775178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40D-449C-934A-A20F295AD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52592"/>
        <c:axId val="714458496"/>
      </c:scatterChart>
      <c:valAx>
        <c:axId val="71445259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58496"/>
        <c:crosses val="autoZero"/>
        <c:crossBetween val="midCat"/>
      </c:valAx>
      <c:valAx>
        <c:axId val="71445849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Volume (cm3)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1445259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Combine!$C$3:$C$80</c:f>
              <c:numCache>
                <c:formatCode>General</c:formatCode>
                <c:ptCount val="78"/>
                <c:pt idx="0">
                  <c:v>900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900</c:v>
                </c:pt>
                <c:pt idx="6">
                  <c:v>900</c:v>
                </c:pt>
                <c:pt idx="7">
                  <c:v>900</c:v>
                </c:pt>
                <c:pt idx="8">
                  <c:v>900</c:v>
                </c:pt>
                <c:pt idx="9">
                  <c:v>900</c:v>
                </c:pt>
                <c:pt idx="10">
                  <c:v>900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900</c:v>
                </c:pt>
                <c:pt idx="16">
                  <c:v>900</c:v>
                </c:pt>
                <c:pt idx="17">
                  <c:v>900</c:v>
                </c:pt>
                <c:pt idx="18">
                  <c:v>900</c:v>
                </c:pt>
                <c:pt idx="19">
                  <c:v>900</c:v>
                </c:pt>
                <c:pt idx="20">
                  <c:v>900</c:v>
                </c:pt>
                <c:pt idx="21">
                  <c:v>900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900</c:v>
                </c:pt>
                <c:pt idx="26">
                  <c:v>900</c:v>
                </c:pt>
                <c:pt idx="27">
                  <c:v>900</c:v>
                </c:pt>
                <c:pt idx="28">
                  <c:v>900</c:v>
                </c:pt>
                <c:pt idx="29">
                  <c:v>900</c:v>
                </c:pt>
                <c:pt idx="30">
                  <c:v>900</c:v>
                </c:pt>
                <c:pt idx="31">
                  <c:v>900</c:v>
                </c:pt>
                <c:pt idx="32">
                  <c:v>900</c:v>
                </c:pt>
                <c:pt idx="33">
                  <c:v>900</c:v>
                </c:pt>
                <c:pt idx="34">
                  <c:v>900</c:v>
                </c:pt>
                <c:pt idx="35">
                  <c:v>900</c:v>
                </c:pt>
                <c:pt idx="36">
                  <c:v>900</c:v>
                </c:pt>
                <c:pt idx="37">
                  <c:v>900</c:v>
                </c:pt>
                <c:pt idx="38">
                  <c:v>900</c:v>
                </c:pt>
                <c:pt idx="39">
                  <c:v>900</c:v>
                </c:pt>
                <c:pt idx="40">
                  <c:v>900</c:v>
                </c:pt>
                <c:pt idx="41">
                  <c:v>900</c:v>
                </c:pt>
                <c:pt idx="42">
                  <c:v>900</c:v>
                </c:pt>
                <c:pt idx="43">
                  <c:v>900</c:v>
                </c:pt>
                <c:pt idx="44">
                  <c:v>900</c:v>
                </c:pt>
                <c:pt idx="45">
                  <c:v>900</c:v>
                </c:pt>
                <c:pt idx="46">
                  <c:v>900</c:v>
                </c:pt>
                <c:pt idx="47">
                  <c:v>900</c:v>
                </c:pt>
                <c:pt idx="48">
                  <c:v>900</c:v>
                </c:pt>
                <c:pt idx="49">
                  <c:v>900</c:v>
                </c:pt>
                <c:pt idx="50">
                  <c:v>900</c:v>
                </c:pt>
                <c:pt idx="51">
                  <c:v>900</c:v>
                </c:pt>
                <c:pt idx="52">
                  <c:v>900</c:v>
                </c:pt>
                <c:pt idx="53">
                  <c:v>900</c:v>
                </c:pt>
                <c:pt idx="54">
                  <c:v>900</c:v>
                </c:pt>
                <c:pt idx="55">
                  <c:v>900</c:v>
                </c:pt>
                <c:pt idx="56">
                  <c:v>900</c:v>
                </c:pt>
                <c:pt idx="57">
                  <c:v>900</c:v>
                </c:pt>
                <c:pt idx="58">
                  <c:v>900</c:v>
                </c:pt>
                <c:pt idx="59">
                  <c:v>900</c:v>
                </c:pt>
                <c:pt idx="60">
                  <c:v>900</c:v>
                </c:pt>
                <c:pt idx="61">
                  <c:v>900</c:v>
                </c:pt>
                <c:pt idx="62">
                  <c:v>900</c:v>
                </c:pt>
                <c:pt idx="63">
                  <c:v>900</c:v>
                </c:pt>
                <c:pt idx="64">
                  <c:v>900</c:v>
                </c:pt>
                <c:pt idx="65">
                  <c:v>900</c:v>
                </c:pt>
                <c:pt idx="66">
                  <c:v>900</c:v>
                </c:pt>
                <c:pt idx="67">
                  <c:v>900</c:v>
                </c:pt>
                <c:pt idx="68">
                  <c:v>900</c:v>
                </c:pt>
                <c:pt idx="69">
                  <c:v>900</c:v>
                </c:pt>
                <c:pt idx="70">
                  <c:v>900</c:v>
                </c:pt>
                <c:pt idx="71">
                  <c:v>900</c:v>
                </c:pt>
                <c:pt idx="72">
                  <c:v>900</c:v>
                </c:pt>
                <c:pt idx="73">
                  <c:v>900</c:v>
                </c:pt>
                <c:pt idx="74">
                  <c:v>900</c:v>
                </c:pt>
                <c:pt idx="75">
                  <c:v>900</c:v>
                </c:pt>
                <c:pt idx="76">
                  <c:v>900</c:v>
                </c:pt>
                <c:pt idx="77">
                  <c:v>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B7-49D8-895D-EB7807B7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475552"/>
        <c:axId val="714476208"/>
      </c:scatterChart>
      <c:scatterChart>
        <c:scatterStyle val="lineMarker"/>
        <c:varyColors val="0"/>
        <c:ser>
          <c:idx val="1"/>
          <c:order val="1"/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xVal>
            <c:numRef>
              <c:f>Combine!$B$3:$B$80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Combine!$H$3:$H$80</c:f>
              <c:numCache>
                <c:formatCode>[=0]General;[&gt;10]0.00;0.000</c:formatCode>
                <c:ptCount val="78"/>
                <c:pt idx="0">
                  <c:v>0</c:v>
                </c:pt>
                <c:pt idx="1">
                  <c:v>0.79385739581474102</c:v>
                </c:pt>
                <c:pt idx="2">
                  <c:v>1.63822531088198</c:v>
                </c:pt>
                <c:pt idx="3">
                  <c:v>2.4717848847416901</c:v>
                </c:pt>
                <c:pt idx="4">
                  <c:v>3.2951480947906799</c:v>
                </c:pt>
                <c:pt idx="5">
                  <c:v>4.1089276718818599</c:v>
                </c:pt>
                <c:pt idx="6">
                  <c:v>4.9137397656347401</c:v>
                </c:pt>
                <c:pt idx="7">
                  <c:v>5.7102067564237302</c:v>
                </c:pt>
                <c:pt idx="8">
                  <c:v>6.4989602642281898</c:v>
                </c:pt>
                <c:pt idx="9">
                  <c:v>8.3616092428953408</c:v>
                </c:pt>
                <c:pt idx="10">
                  <c:v>11.3587691592532</c:v>
                </c:pt>
                <c:pt idx="11">
                  <c:v>13.2855585984668</c:v>
                </c:pt>
                <c:pt idx="12">
                  <c:v>15.4919457106036</c:v>
                </c:pt>
                <c:pt idx="13">
                  <c:v>18.891827072650301</c:v>
                </c:pt>
                <c:pt idx="14">
                  <c:v>22.347009907141501</c:v>
                </c:pt>
                <c:pt idx="15">
                  <c:v>25.544172655443901</c:v>
                </c:pt>
                <c:pt idx="16">
                  <c:v>28.510406939419799</c:v>
                </c:pt>
                <c:pt idx="17">
                  <c:v>31.268583771197999</c:v>
                </c:pt>
                <c:pt idx="18">
                  <c:v>33.838153839185999</c:v>
                </c:pt>
                <c:pt idx="19">
                  <c:v>36.235790787712503</c:v>
                </c:pt>
                <c:pt idx="20">
                  <c:v>38.475913576343302</c:v>
                </c:pt>
                <c:pt idx="21">
                  <c:v>40.571113324675402</c:v>
                </c:pt>
                <c:pt idx="22">
                  <c:v>42.5325025257901</c:v>
                </c:pt>
                <c:pt idx="23">
                  <c:v>44.3699993646552</c:v>
                </c:pt>
                <c:pt idx="24">
                  <c:v>46.092556576008498</c:v>
                </c:pt>
                <c:pt idx="25">
                  <c:v>47.708342375964598</c:v>
                </c:pt>
                <c:pt idx="26">
                  <c:v>49.224888247343799</c:v>
                </c:pt>
                <c:pt idx="27">
                  <c:v>50.649367673894702</c:v>
                </c:pt>
                <c:pt idx="28">
                  <c:v>51.988360232810003</c:v>
                </c:pt>
                <c:pt idx="29">
                  <c:v>53.247952267564003</c:v>
                </c:pt>
                <c:pt idx="30">
                  <c:v>55.121962976857802</c:v>
                </c:pt>
                <c:pt idx="31">
                  <c:v>57.213504146234499</c:v>
                </c:pt>
                <c:pt idx="32">
                  <c:v>59.178184581924299</c:v>
                </c:pt>
                <c:pt idx="33">
                  <c:v>60.535275924929699</c:v>
                </c:pt>
                <c:pt idx="34">
                  <c:v>61.619894075422401</c:v>
                </c:pt>
                <c:pt idx="35">
                  <c:v>62.771838291385798</c:v>
                </c:pt>
                <c:pt idx="36">
                  <c:v>64.220296834663003</c:v>
                </c:pt>
                <c:pt idx="37">
                  <c:v>65.560302131675201</c:v>
                </c:pt>
                <c:pt idx="38">
                  <c:v>66.799351290910593</c:v>
                </c:pt>
                <c:pt idx="39">
                  <c:v>67.764128612944702</c:v>
                </c:pt>
                <c:pt idx="40">
                  <c:v>68.549328940649104</c:v>
                </c:pt>
                <c:pt idx="41">
                  <c:v>69.647410981994398</c:v>
                </c:pt>
                <c:pt idx="42">
                  <c:v>70.707057403068603</c:v>
                </c:pt>
                <c:pt idx="43">
                  <c:v>71.716408056131101</c:v>
                </c:pt>
                <c:pt idx="44">
                  <c:v>72.678222446810295</c:v>
                </c:pt>
                <c:pt idx="45">
                  <c:v>73.605504736439997</c:v>
                </c:pt>
                <c:pt idx="46">
                  <c:v>74.501508644173498</c:v>
                </c:pt>
                <c:pt idx="47">
                  <c:v>75.352872016216196</c:v>
                </c:pt>
                <c:pt idx="48">
                  <c:v>76.166010308436597</c:v>
                </c:pt>
                <c:pt idx="49">
                  <c:v>76.947408856567705</c:v>
                </c:pt>
                <c:pt idx="50">
                  <c:v>77.697388965163398</c:v>
                </c:pt>
                <c:pt idx="51">
                  <c:v>78.428379167570796</c:v>
                </c:pt>
                <c:pt idx="52">
                  <c:v>79.121463105023395</c:v>
                </c:pt>
                <c:pt idx="53">
                  <c:v>79.779557642225896</c:v>
                </c:pt>
                <c:pt idx="54">
                  <c:v>80.405306253971204</c:v>
                </c:pt>
                <c:pt idx="55">
                  <c:v>81.001108698427302</c:v>
                </c:pt>
                <c:pt idx="56">
                  <c:v>81.569147089039802</c:v>
                </c:pt>
                <c:pt idx="57">
                  <c:v>82.111409784389295</c:v>
                </c:pt>
                <c:pt idx="58">
                  <c:v>82.629768965054595</c:v>
                </c:pt>
                <c:pt idx="59">
                  <c:v>83.125910734257204</c:v>
                </c:pt>
                <c:pt idx="60">
                  <c:v>83.601343428677595</c:v>
                </c:pt>
                <c:pt idx="61">
                  <c:v>84.057449335504003</c:v>
                </c:pt>
                <c:pt idx="62">
                  <c:v>84.495497112882106</c:v>
                </c:pt>
                <c:pt idx="63">
                  <c:v>84.916652835540702</c:v>
                </c:pt>
                <c:pt idx="64">
                  <c:v>85.321989833863697</c:v>
                </c:pt>
                <c:pt idx="65">
                  <c:v>85.712497470323697</c:v>
                </c:pt>
                <c:pt idx="66">
                  <c:v>86.089088981221096</c:v>
                </c:pt>
                <c:pt idx="67">
                  <c:v>86.452608492420197</c:v>
                </c:pt>
                <c:pt idx="68">
                  <c:v>86.8038373058627</c:v>
                </c:pt>
                <c:pt idx="69">
                  <c:v>87.143499541371696</c:v>
                </c:pt>
                <c:pt idx="70">
                  <c:v>87.473740014823605</c:v>
                </c:pt>
                <c:pt idx="71">
                  <c:v>87.797076044057107</c:v>
                </c:pt>
                <c:pt idx="72">
                  <c:v>88.110434097357299</c:v>
                </c:pt>
                <c:pt idx="73">
                  <c:v>88.414352294064699</c:v>
                </c:pt>
                <c:pt idx="74">
                  <c:v>88.709335608110607</c:v>
                </c:pt>
                <c:pt idx="75">
                  <c:v>88.995858385343794</c:v>
                </c:pt>
                <c:pt idx="76">
                  <c:v>89.274366640951797</c:v>
                </c:pt>
                <c:pt idx="77">
                  <c:v>89.545280159527593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B7-49D8-895D-EB7807B7B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79112"/>
        <c:axId val="714481784"/>
      </c:scatterChart>
      <c:valAx>
        <c:axId val="71447555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76208"/>
        <c:crosses val="autoZero"/>
        <c:crossBetween val="midCat"/>
      </c:valAx>
      <c:valAx>
        <c:axId val="714476208"/>
        <c:scaling>
          <c:orientation val="minMax"/>
        </c:scaling>
        <c:delete val="0"/>
        <c:axPos val="l"/>
        <c:title>
          <c:tx>
            <c:strRef>
              <c:f>Combine!$C$1</c:f>
              <c:strCache>
                <c:ptCount val="1"/>
                <c:pt idx="0">
                  <c:v>P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75552"/>
        <c:crosses val="max"/>
        <c:crossBetween val="midCat"/>
      </c:valAx>
      <c:valAx>
        <c:axId val="714481784"/>
        <c:scaling>
          <c:orientation val="minMax"/>
        </c:scaling>
        <c:delete val="0"/>
        <c:axPos val="r"/>
        <c:title>
          <c:tx>
            <c:strRef>
              <c:f>Combine!$H$2</c:f>
              <c:strCache>
                <c:ptCount val="1"/>
                <c:pt idx="0">
                  <c:v>solids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[=0]General;[&gt;10]0.00;0.000" sourceLinked="1"/>
        <c:majorTickMark val="in"/>
        <c:minorTickMark val="none"/>
        <c:tickLblPos val="nextTo"/>
        <c:crossAx val="790779112"/>
        <c:crosses val="autoZero"/>
        <c:crossBetween val="midCat"/>
      </c:valAx>
      <c:valAx>
        <c:axId val="790779112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1448178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liquid!$R$1</c:f>
              <c:strCache>
                <c:ptCount val="1"/>
                <c:pt idx="0">
                  <c:v>TiO2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liquid!$R$2:$R$79</c:f>
              <c:numCache>
                <c:formatCode>General</c:formatCode>
                <c:ptCount val="78"/>
                <c:pt idx="0">
                  <c:v>1.27470475510234</c:v>
                </c:pt>
                <c:pt idx="1">
                  <c:v>1.2832565432841601</c:v>
                </c:pt>
                <c:pt idx="2">
                  <c:v>1.29244852957547</c:v>
                </c:pt>
                <c:pt idx="3">
                  <c:v>1.3016238778021501</c:v>
                </c:pt>
                <c:pt idx="4">
                  <c:v>1.31079019421948</c:v>
                </c:pt>
                <c:pt idx="5">
                  <c:v>1.3199558037805299</c:v>
                </c:pt>
                <c:pt idx="6">
                  <c:v>1.3291298080326699</c:v>
                </c:pt>
                <c:pt idx="7">
                  <c:v>1.3383221472032101</c:v>
                </c:pt>
                <c:pt idx="8">
                  <c:v>1.3475436671258501</c:v>
                </c:pt>
                <c:pt idx="9">
                  <c:v>1.3680587366978201</c:v>
                </c:pt>
                <c:pt idx="10">
                  <c:v>1.4010148666948601</c:v>
                </c:pt>
                <c:pt idx="11">
                  <c:v>1.4224178497439099</c:v>
                </c:pt>
                <c:pt idx="12">
                  <c:v>1.4462809719337999</c:v>
                </c:pt>
                <c:pt idx="13">
                  <c:v>1.4818004295154601</c:v>
                </c:pt>
                <c:pt idx="14">
                  <c:v>1.5151694769484001</c:v>
                </c:pt>
                <c:pt idx="15">
                  <c:v>1.54513825346612</c:v>
                </c:pt>
                <c:pt idx="16">
                  <c:v>1.57158893335464</c:v>
                </c:pt>
                <c:pt idx="17">
                  <c:v>1.59442191991951</c:v>
                </c:pt>
                <c:pt idx="18">
                  <c:v>1.6135622884771501</c:v>
                </c:pt>
                <c:pt idx="19">
                  <c:v>1.6289658572819401</c:v>
                </c:pt>
                <c:pt idx="20">
                  <c:v>1.6406244081633301</c:v>
                </c:pt>
                <c:pt idx="21">
                  <c:v>1.6485695701876899</c:v>
                </c:pt>
                <c:pt idx="22">
                  <c:v>1.6528749420658799</c:v>
                </c:pt>
                <c:pt idx="23">
                  <c:v>1.65365616462293</c:v>
                </c:pt>
                <c:pt idx="24">
                  <c:v>1.6510688489487499</c:v>
                </c:pt>
                <c:pt idx="25">
                  <c:v>1.6453044883907699</c:v>
                </c:pt>
                <c:pt idx="26">
                  <c:v>1.6365849212285599</c:v>
                </c:pt>
                <c:pt idx="27">
                  <c:v>1.62516057451414</c:v>
                </c:pt>
                <c:pt idx="28">
                  <c:v>1.6112946631371501</c:v>
                </c:pt>
                <c:pt idx="29">
                  <c:v>1.59525619853356</c:v>
                </c:pt>
                <c:pt idx="30">
                  <c:v>1.5932720887648999</c:v>
                </c:pt>
                <c:pt idx="31">
                  <c:v>1.59523882646467</c:v>
                </c:pt>
                <c:pt idx="32">
                  <c:v>1.59287208606311</c:v>
                </c:pt>
                <c:pt idx="33">
                  <c:v>1.58608317598143</c:v>
                </c:pt>
                <c:pt idx="34">
                  <c:v>1.5732937839422501</c:v>
                </c:pt>
                <c:pt idx="35">
                  <c:v>1.5560362587626999</c:v>
                </c:pt>
                <c:pt idx="36">
                  <c:v>1.5370970912539399</c:v>
                </c:pt>
                <c:pt idx="37">
                  <c:v>1.51196188577792</c:v>
                </c:pt>
                <c:pt idx="38">
                  <c:v>1.48084620673099</c:v>
                </c:pt>
                <c:pt idx="39">
                  <c:v>1.4367396276340301</c:v>
                </c:pt>
                <c:pt idx="40">
                  <c:v>1.39819059489663</c:v>
                </c:pt>
                <c:pt idx="41">
                  <c:v>1.3661124409976499</c:v>
                </c:pt>
                <c:pt idx="42">
                  <c:v>1.33306677022456</c:v>
                </c:pt>
                <c:pt idx="43">
                  <c:v>1.29903523763037</c:v>
                </c:pt>
                <c:pt idx="44">
                  <c:v>1.26427222538531</c:v>
                </c:pt>
                <c:pt idx="45">
                  <c:v>1.22769612281814</c:v>
                </c:pt>
                <c:pt idx="46">
                  <c:v>1.1892572466781699</c:v>
                </c:pt>
                <c:pt idx="47">
                  <c:v>1.15111601388399</c:v>
                </c:pt>
                <c:pt idx="48">
                  <c:v>1.1110294372039899</c:v>
                </c:pt>
                <c:pt idx="49">
                  <c:v>1.0659817884579801</c:v>
                </c:pt>
                <c:pt idx="50">
                  <c:v>1.0226693004662299</c:v>
                </c:pt>
                <c:pt idx="51">
                  <c:v>0.98080294491964404</c:v>
                </c:pt>
                <c:pt idx="52">
                  <c:v>0.940739988132269</c:v>
                </c:pt>
                <c:pt idx="53">
                  <c:v>0.902388774637086</c:v>
                </c:pt>
                <c:pt idx="54">
                  <c:v>0.86566273285211803</c:v>
                </c:pt>
                <c:pt idx="55">
                  <c:v>0.83048016331386298</c:v>
                </c:pt>
                <c:pt idx="56">
                  <c:v>0.79676401472908998</c:v>
                </c:pt>
                <c:pt idx="57">
                  <c:v>0.76444163266330101</c:v>
                </c:pt>
                <c:pt idx="58">
                  <c:v>0.73344323254299204</c:v>
                </c:pt>
                <c:pt idx="59">
                  <c:v>0.70370356659546995</c:v>
                </c:pt>
                <c:pt idx="60">
                  <c:v>0.67516193860943097</c:v>
                </c:pt>
                <c:pt idx="61">
                  <c:v>0.647761163752402</c:v>
                </c:pt>
                <c:pt idx="62">
                  <c:v>0.62144735527692496</c:v>
                </c:pt>
                <c:pt idx="63">
                  <c:v>0.59616972040279503</c:v>
                </c:pt>
                <c:pt idx="64">
                  <c:v>0.57188036599334002</c:v>
                </c:pt>
                <c:pt idx="65">
                  <c:v>0.54853411429171905</c:v>
                </c:pt>
                <c:pt idx="66">
                  <c:v>0.52608832881276801</c:v>
                </c:pt>
                <c:pt idx="67">
                  <c:v>0.50450275028950298</c:v>
                </c:pt>
                <c:pt idx="68">
                  <c:v>0.48373934244535</c:v>
                </c:pt>
                <c:pt idx="69">
                  <c:v>0.46376214726659298</c:v>
                </c:pt>
                <c:pt idx="70">
                  <c:v>0.44422178398580398</c:v>
                </c:pt>
                <c:pt idx="71">
                  <c:v>0.42466243885541799</c:v>
                </c:pt>
                <c:pt idx="72">
                  <c:v>0.40582922106708302</c:v>
                </c:pt>
                <c:pt idx="73">
                  <c:v>0.38769791007062099</c:v>
                </c:pt>
                <c:pt idx="74">
                  <c:v>0.370245008281195</c:v>
                </c:pt>
                <c:pt idx="75">
                  <c:v>0.353447710119145</c:v>
                </c:pt>
                <c:pt idx="76">
                  <c:v>0.33728387373874702</c:v>
                </c:pt>
                <c:pt idx="77">
                  <c:v>0.321731995096944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E6-4282-91BE-28F6BFF06D66}"/>
            </c:ext>
          </c:extLst>
        </c:ser>
        <c:ser>
          <c:idx val="2"/>
          <c:order val="2"/>
          <c:tx>
            <c:strRef>
              <c:f>liquid!$S$1</c:f>
              <c:strCache>
                <c:ptCount val="1"/>
                <c:pt idx="0">
                  <c:v>Al2O3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liquid!$S$2:$S$79</c:f>
              <c:numCache>
                <c:formatCode>General</c:formatCode>
                <c:ptCount val="78"/>
                <c:pt idx="0">
                  <c:v>17.700779129990799</c:v>
                </c:pt>
                <c:pt idx="1">
                  <c:v>17.803576677601701</c:v>
                </c:pt>
                <c:pt idx="2">
                  <c:v>17.9137267778958</c:v>
                </c:pt>
                <c:pt idx="3">
                  <c:v>18.023300730810199</c:v>
                </c:pt>
                <c:pt idx="4">
                  <c:v>18.132366529858</c:v>
                </c:pt>
                <c:pt idx="5">
                  <c:v>18.240997631272801</c:v>
                </c:pt>
                <c:pt idx="6">
                  <c:v>18.3492735008859</c:v>
                </c:pt>
                <c:pt idx="7">
                  <c:v>18.457280220283199</c:v>
                </c:pt>
                <c:pt idx="8">
                  <c:v>18.565111163460401</c:v>
                </c:pt>
                <c:pt idx="9">
                  <c:v>18.7839162837803</c:v>
                </c:pt>
                <c:pt idx="10">
                  <c:v>19.127303545748099</c:v>
                </c:pt>
                <c:pt idx="11">
                  <c:v>19.364647633992199</c:v>
                </c:pt>
                <c:pt idx="12">
                  <c:v>19.6335640702031</c:v>
                </c:pt>
                <c:pt idx="13">
                  <c:v>19.755379395613801</c:v>
                </c:pt>
                <c:pt idx="14">
                  <c:v>19.881457131510199</c:v>
                </c:pt>
                <c:pt idx="15">
                  <c:v>20.004718321453801</c:v>
                </c:pt>
                <c:pt idx="16">
                  <c:v>20.1252276290158</c:v>
                </c:pt>
                <c:pt idx="17">
                  <c:v>20.242995506855099</c:v>
                </c:pt>
                <c:pt idx="18">
                  <c:v>20.357980123251899</c:v>
                </c:pt>
                <c:pt idx="19">
                  <c:v>20.4700907170417</c:v>
                </c:pt>
                <c:pt idx="20">
                  <c:v>20.579192617585399</c:v>
                </c:pt>
                <c:pt idx="21">
                  <c:v>20.685114002283999</c:v>
                </c:pt>
                <c:pt idx="22">
                  <c:v>20.787654262552401</c:v>
                </c:pt>
                <c:pt idx="23">
                  <c:v>20.886593636625602</c:v>
                </c:pt>
                <c:pt idx="24">
                  <c:v>20.981703580826899</c:v>
                </c:pt>
                <c:pt idx="25">
                  <c:v>21.072757227291</c:v>
                </c:pt>
                <c:pt idx="26">
                  <c:v>21.15954244017</c:v>
                </c:pt>
                <c:pt idx="27">
                  <c:v>21.241941837274499</c:v>
                </c:pt>
                <c:pt idx="28">
                  <c:v>21.319821212746199</c:v>
                </c:pt>
                <c:pt idx="29">
                  <c:v>21.3930453018937</c:v>
                </c:pt>
                <c:pt idx="30">
                  <c:v>21.3716819485728</c:v>
                </c:pt>
                <c:pt idx="31">
                  <c:v>21.305093607201002</c:v>
                </c:pt>
                <c:pt idx="32">
                  <c:v>21.2388436060277</c:v>
                </c:pt>
                <c:pt idx="33">
                  <c:v>21.149330121648799</c:v>
                </c:pt>
                <c:pt idx="34">
                  <c:v>21.0436753057513</c:v>
                </c:pt>
                <c:pt idx="35">
                  <c:v>20.9230955776207</c:v>
                </c:pt>
                <c:pt idx="36">
                  <c:v>20.7726625275907</c:v>
                </c:pt>
                <c:pt idx="37">
                  <c:v>20.6209320812758</c:v>
                </c:pt>
                <c:pt idx="38">
                  <c:v>20.4705390090785</c:v>
                </c:pt>
                <c:pt idx="39">
                  <c:v>20.3741185037522</c:v>
                </c:pt>
                <c:pt idx="40">
                  <c:v>20.255957627816102</c:v>
                </c:pt>
                <c:pt idx="41">
                  <c:v>20.0838146904069</c:v>
                </c:pt>
                <c:pt idx="42">
                  <c:v>19.910062992219501</c:v>
                </c:pt>
                <c:pt idx="43">
                  <c:v>19.7372064209206</c:v>
                </c:pt>
                <c:pt idx="44">
                  <c:v>19.565516657153498</c:v>
                </c:pt>
                <c:pt idx="45">
                  <c:v>19.400268885867401</c:v>
                </c:pt>
                <c:pt idx="46">
                  <c:v>19.243310417650701</c:v>
                </c:pt>
                <c:pt idx="47">
                  <c:v>19.087416862919799</c:v>
                </c:pt>
                <c:pt idx="48">
                  <c:v>18.930992716919601</c:v>
                </c:pt>
                <c:pt idx="49">
                  <c:v>18.771737817100099</c:v>
                </c:pt>
                <c:pt idx="50">
                  <c:v>18.617867596749701</c:v>
                </c:pt>
                <c:pt idx="51">
                  <c:v>18.474426841597499</c:v>
                </c:pt>
                <c:pt idx="52">
                  <c:v>18.331846998622598</c:v>
                </c:pt>
                <c:pt idx="53">
                  <c:v>18.190086331242298</c:v>
                </c:pt>
                <c:pt idx="54">
                  <c:v>18.049107451674299</c:v>
                </c:pt>
                <c:pt idx="55">
                  <c:v>17.9088768753574</c:v>
                </c:pt>
                <c:pt idx="56">
                  <c:v>17.769364559268698</c:v>
                </c:pt>
                <c:pt idx="57">
                  <c:v>17.630543404147101</c:v>
                </c:pt>
                <c:pt idx="58">
                  <c:v>17.492386507331599</c:v>
                </c:pt>
                <c:pt idx="59">
                  <c:v>17.354870401360401</c:v>
                </c:pt>
                <c:pt idx="60">
                  <c:v>17.2179748090423</c:v>
                </c:pt>
                <c:pt idx="61">
                  <c:v>17.081680700737099</c:v>
                </c:pt>
                <c:pt idx="62">
                  <c:v>16.9459699541618</c:v>
                </c:pt>
                <c:pt idx="63">
                  <c:v>16.8108250398049</c:v>
                </c:pt>
                <c:pt idx="64">
                  <c:v>16.6762287294871</c:v>
                </c:pt>
                <c:pt idx="65">
                  <c:v>16.542163826722199</c:v>
                </c:pt>
                <c:pt idx="66">
                  <c:v>16.408612915684099</c:v>
                </c:pt>
                <c:pt idx="67">
                  <c:v>16.275558126151601</c:v>
                </c:pt>
                <c:pt idx="68">
                  <c:v>16.1429809116852</c:v>
                </c:pt>
                <c:pt idx="69">
                  <c:v>16.010861838297402</c:v>
                </c:pt>
                <c:pt idx="70">
                  <c:v>15.882779629888899</c:v>
                </c:pt>
                <c:pt idx="71">
                  <c:v>15.7641971568413</c:v>
                </c:pt>
                <c:pt idx="72">
                  <c:v>15.646605067677299</c:v>
                </c:pt>
                <c:pt idx="73">
                  <c:v>15.529931490767</c:v>
                </c:pt>
                <c:pt idx="74">
                  <c:v>15.414103133130901</c:v>
                </c:pt>
                <c:pt idx="75">
                  <c:v>15.2990451273209</c:v>
                </c:pt>
                <c:pt idx="76">
                  <c:v>15.1846808475798</c:v>
                </c:pt>
                <c:pt idx="77">
                  <c:v>15.070931693640199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E6-4282-91BE-28F6BFF06D66}"/>
            </c:ext>
          </c:extLst>
        </c:ser>
        <c:ser>
          <c:idx val="3"/>
          <c:order val="3"/>
          <c:tx>
            <c:strRef>
              <c:f>liquid!$T$1</c:f>
              <c:strCache>
                <c:ptCount val="1"/>
                <c:pt idx="0">
                  <c:v>Fe2O3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liquid!$T$2:$T$79</c:f>
              <c:numCache>
                <c:formatCode>General</c:formatCode>
                <c:ptCount val="78"/>
                <c:pt idx="0">
                  <c:v>1.5114002896609</c:v>
                </c:pt>
                <c:pt idx="1">
                  <c:v>1.5183131646342101</c:v>
                </c:pt>
                <c:pt idx="2">
                  <c:v>1.5254598265230099</c:v>
                </c:pt>
                <c:pt idx="3">
                  <c:v>1.5324419946085801</c:v>
                </c:pt>
                <c:pt idx="4">
                  <c:v>1.5392522297212901</c:v>
                </c:pt>
                <c:pt idx="5">
                  <c:v>1.5458824483667</c:v>
                </c:pt>
                <c:pt idx="6">
                  <c:v>1.5523238757912701</c:v>
                </c:pt>
                <c:pt idx="7">
                  <c:v>1.5585669957889701</c:v>
                </c:pt>
                <c:pt idx="8">
                  <c:v>1.56460149742754</c:v>
                </c:pt>
                <c:pt idx="9">
                  <c:v>1.56141588773909</c:v>
                </c:pt>
                <c:pt idx="10">
                  <c:v>1.5488356485424899</c:v>
                </c:pt>
                <c:pt idx="11">
                  <c:v>1.5494520818695099</c:v>
                </c:pt>
                <c:pt idx="12">
                  <c:v>1.5487696330021901</c:v>
                </c:pt>
                <c:pt idx="13">
                  <c:v>1.5482405076418699</c:v>
                </c:pt>
                <c:pt idx="14">
                  <c:v>1.5459154885666799</c:v>
                </c:pt>
                <c:pt idx="15">
                  <c:v>1.5409199083174601</c:v>
                </c:pt>
                <c:pt idx="16">
                  <c:v>1.53333620051857</c:v>
                </c:pt>
                <c:pt idx="17">
                  <c:v>1.5232551646632799</c:v>
                </c:pt>
                <c:pt idx="18">
                  <c:v>1.5107784713196999</c:v>
                </c:pt>
                <c:pt idx="19">
                  <c:v>1.4960205414322501</c:v>
                </c:pt>
                <c:pt idx="20">
                  <c:v>1.47910965312422</c:v>
                </c:pt>
                <c:pt idx="21">
                  <c:v>1.4601881584427501</c:v>
                </c:pt>
                <c:pt idx="22">
                  <c:v>1.43941174921088</c:v>
                </c:pt>
                <c:pt idx="23">
                  <c:v>1.4169477899098699</c:v>
                </c:pt>
                <c:pt idx="24">
                  <c:v>1.3929728243961701</c:v>
                </c:pt>
                <c:pt idx="25">
                  <c:v>1.36766944644099</c:v>
                </c:pt>
                <c:pt idx="26">
                  <c:v>1.3412226537698599</c:v>
                </c:pt>
                <c:pt idx="27">
                  <c:v>1.3138132231220701</c:v>
                </c:pt>
                <c:pt idx="28">
                  <c:v>1.2856190745103699</c:v>
                </c:pt>
                <c:pt idx="29">
                  <c:v>1.2568119399847</c:v>
                </c:pt>
                <c:pt idx="30">
                  <c:v>1.2432308523186399</c:v>
                </c:pt>
                <c:pt idx="31">
                  <c:v>1.2361665088461</c:v>
                </c:pt>
                <c:pt idx="32">
                  <c:v>1.2276890671518701</c:v>
                </c:pt>
                <c:pt idx="33">
                  <c:v>1.21564254173536</c:v>
                </c:pt>
                <c:pt idx="34">
                  <c:v>1.2033408480780401</c:v>
                </c:pt>
                <c:pt idx="35">
                  <c:v>1.1940520810338</c:v>
                </c:pt>
                <c:pt idx="36">
                  <c:v>1.1916952444683599</c:v>
                </c:pt>
                <c:pt idx="37">
                  <c:v>1.1890759279468199</c:v>
                </c:pt>
                <c:pt idx="38">
                  <c:v>1.1858756775589601</c:v>
                </c:pt>
                <c:pt idx="39">
                  <c:v>1.16400686159491</c:v>
                </c:pt>
                <c:pt idx="40">
                  <c:v>1.13274772686599</c:v>
                </c:pt>
                <c:pt idx="41">
                  <c:v>1.1169588903572301</c:v>
                </c:pt>
                <c:pt idx="42">
                  <c:v>1.1014601326334199</c:v>
                </c:pt>
                <c:pt idx="43">
                  <c:v>1.0856356380688701</c:v>
                </c:pt>
                <c:pt idx="44">
                  <c:v>1.0695107974192899</c:v>
                </c:pt>
                <c:pt idx="45">
                  <c:v>1.0535377226376901</c:v>
                </c:pt>
                <c:pt idx="46">
                  <c:v>1.03774281393612</c:v>
                </c:pt>
                <c:pt idx="47">
                  <c:v>1.02150804830405</c:v>
                </c:pt>
                <c:pt idx="48">
                  <c:v>1.00498880285314</c:v>
                </c:pt>
                <c:pt idx="49">
                  <c:v>0.98839335739470802</c:v>
                </c:pt>
                <c:pt idx="50">
                  <c:v>0.97143577985848895</c:v>
                </c:pt>
                <c:pt idx="51">
                  <c:v>0.95407435735425605</c:v>
                </c:pt>
                <c:pt idx="52">
                  <c:v>0.93653124802894405</c:v>
                </c:pt>
                <c:pt idx="53">
                  <c:v>0.918850527782614</c:v>
                </c:pt>
                <c:pt idx="54">
                  <c:v>0.90107259868634804</c:v>
                </c:pt>
                <c:pt idx="55">
                  <c:v>0.88323440239547002</c:v>
                </c:pt>
                <c:pt idx="56">
                  <c:v>0.86536963430503</c:v>
                </c:pt>
                <c:pt idx="57">
                  <c:v>0.847509004280387</c:v>
                </c:pt>
                <c:pt idx="58">
                  <c:v>0.82968352279447199</c:v>
                </c:pt>
                <c:pt idx="59">
                  <c:v>0.81192011735755798</c:v>
                </c:pt>
                <c:pt idx="60">
                  <c:v>0.79424130300127505</c:v>
                </c:pt>
                <c:pt idx="61">
                  <c:v>0.77666733659356102</c:v>
                </c:pt>
                <c:pt idx="62">
                  <c:v>0.75921638704182803</c:v>
                </c:pt>
                <c:pt idx="63">
                  <c:v>0.74190469561816297</c:v>
                </c:pt>
                <c:pt idx="64">
                  <c:v>0.72474672668921003</c:v>
                </c:pt>
                <c:pt idx="65">
                  <c:v>0.70775530891995098</c:v>
                </c:pt>
                <c:pt idx="66">
                  <c:v>0.69094176748168401</c:v>
                </c:pt>
                <c:pt idx="67">
                  <c:v>0.674316047589265</c:v>
                </c:pt>
                <c:pt idx="68">
                  <c:v>0.65788682981265201</c:v>
                </c:pt>
                <c:pt idx="69">
                  <c:v>0.641661637637023</c:v>
                </c:pt>
                <c:pt idx="70">
                  <c:v>0.62567664881597795</c:v>
                </c:pt>
                <c:pt idx="71">
                  <c:v>0.60996891895771799</c:v>
                </c:pt>
                <c:pt idx="72">
                  <c:v>0.59446596937677798</c:v>
                </c:pt>
                <c:pt idx="73">
                  <c:v>0.57917190231486604</c:v>
                </c:pt>
                <c:pt idx="74">
                  <c:v>0.56409017435179898</c:v>
                </c:pt>
                <c:pt idx="75">
                  <c:v>0.54922364453480998</c:v>
                </c:pt>
                <c:pt idx="76">
                  <c:v>0.53457462159866798</c:v>
                </c:pt>
                <c:pt idx="77">
                  <c:v>0.52014491033748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E6-4282-91BE-28F6BFF06D66}"/>
            </c:ext>
          </c:extLst>
        </c:ser>
        <c:ser>
          <c:idx val="4"/>
          <c:order val="4"/>
          <c:tx>
            <c:strRef>
              <c:f>liquid!$U$1</c:f>
              <c:strCache>
                <c:ptCount val="1"/>
                <c:pt idx="0">
                  <c:v>Cr2O3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liquid!$U$2:$U$79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E6-4282-91BE-28F6BFF06D66}"/>
            </c:ext>
          </c:extLst>
        </c:ser>
        <c:ser>
          <c:idx val="5"/>
          <c:order val="5"/>
          <c:tx>
            <c:strRef>
              <c:f>liquid!$V$1</c:f>
              <c:strCache>
                <c:ptCount val="1"/>
                <c:pt idx="0">
                  <c:v>FeO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liquid!$V$2:$V$79</c:f>
              <c:numCache>
                <c:formatCode>General</c:formatCode>
                <c:ptCount val="78"/>
                <c:pt idx="0">
                  <c:v>9.4671982968408397</c:v>
                </c:pt>
                <c:pt idx="1">
                  <c:v>9.4755002299318392</c:v>
                </c:pt>
                <c:pt idx="2">
                  <c:v>9.4827149389971499</c:v>
                </c:pt>
                <c:pt idx="3">
                  <c:v>9.4879570005274907</c:v>
                </c:pt>
                <c:pt idx="4">
                  <c:v>9.4911874341380607</c:v>
                </c:pt>
                <c:pt idx="5">
                  <c:v>9.4923653377446602</c:v>
                </c:pt>
                <c:pt idx="6">
                  <c:v>9.4914478372159401</c:v>
                </c:pt>
                <c:pt idx="7">
                  <c:v>9.4883900476709897</c:v>
                </c:pt>
                <c:pt idx="8">
                  <c:v>9.4831450517032003</c:v>
                </c:pt>
                <c:pt idx="9">
                  <c:v>9.4429115555179699</c:v>
                </c:pt>
                <c:pt idx="10">
                  <c:v>9.3673195342985807</c:v>
                </c:pt>
                <c:pt idx="11">
                  <c:v>9.35386820516017</c:v>
                </c:pt>
                <c:pt idx="12">
                  <c:v>9.3472367441406892</c:v>
                </c:pt>
                <c:pt idx="13">
                  <c:v>9.3198055837965708</c:v>
                </c:pt>
                <c:pt idx="14">
                  <c:v>9.2949713669679905</c:v>
                </c:pt>
                <c:pt idx="15">
                  <c:v>9.2491088881414605</c:v>
                </c:pt>
                <c:pt idx="16">
                  <c:v>9.1830210459523496</c:v>
                </c:pt>
                <c:pt idx="17">
                  <c:v>9.0976337663860392</c:v>
                </c:pt>
                <c:pt idx="18">
                  <c:v>8.9940035101439602</c:v>
                </c:pt>
                <c:pt idx="19">
                  <c:v>8.8733185382941802</c:v>
                </c:pt>
                <c:pt idx="20">
                  <c:v>8.7368931696223306</c:v>
                </c:pt>
                <c:pt idx="21">
                  <c:v>8.5861547085807093</c:v>
                </c:pt>
                <c:pt idx="22">
                  <c:v>8.4226233300355098</c:v>
                </c:pt>
                <c:pt idx="23">
                  <c:v>8.2478858957048793</c:v>
                </c:pt>
                <c:pt idx="24">
                  <c:v>8.0635653304465809</c:v>
                </c:pt>
                <c:pt idx="25">
                  <c:v>7.8712876788963104</c:v>
                </c:pt>
                <c:pt idx="26">
                  <c:v>7.6726484619666699</c:v>
                </c:pt>
                <c:pt idx="27">
                  <c:v>7.4691655229041798</c:v>
                </c:pt>
                <c:pt idx="28">
                  <c:v>7.2622796098088598</c:v>
                </c:pt>
                <c:pt idx="29">
                  <c:v>7.0533318085899301</c:v>
                </c:pt>
                <c:pt idx="30">
                  <c:v>6.9253371298457997</c:v>
                </c:pt>
                <c:pt idx="31">
                  <c:v>6.83076807486544</c:v>
                </c:pt>
                <c:pt idx="32">
                  <c:v>6.7281760391188197</c:v>
                </c:pt>
                <c:pt idx="33">
                  <c:v>6.5537049448642604</c:v>
                </c:pt>
                <c:pt idx="34">
                  <c:v>6.3606110608582496</c:v>
                </c:pt>
                <c:pt idx="35">
                  <c:v>6.1926877213837903</c:v>
                </c:pt>
                <c:pt idx="36">
                  <c:v>6.0765555719995401</c:v>
                </c:pt>
                <c:pt idx="37">
                  <c:v>5.9598031428346996</c:v>
                </c:pt>
                <c:pt idx="38">
                  <c:v>5.8411873445050402</c:v>
                </c:pt>
                <c:pt idx="39">
                  <c:v>5.6413619092496603</c:v>
                </c:pt>
                <c:pt idx="40">
                  <c:v>5.4080677894150897</c:v>
                </c:pt>
                <c:pt idx="41">
                  <c:v>5.2562908695121102</c:v>
                </c:pt>
                <c:pt idx="42">
                  <c:v>5.10919435667412</c:v>
                </c:pt>
                <c:pt idx="43">
                  <c:v>4.9638040013460198</c:v>
                </c:pt>
                <c:pt idx="44">
                  <c:v>4.8202968357163298</c:v>
                </c:pt>
                <c:pt idx="45">
                  <c:v>4.68094573756263</c:v>
                </c:pt>
                <c:pt idx="46">
                  <c:v>4.5457824097501804</c:v>
                </c:pt>
                <c:pt idx="47">
                  <c:v>4.4117362220815499</c:v>
                </c:pt>
                <c:pt idx="48">
                  <c:v>4.2791913792097001</c:v>
                </c:pt>
                <c:pt idx="49">
                  <c:v>4.1486126389409899</c:v>
                </c:pt>
                <c:pt idx="50">
                  <c:v>4.0208601806023303</c:v>
                </c:pt>
                <c:pt idx="51">
                  <c:v>3.8970545846114599</c:v>
                </c:pt>
                <c:pt idx="52">
                  <c:v>3.7753457433636401</c:v>
                </c:pt>
                <c:pt idx="53">
                  <c:v>3.65588189369964</c:v>
                </c:pt>
                <c:pt idx="54">
                  <c:v>3.5387830692491899</c:v>
                </c:pt>
                <c:pt idx="55">
                  <c:v>3.4241443622131502</c:v>
                </c:pt>
                <c:pt idx="56">
                  <c:v>3.3120388960532701</c:v>
                </c:pt>
                <c:pt idx="57">
                  <c:v>3.2025207050382201</c:v>
                </c:pt>
                <c:pt idx="58">
                  <c:v>3.09563856942597</c:v>
                </c:pt>
                <c:pt idx="59">
                  <c:v>2.9914205638811602</c:v>
                </c:pt>
                <c:pt idx="60">
                  <c:v>2.8898745945986599</c:v>
                </c:pt>
                <c:pt idx="61">
                  <c:v>2.7909976866111901</c:v>
                </c:pt>
                <c:pt idx="62">
                  <c:v>2.6947775201895001</c:v>
                </c:pt>
                <c:pt idx="63">
                  <c:v>2.6011937926955802</c:v>
                </c:pt>
                <c:pt idx="64">
                  <c:v>2.5102194236673201</c:v>
                </c:pt>
                <c:pt idx="65">
                  <c:v>2.4218216185408998</c:v>
                </c:pt>
                <c:pt idx="66">
                  <c:v>2.3359628064328799</c:v>
                </c:pt>
                <c:pt idx="67">
                  <c:v>2.2526014652551098</c:v>
                </c:pt>
                <c:pt idx="68">
                  <c:v>2.17169284645838</c:v>
                </c:pt>
                <c:pt idx="69">
                  <c:v>2.09318961059869</c:v>
                </c:pt>
                <c:pt idx="70">
                  <c:v>2.0171396974509799</c:v>
                </c:pt>
                <c:pt idx="71">
                  <c:v>1.94358469198216</c:v>
                </c:pt>
                <c:pt idx="72">
                  <c:v>1.87221613893974</c:v>
                </c:pt>
                <c:pt idx="73">
                  <c:v>1.8029847672803501</c:v>
                </c:pt>
                <c:pt idx="74">
                  <c:v>1.7358410333002701</c:v>
                </c:pt>
                <c:pt idx="75">
                  <c:v>1.67073530971472</c:v>
                </c:pt>
                <c:pt idx="76">
                  <c:v>1.60761805519409</c:v>
                </c:pt>
                <c:pt idx="77">
                  <c:v>1.54643996645544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E6-4282-91BE-28F6BFF06D66}"/>
            </c:ext>
          </c:extLst>
        </c:ser>
        <c:ser>
          <c:idx val="6"/>
          <c:order val="6"/>
          <c:tx>
            <c:strRef>
              <c:f>liquid!$W$1</c:f>
              <c:strCache>
                <c:ptCount val="1"/>
                <c:pt idx="0">
                  <c:v>MnO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liquid!$W$2:$W$79</c:f>
              <c:numCache>
                <c:formatCode>General</c:formatCode>
                <c:ptCount val="78"/>
                <c:pt idx="0">
                  <c:v>0.165815212309322</c:v>
                </c:pt>
                <c:pt idx="1">
                  <c:v>0.167139408452771</c:v>
                </c:pt>
                <c:pt idx="2">
                  <c:v>0.168571288144232</c:v>
                </c:pt>
                <c:pt idx="3">
                  <c:v>0.17000910504547001</c:v>
                </c:pt>
                <c:pt idx="4">
                  <c:v>0.17145361696626801</c:v>
                </c:pt>
                <c:pt idx="5">
                  <c:v>0.172905641941484</c:v>
                </c:pt>
                <c:pt idx="6">
                  <c:v>0.174366065399152</c:v>
                </c:pt>
                <c:pt idx="7">
                  <c:v>0.175835848233654</c:v>
                </c:pt>
                <c:pt idx="8">
                  <c:v>0.177316035956576</c:v>
                </c:pt>
                <c:pt idx="9">
                  <c:v>0.180913639693593</c:v>
                </c:pt>
                <c:pt idx="10">
                  <c:v>0.18701945371755299</c:v>
                </c:pt>
                <c:pt idx="11">
                  <c:v>0.19116567840693099</c:v>
                </c:pt>
                <c:pt idx="12">
                  <c:v>0.19614473794484399</c:v>
                </c:pt>
                <c:pt idx="13">
                  <c:v>0.20433743186397901</c:v>
                </c:pt>
                <c:pt idx="14">
                  <c:v>0.21339429281417499</c:v>
                </c:pt>
                <c:pt idx="15">
                  <c:v>0.22252001591068801</c:v>
                </c:pt>
                <c:pt idx="16">
                  <c:v>0.23171291036442501</c:v>
                </c:pt>
                <c:pt idx="17">
                  <c:v>0.24096928842287799</c:v>
                </c:pt>
                <c:pt idx="18">
                  <c:v>0.25028345870373903</c:v>
                </c:pt>
                <c:pt idx="19">
                  <c:v>0.25964778918715797</c:v>
                </c:pt>
                <c:pt idx="20">
                  <c:v>0.269052851205274</c:v>
                </c:pt>
                <c:pt idx="21">
                  <c:v>0.27848764898592299</c:v>
                </c:pt>
                <c:pt idx="22">
                  <c:v>0.28793993065713502</c:v>
                </c:pt>
                <c:pt idx="23">
                  <c:v>0.29739656721884</c:v>
                </c:pt>
                <c:pt idx="24">
                  <c:v>0.306843977452744</c:v>
                </c:pt>
                <c:pt idx="25">
                  <c:v>0.31626857070909697</c:v>
                </c:pt>
                <c:pt idx="26">
                  <c:v>0.32565722955837001</c:v>
                </c:pt>
                <c:pt idx="27">
                  <c:v>0.33499889709143499</c:v>
                </c:pt>
                <c:pt idx="28">
                  <c:v>0.34428301651163301</c:v>
                </c:pt>
                <c:pt idx="29">
                  <c:v>0.35349989933008402</c:v>
                </c:pt>
                <c:pt idx="30">
                  <c:v>0.36817533298510302</c:v>
                </c:pt>
                <c:pt idx="31">
                  <c:v>0.38606631269545999</c:v>
                </c:pt>
                <c:pt idx="32">
                  <c:v>0.40453157278993801</c:v>
                </c:pt>
                <c:pt idx="33">
                  <c:v>0.418530655907702</c:v>
                </c:pt>
                <c:pt idx="34">
                  <c:v>0.43052623799258699</c:v>
                </c:pt>
                <c:pt idx="35">
                  <c:v>0.443982921859366</c:v>
                </c:pt>
                <c:pt idx="36">
                  <c:v>0.462011362643035</c:v>
                </c:pt>
                <c:pt idx="37">
                  <c:v>0.48004764080940898</c:v>
                </c:pt>
                <c:pt idx="38">
                  <c:v>0.49802766920914898</c:v>
                </c:pt>
                <c:pt idx="39">
                  <c:v>0.51294893267597996</c:v>
                </c:pt>
                <c:pt idx="40">
                  <c:v>0.52573873537625004</c:v>
                </c:pt>
                <c:pt idx="41">
                  <c:v>0.54470830081576804</c:v>
                </c:pt>
                <c:pt idx="42">
                  <c:v>0.56435884274867698</c:v>
                </c:pt>
                <c:pt idx="43">
                  <c:v>0.58444310829425705</c:v>
                </c:pt>
                <c:pt idx="44">
                  <c:v>0.60495935224143604</c:v>
                </c:pt>
                <c:pt idx="45">
                  <c:v>0.62614929093724603</c:v>
                </c:pt>
                <c:pt idx="46">
                  <c:v>0.64808231467027799</c:v>
                </c:pt>
                <c:pt idx="47">
                  <c:v>0.67039714820224905</c:v>
                </c:pt>
                <c:pt idx="48">
                  <c:v>0.69319744392558302</c:v>
                </c:pt>
                <c:pt idx="49">
                  <c:v>0.71662557585284803</c:v>
                </c:pt>
                <c:pt idx="50">
                  <c:v>0.74065251945599497</c:v>
                </c:pt>
                <c:pt idx="51">
                  <c:v>0.76567480772498697</c:v>
                </c:pt>
                <c:pt idx="52">
                  <c:v>0.79101475550344602</c:v>
                </c:pt>
                <c:pt idx="53">
                  <c:v>0.81668023133429402</c:v>
                </c:pt>
                <c:pt idx="54">
                  <c:v>0.842680130889221</c:v>
                </c:pt>
                <c:pt idx="55">
                  <c:v>0.86902436731908494</c:v>
                </c:pt>
                <c:pt idx="56">
                  <c:v>0.89572386657899095</c:v>
                </c:pt>
                <c:pt idx="57">
                  <c:v>0.92279061600081402</c:v>
                </c:pt>
                <c:pt idx="58">
                  <c:v>0.95024079483172097</c:v>
                </c:pt>
                <c:pt idx="59">
                  <c:v>0.97809068188926396</c:v>
                </c:pt>
                <c:pt idx="60">
                  <c:v>1.00635580375006</c:v>
                </c:pt>
                <c:pt idx="61">
                  <c:v>1.0350527805462399</c:v>
                </c:pt>
                <c:pt idx="62">
                  <c:v>1.0641993599711801</c:v>
                </c:pt>
                <c:pt idx="63">
                  <c:v>1.09381445831249</c:v>
                </c:pt>
                <c:pt idx="64">
                  <c:v>1.12391820887938</c:v>
                </c:pt>
                <c:pt idx="65">
                  <c:v>1.15453201809005</c:v>
                </c:pt>
                <c:pt idx="66">
                  <c:v>1.18567862975488</c:v>
                </c:pt>
                <c:pt idx="67">
                  <c:v>1.2173821979527399</c:v>
                </c:pt>
                <c:pt idx="68">
                  <c:v>1.2496683691319901</c:v>
                </c:pt>
                <c:pt idx="69">
                  <c:v>1.2825643741728501</c:v>
                </c:pt>
                <c:pt idx="70">
                  <c:v>1.3162511630351199</c:v>
                </c:pt>
                <c:pt idx="71">
                  <c:v>1.3509893013824199</c:v>
                </c:pt>
                <c:pt idx="72">
                  <c:v>1.38645220194431</c:v>
                </c:pt>
                <c:pt idx="73">
                  <c:v>1.42267297031066</c:v>
                </c:pt>
                <c:pt idx="74">
                  <c:v>1.45968707316864</c:v>
                </c:pt>
                <c:pt idx="75">
                  <c:v>1.4975325208663799</c:v>
                </c:pt>
                <c:pt idx="76">
                  <c:v>1.53625006840301</c:v>
                </c:pt>
                <c:pt idx="77">
                  <c:v>1.5758834371120001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DE6-4282-91BE-28F6BFF06D66}"/>
            </c:ext>
          </c:extLst>
        </c:ser>
        <c:ser>
          <c:idx val="7"/>
          <c:order val="7"/>
          <c:tx>
            <c:strRef>
              <c:f>liquid!$X$1</c:f>
              <c:strCache>
                <c:ptCount val="1"/>
                <c:pt idx="0">
                  <c:v>MgO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liquid!$X$2:$X$79</c:f>
              <c:numCache>
                <c:formatCode>General</c:formatCode>
                <c:ptCount val="78"/>
                <c:pt idx="0">
                  <c:v>9.8660105967549505</c:v>
                </c:pt>
                <c:pt idx="1">
                  <c:v>9.6996015149665205</c:v>
                </c:pt>
                <c:pt idx="2">
                  <c:v>9.5221016091198507</c:v>
                </c:pt>
                <c:pt idx="3">
                  <c:v>9.3464581288536994</c:v>
                </c:pt>
                <c:pt idx="4">
                  <c:v>9.1726587484770405</c:v>
                </c:pt>
                <c:pt idx="5">
                  <c:v>9.0006907362599406</c:v>
                </c:pt>
                <c:pt idx="6">
                  <c:v>8.8305408434616108</c:v>
                </c:pt>
                <c:pt idx="7">
                  <c:v>8.6621951816742193</c:v>
                </c:pt>
                <c:pt idx="8">
                  <c:v>8.4956390809396396</c:v>
                </c:pt>
                <c:pt idx="9">
                  <c:v>8.3074386644620795</c:v>
                </c:pt>
                <c:pt idx="10">
                  <c:v>8.0818403020762908</c:v>
                </c:pt>
                <c:pt idx="11">
                  <c:v>7.8467665691370296</c:v>
                </c:pt>
                <c:pt idx="12">
                  <c:v>7.6030176744034099</c:v>
                </c:pt>
                <c:pt idx="13">
                  <c:v>7.2568382321110798</c:v>
                </c:pt>
                <c:pt idx="14">
                  <c:v>6.9119753456804496</c:v>
                </c:pt>
                <c:pt idx="15">
                  <c:v>6.5818547824402298</c:v>
                </c:pt>
                <c:pt idx="16">
                  <c:v>6.2661269984056496</c:v>
                </c:pt>
                <c:pt idx="17">
                  <c:v>5.9644644502027901</c:v>
                </c:pt>
                <c:pt idx="18">
                  <c:v>5.6765524988510698</c:v>
                </c:pt>
                <c:pt idx="19">
                  <c:v>5.4020808886687401</c:v>
                </c:pt>
                <c:pt idx="20">
                  <c:v>5.1407359351889497</c:v>
                </c:pt>
                <c:pt idx="21">
                  <c:v>4.8921936452190202</c:v>
                </c:pt>
                <c:pt idx="22">
                  <c:v>4.6561140421423097</c:v>
                </c:pt>
                <c:pt idx="23">
                  <c:v>4.4321369689982504</c:v>
                </c:pt>
                <c:pt idx="24">
                  <c:v>4.2198795849600899</c:v>
                </c:pt>
                <c:pt idx="25">
                  <c:v>4.0189356634762401</c:v>
                </c:pt>
                <c:pt idx="26">
                  <c:v>3.8288754512027299</c:v>
                </c:pt>
                <c:pt idx="27">
                  <c:v>3.6492229783191599</c:v>
                </c:pt>
                <c:pt idx="28">
                  <c:v>3.4795070512511299</c:v>
                </c:pt>
                <c:pt idx="29">
                  <c:v>3.3192581547517799</c:v>
                </c:pt>
                <c:pt idx="30">
                  <c:v>3.1941048284920202</c:v>
                </c:pt>
                <c:pt idx="31">
                  <c:v>3.0877105487484902</c:v>
                </c:pt>
                <c:pt idx="32">
                  <c:v>2.9862716454323799</c:v>
                </c:pt>
                <c:pt idx="33">
                  <c:v>2.8880804243831899</c:v>
                </c:pt>
                <c:pt idx="34">
                  <c:v>2.7946622311858298</c:v>
                </c:pt>
                <c:pt idx="35">
                  <c:v>2.7093511171276599</c:v>
                </c:pt>
                <c:pt idx="36">
                  <c:v>2.6370125367093098</c:v>
                </c:pt>
                <c:pt idx="37">
                  <c:v>2.5675664019629099</c:v>
                </c:pt>
                <c:pt idx="38">
                  <c:v>2.50015830986835</c:v>
                </c:pt>
                <c:pt idx="39">
                  <c:v>2.4035208328469602</c:v>
                </c:pt>
                <c:pt idx="40">
                  <c:v>2.3014356940903902</c:v>
                </c:pt>
                <c:pt idx="41">
                  <c:v>2.2294185539818399</c:v>
                </c:pt>
                <c:pt idx="42">
                  <c:v>2.16226205508138</c:v>
                </c:pt>
                <c:pt idx="43">
                  <c:v>2.0986565067874001</c:v>
                </c:pt>
                <c:pt idx="44">
                  <c:v>2.03833485294453</c:v>
                </c:pt>
                <c:pt idx="45">
                  <c:v>1.98025582921534</c:v>
                </c:pt>
                <c:pt idx="46">
                  <c:v>1.9240265909268199</c:v>
                </c:pt>
                <c:pt idx="47">
                  <c:v>1.87062283790088</c:v>
                </c:pt>
                <c:pt idx="48">
                  <c:v>1.8198128716589701</c:v>
                </c:pt>
                <c:pt idx="49">
                  <c:v>1.7713763346300899</c:v>
                </c:pt>
                <c:pt idx="50">
                  <c:v>1.7247577833546499</c:v>
                </c:pt>
                <c:pt idx="51">
                  <c:v>1.6792002134593</c:v>
                </c:pt>
                <c:pt idx="52">
                  <c:v>1.63579862226617</c:v>
                </c:pt>
                <c:pt idx="53">
                  <c:v>1.5944007809060301</c:v>
                </c:pt>
                <c:pt idx="54">
                  <c:v>1.55486848824015</c:v>
                </c:pt>
                <c:pt idx="55">
                  <c:v>1.5170760669610099</c:v>
                </c:pt>
                <c:pt idx="56">
                  <c:v>1.4809090366470401</c:v>
                </c:pt>
                <c:pt idx="57">
                  <c:v>1.4462629954075601</c:v>
                </c:pt>
                <c:pt idx="58">
                  <c:v>1.4130459203404699</c:v>
                </c:pt>
                <c:pt idx="59">
                  <c:v>1.38117235896172</c:v>
                </c:pt>
                <c:pt idx="60">
                  <c:v>1.3505620142908299</c:v>
                </c:pt>
                <c:pt idx="61">
                  <c:v>1.3211411407165401</c:v>
                </c:pt>
                <c:pt idx="62">
                  <c:v>1.29284190543999</c:v>
                </c:pt>
                <c:pt idx="63">
                  <c:v>1.2656018208953099</c:v>
                </c:pt>
                <c:pt idx="64">
                  <c:v>1.23936323968894</c:v>
                </c:pt>
                <c:pt idx="65">
                  <c:v>1.2140729047054699</c:v>
                </c:pt>
                <c:pt idx="66">
                  <c:v>1.18968154776395</c:v>
                </c:pt>
                <c:pt idx="67">
                  <c:v>1.1661435313542301</c:v>
                </c:pt>
                <c:pt idx="68">
                  <c:v>1.1434165283350299</c:v>
                </c:pt>
                <c:pt idx="69">
                  <c:v>1.1214612355151701</c:v>
                </c:pt>
                <c:pt idx="70">
                  <c:v>1.09990261169551</c:v>
                </c:pt>
                <c:pt idx="71">
                  <c:v>1.07820792769008</c:v>
                </c:pt>
                <c:pt idx="72">
                  <c:v>1.05715283307576</c:v>
                </c:pt>
                <c:pt idx="73">
                  <c:v>1.03671183756473</c:v>
                </c:pt>
                <c:pt idx="74">
                  <c:v>1.0168611506674301</c:v>
                </c:pt>
                <c:pt idx="75">
                  <c:v>0.99757854513222399</c:v>
                </c:pt>
                <c:pt idx="76">
                  <c:v>0.97884323509475002</c:v>
                </c:pt>
                <c:pt idx="77">
                  <c:v>0.96063576755901203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E6-4282-91BE-28F6BFF06D66}"/>
            </c:ext>
          </c:extLst>
        </c:ser>
        <c:ser>
          <c:idx val="8"/>
          <c:order val="8"/>
          <c:tx>
            <c:strRef>
              <c:f>liquid!$Y$1</c:f>
              <c:strCache>
                <c:ptCount val="1"/>
                <c:pt idx="0">
                  <c:v>NiO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liquid!$Y$2:$Y$79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DE6-4282-91BE-28F6BFF06D66}"/>
            </c:ext>
          </c:extLst>
        </c:ser>
        <c:ser>
          <c:idx val="9"/>
          <c:order val="9"/>
          <c:tx>
            <c:strRef>
              <c:f>liquid!$Z$1</c:f>
              <c:strCache>
                <c:ptCount val="1"/>
                <c:pt idx="0">
                  <c:v>CoO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liquid!$Z$2:$Z$79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DE6-4282-91BE-28F6BFF06D66}"/>
            </c:ext>
          </c:extLst>
        </c:ser>
        <c:ser>
          <c:idx val="10"/>
          <c:order val="10"/>
          <c:tx>
            <c:strRef>
              <c:f>liquid!$AA$1</c:f>
              <c:strCache>
                <c:ptCount val="1"/>
                <c:pt idx="0">
                  <c:v>CaO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liquid!$AA$2:$AA$79</c:f>
              <c:numCache>
                <c:formatCode>General</c:formatCode>
                <c:ptCount val="78"/>
                <c:pt idx="0">
                  <c:v>9.5240167834620504</c:v>
                </c:pt>
                <c:pt idx="1">
                  <c:v>9.5897330332170494</c:v>
                </c:pt>
                <c:pt idx="2">
                  <c:v>9.6601531133027603</c:v>
                </c:pt>
                <c:pt idx="3">
                  <c:v>9.7301580829317302</c:v>
                </c:pt>
                <c:pt idx="4">
                  <c:v>9.7997339596538708</c:v>
                </c:pt>
                <c:pt idx="5">
                  <c:v>9.8688640053129308</c:v>
                </c:pt>
                <c:pt idx="6">
                  <c:v>9.9375283290694902</c:v>
                </c:pt>
                <c:pt idx="7">
                  <c:v>10.005703422959501</c:v>
                </c:pt>
                <c:pt idx="8">
                  <c:v>10.0733616198319</c:v>
                </c:pt>
                <c:pt idx="9">
                  <c:v>10.0468807727719</c:v>
                </c:pt>
                <c:pt idx="10">
                  <c:v>9.9199975403090797</c:v>
                </c:pt>
                <c:pt idx="11">
                  <c:v>9.8857722068104898</c:v>
                </c:pt>
                <c:pt idx="12">
                  <c:v>9.80119128957638</c:v>
                </c:pt>
                <c:pt idx="13">
                  <c:v>9.6317691899641709</c:v>
                </c:pt>
                <c:pt idx="14">
                  <c:v>9.4045675239791997</c:v>
                </c:pt>
                <c:pt idx="15">
                  <c:v>9.1807643960775103</c:v>
                </c:pt>
                <c:pt idx="16">
                  <c:v>8.9603232453014208</c:v>
                </c:pt>
                <c:pt idx="17">
                  <c:v>8.7432389032357491</c:v>
                </c:pt>
                <c:pt idx="18">
                  <c:v>8.5295358003733206</c:v>
                </c:pt>
                <c:pt idx="19">
                  <c:v>8.3192654018379795</c:v>
                </c:pt>
                <c:pt idx="20">
                  <c:v>8.1125027499721796</c:v>
                </c:pt>
                <c:pt idx="21">
                  <c:v>7.9093420946870703</c:v>
                </c:pt>
                <c:pt idx="22">
                  <c:v>7.70989171224487</c:v>
                </c:pt>
                <c:pt idx="23">
                  <c:v>7.5142681333299297</c:v>
                </c:pt>
                <c:pt idx="24">
                  <c:v>7.3225901003890002</c:v>
                </c:pt>
                <c:pt idx="25">
                  <c:v>7.1349726326837501</c:v>
                </c:pt>
                <c:pt idx="26">
                  <c:v>6.9515214040389299</c:v>
                </c:pt>
                <c:pt idx="27">
                  <c:v>6.7723244464983203</c:v>
                </c:pt>
                <c:pt idx="28">
                  <c:v>6.5974556385329004</c:v>
                </c:pt>
                <c:pt idx="29">
                  <c:v>6.4269710421776196</c:v>
                </c:pt>
                <c:pt idx="30">
                  <c:v>6.2701214332303801</c:v>
                </c:pt>
                <c:pt idx="31">
                  <c:v>6.1231424696411398</c:v>
                </c:pt>
                <c:pt idx="32">
                  <c:v>5.9815946626062804</c:v>
                </c:pt>
                <c:pt idx="33">
                  <c:v>5.7514128519311303</c:v>
                </c:pt>
                <c:pt idx="34">
                  <c:v>5.4949575374406399</c:v>
                </c:pt>
                <c:pt idx="35">
                  <c:v>5.2622781908475602</c:v>
                </c:pt>
                <c:pt idx="36">
                  <c:v>5.0708459821918304</c:v>
                </c:pt>
                <c:pt idx="37">
                  <c:v>4.8865294443647196</c:v>
                </c:pt>
                <c:pt idx="38">
                  <c:v>4.7102993263402899</c:v>
                </c:pt>
                <c:pt idx="39">
                  <c:v>4.5701508302077203</c:v>
                </c:pt>
                <c:pt idx="40">
                  <c:v>4.4430476976619904</c:v>
                </c:pt>
                <c:pt idx="41">
                  <c:v>4.3243530935558496</c:v>
                </c:pt>
                <c:pt idx="42">
                  <c:v>4.2118222881712803</c:v>
                </c:pt>
                <c:pt idx="43">
                  <c:v>4.1051460347701596</c:v>
                </c:pt>
                <c:pt idx="44">
                  <c:v>4.00410586826957</c:v>
                </c:pt>
                <c:pt idx="45">
                  <c:v>3.9102676785572301</c:v>
                </c:pt>
                <c:pt idx="46">
                  <c:v>3.8237019615663601</c:v>
                </c:pt>
                <c:pt idx="47">
                  <c:v>3.74150955281777</c:v>
                </c:pt>
                <c:pt idx="48">
                  <c:v>3.6637244880983002</c:v>
                </c:pt>
                <c:pt idx="49">
                  <c:v>3.5905471742181301</c:v>
                </c:pt>
                <c:pt idx="50">
                  <c:v>3.5114256463983402</c:v>
                </c:pt>
                <c:pt idx="51">
                  <c:v>3.4131910319683199</c:v>
                </c:pt>
                <c:pt idx="52">
                  <c:v>3.3191491487406801</c:v>
                </c:pt>
                <c:pt idx="53">
                  <c:v>3.22906266073295</c:v>
                </c:pt>
                <c:pt idx="54">
                  <c:v>3.1427148084938499</c:v>
                </c:pt>
                <c:pt idx="55">
                  <c:v>3.0599073790237101</c:v>
                </c:pt>
                <c:pt idx="56">
                  <c:v>2.98045891596901</c:v>
                </c:pt>
                <c:pt idx="57">
                  <c:v>2.9042031744341301</c:v>
                </c:pt>
                <c:pt idx="58">
                  <c:v>2.8309899179748799</c:v>
                </c:pt>
                <c:pt idx="59">
                  <c:v>2.7606806676445599</c:v>
                </c:pt>
                <c:pt idx="60">
                  <c:v>2.6931470728027</c:v>
                </c:pt>
                <c:pt idx="61">
                  <c:v>2.6282712708324798</c:v>
                </c:pt>
                <c:pt idx="62">
                  <c:v>2.56594504103168</c:v>
                </c:pt>
                <c:pt idx="63">
                  <c:v>2.50606905873701</c:v>
                </c:pt>
                <c:pt idx="64">
                  <c:v>2.4485522394000401</c:v>
                </c:pt>
                <c:pt idx="65">
                  <c:v>2.3933111634805799</c:v>
                </c:pt>
                <c:pt idx="66">
                  <c:v>2.34026957475991</c:v>
                </c:pt>
                <c:pt idx="67">
                  <c:v>2.2893579454477599</c:v>
                </c:pt>
                <c:pt idx="68">
                  <c:v>2.2405131028427698</c:v>
                </c:pt>
                <c:pt idx="69">
                  <c:v>2.1936779129723498</c:v>
                </c:pt>
                <c:pt idx="70">
                  <c:v>2.1491713487744901</c:v>
                </c:pt>
                <c:pt idx="71">
                  <c:v>2.1074587443302799</c:v>
                </c:pt>
                <c:pt idx="72">
                  <c:v>2.0675958742819498</c:v>
                </c:pt>
                <c:pt idx="73">
                  <c:v>2.0295412842929101</c:v>
                </c:pt>
                <c:pt idx="74">
                  <c:v>1.9932594668578001</c:v>
                </c:pt>
                <c:pt idx="75">
                  <c:v>1.95872079688894</c:v>
                </c:pt>
                <c:pt idx="76">
                  <c:v>1.9259015172662399</c:v>
                </c:pt>
                <c:pt idx="77">
                  <c:v>1.8947837764259201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DE6-4282-91BE-28F6BFF06D66}"/>
            </c:ext>
          </c:extLst>
        </c:ser>
        <c:ser>
          <c:idx val="11"/>
          <c:order val="11"/>
          <c:tx>
            <c:strRef>
              <c:f>liquid!$AB$1</c:f>
              <c:strCache>
                <c:ptCount val="1"/>
                <c:pt idx="0">
                  <c:v>Na2O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liquid!$AB$2:$AB$79</c:f>
              <c:numCache>
                <c:formatCode>General</c:formatCode>
                <c:ptCount val="78"/>
                <c:pt idx="0">
                  <c:v>2.69449893868339</c:v>
                </c:pt>
                <c:pt idx="1">
                  <c:v>2.7156794743914898</c:v>
                </c:pt>
                <c:pt idx="2">
                  <c:v>2.7385650248792701</c:v>
                </c:pt>
                <c:pt idx="3">
                  <c:v>2.76152659739066</c:v>
                </c:pt>
                <c:pt idx="4">
                  <c:v>2.7845753079655098</c:v>
                </c:pt>
                <c:pt idx="5">
                  <c:v>2.8077231467360999</c:v>
                </c:pt>
                <c:pt idx="6">
                  <c:v>2.83098308284755</c:v>
                </c:pt>
                <c:pt idx="7">
                  <c:v>2.8543691825848101</c:v>
                </c:pt>
                <c:pt idx="8">
                  <c:v>2.87789674327411</c:v>
                </c:pt>
                <c:pt idx="9">
                  <c:v>2.9295527130699899</c:v>
                </c:pt>
                <c:pt idx="10">
                  <c:v>3.0143158573519302</c:v>
                </c:pt>
                <c:pt idx="11">
                  <c:v>3.0734794842287698</c:v>
                </c:pt>
                <c:pt idx="12">
                  <c:v>3.1430161591161099</c:v>
                </c:pt>
                <c:pt idx="13">
                  <c:v>3.2567865445193802</c:v>
                </c:pt>
                <c:pt idx="14">
                  <c:v>3.3803982426678298</c:v>
                </c:pt>
                <c:pt idx="15">
                  <c:v>3.5034506107688901</c:v>
                </c:pt>
                <c:pt idx="16">
                  <c:v>3.6258770500562001</c:v>
                </c:pt>
                <c:pt idx="17">
                  <c:v>3.74758194703502</c:v>
                </c:pt>
                <c:pt idx="18">
                  <c:v>3.8684416874394301</c:v>
                </c:pt>
                <c:pt idx="19">
                  <c:v>3.9883066159090101</c:v>
                </c:pt>
                <c:pt idx="20">
                  <c:v>4.1070040508767196</c:v>
                </c:pt>
                <c:pt idx="21">
                  <c:v>4.2243423632219503</c:v>
                </c:pt>
                <c:pt idx="22">
                  <c:v>4.3401160073716403</c:v>
                </c:pt>
                <c:pt idx="23">
                  <c:v>4.4541112713121001</c:v>
                </c:pt>
                <c:pt idx="24">
                  <c:v>4.5661124093316401</c:v>
                </c:pt>
                <c:pt idx="25">
                  <c:v>4.6759077588538602</c:v>
                </c:pt>
                <c:pt idx="26">
                  <c:v>4.7832958752202304</c:v>
                </c:pt>
                <c:pt idx="27">
                  <c:v>4.8880999193602701</c:v>
                </c:pt>
                <c:pt idx="28">
                  <c:v>4.9901545903276201</c:v>
                </c:pt>
                <c:pt idx="29">
                  <c:v>5.0893110361487999</c:v>
                </c:pt>
                <c:pt idx="30">
                  <c:v>5.19089421466066</c:v>
                </c:pt>
                <c:pt idx="31">
                  <c:v>5.2916416479229298</c:v>
                </c:pt>
                <c:pt idx="32">
                  <c:v>5.38863483071618</c:v>
                </c:pt>
                <c:pt idx="33">
                  <c:v>5.6511729320686603</c:v>
                </c:pt>
                <c:pt idx="34">
                  <c:v>5.9767907794745101</c:v>
                </c:pt>
                <c:pt idx="35">
                  <c:v>6.2780562301468201</c:v>
                </c:pt>
                <c:pt idx="36">
                  <c:v>6.52397212126579</c:v>
                </c:pt>
                <c:pt idx="37">
                  <c:v>6.7688110710871099</c:v>
                </c:pt>
                <c:pt idx="38">
                  <c:v>7.0116618261402603</c:v>
                </c:pt>
                <c:pt idx="39">
                  <c:v>7.2026157805135202</c:v>
                </c:pt>
                <c:pt idx="40">
                  <c:v>7.3530864188959901</c:v>
                </c:pt>
                <c:pt idx="41">
                  <c:v>7.4948657145533204</c:v>
                </c:pt>
                <c:pt idx="42">
                  <c:v>7.63258645021621</c:v>
                </c:pt>
                <c:pt idx="43">
                  <c:v>7.7664495742888597</c:v>
                </c:pt>
                <c:pt idx="44">
                  <c:v>7.89649159487431</c:v>
                </c:pt>
                <c:pt idx="45">
                  <c:v>8.0223552027733902</c:v>
                </c:pt>
                <c:pt idx="46">
                  <c:v>8.1441944859549693</c:v>
                </c:pt>
                <c:pt idx="47">
                  <c:v>8.2627014895934892</c:v>
                </c:pt>
                <c:pt idx="48">
                  <c:v>8.3787282137062995</c:v>
                </c:pt>
                <c:pt idx="49">
                  <c:v>8.4934774225471994</c:v>
                </c:pt>
                <c:pt idx="50">
                  <c:v>8.6067559381811893</c:v>
                </c:pt>
                <c:pt idx="51">
                  <c:v>8.7214379024280202</c:v>
                </c:pt>
                <c:pt idx="52">
                  <c:v>8.8325478639129003</c:v>
                </c:pt>
                <c:pt idx="53">
                  <c:v>8.9401751747373304</c:v>
                </c:pt>
                <c:pt idx="54">
                  <c:v>9.0444046966061507</c:v>
                </c:pt>
                <c:pt idx="55">
                  <c:v>9.14531700076558</c:v>
                </c:pt>
                <c:pt idx="56">
                  <c:v>9.2429885368434004</c:v>
                </c:pt>
                <c:pt idx="57">
                  <c:v>9.3374917759298501</c:v>
                </c:pt>
                <c:pt idx="58">
                  <c:v>9.4288953455873106</c:v>
                </c:pt>
                <c:pt idx="59">
                  <c:v>9.5172645035716101</c:v>
                </c:pt>
                <c:pt idx="60">
                  <c:v>9.6026610190340396</c:v>
                </c:pt>
                <c:pt idx="61">
                  <c:v>9.6851431472768592</c:v>
                </c:pt>
                <c:pt idx="62">
                  <c:v>9.7647657137859198</c:v>
                </c:pt>
                <c:pt idx="63">
                  <c:v>9.8415801929503903</c:v>
                </c:pt>
                <c:pt idx="64">
                  <c:v>9.9156347827752107</c:v>
                </c:pt>
                <c:pt idx="65">
                  <c:v>9.9869744767081201</c:v>
                </c:pt>
                <c:pt idx="66">
                  <c:v>10.0556411337505</c:v>
                </c:pt>
                <c:pt idx="67">
                  <c:v>10.121673547823899</c:v>
                </c:pt>
                <c:pt idx="68">
                  <c:v>10.1851075175184</c:v>
                </c:pt>
                <c:pt idx="69">
                  <c:v>10.2459759173145</c:v>
                </c:pt>
                <c:pt idx="70">
                  <c:v>10.3046977536246</c:v>
                </c:pt>
                <c:pt idx="71">
                  <c:v>10.361957389651799</c:v>
                </c:pt>
                <c:pt idx="72">
                  <c:v>10.4168990805441</c:v>
                </c:pt>
                <c:pt idx="73">
                  <c:v>10.4695408141427</c:v>
                </c:pt>
                <c:pt idx="74">
                  <c:v>10.5198968604863</c:v>
                </c:pt>
                <c:pt idx="75">
                  <c:v>10.567977885193701</c:v>
                </c:pt>
                <c:pt idx="76">
                  <c:v>10.613791071427199</c:v>
                </c:pt>
                <c:pt idx="77">
                  <c:v>10.6573402537396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DE6-4282-91BE-28F6BFF06D66}"/>
            </c:ext>
          </c:extLst>
        </c:ser>
        <c:ser>
          <c:idx val="12"/>
          <c:order val="12"/>
          <c:tx>
            <c:strRef>
              <c:f>liquid!$AC$1</c:f>
              <c:strCache>
                <c:ptCount val="1"/>
                <c:pt idx="0">
                  <c:v>K2O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liquid!$AC$2:$AC$79</c:f>
              <c:numCache>
                <c:formatCode>General</c:formatCode>
                <c:ptCount val="78"/>
                <c:pt idx="0">
                  <c:v>0.43526530488130699</c:v>
                </c:pt>
                <c:pt idx="1">
                  <c:v>0.43874132273319799</c:v>
                </c:pt>
                <c:pt idx="2">
                  <c:v>0.442500010140572</c:v>
                </c:pt>
                <c:pt idx="3">
                  <c:v>0.44627428273694902</c:v>
                </c:pt>
                <c:pt idx="4">
                  <c:v>0.450066129774713</c:v>
                </c:pt>
                <c:pt idx="5">
                  <c:v>0.453877698597207</c:v>
                </c:pt>
                <c:pt idx="6">
                  <c:v>0.45771131345501298</c:v>
                </c:pt>
                <c:pt idx="7">
                  <c:v>0.46156949669803699</c:v>
                </c:pt>
                <c:pt idx="8">
                  <c:v>0.46545499279654801</c:v>
                </c:pt>
                <c:pt idx="9">
                  <c:v>0.47489871068966599</c:v>
                </c:pt>
                <c:pt idx="10">
                  <c:v>0.49092648622169699</c:v>
                </c:pt>
                <c:pt idx="11">
                  <c:v>0.50181033534745501</c:v>
                </c:pt>
                <c:pt idx="12">
                  <c:v>0.51488037782191298</c:v>
                </c:pt>
                <c:pt idx="13">
                  <c:v>0.53638621776778095</c:v>
                </c:pt>
                <c:pt idx="14">
                  <c:v>0.56016049811187896</c:v>
                </c:pt>
                <c:pt idx="15">
                  <c:v>0.58411554174478197</c:v>
                </c:pt>
                <c:pt idx="16">
                  <c:v>0.60824691034132905</c:v>
                </c:pt>
                <c:pt idx="17">
                  <c:v>0.63254492354289504</c:v>
                </c:pt>
                <c:pt idx="18">
                  <c:v>0.65699464145813702</c:v>
                </c:pt>
                <c:pt idx="19">
                  <c:v>0.68157603001779299</c:v>
                </c:pt>
                <c:pt idx="20">
                  <c:v>0.70626433894754903</c:v>
                </c:pt>
                <c:pt idx="21">
                  <c:v>0.73103070432077399</c:v>
                </c:pt>
                <c:pt idx="22">
                  <c:v>0.755842964946006</c:v>
                </c:pt>
                <c:pt idx="23">
                  <c:v>0.78066665716856898</c:v>
                </c:pt>
                <c:pt idx="24">
                  <c:v>0.80546613025992497</c:v>
                </c:pt>
                <c:pt idx="25">
                  <c:v>0.83020570873394695</c:v>
                </c:pt>
                <c:pt idx="26">
                  <c:v>0.85485095930863497</c:v>
                </c:pt>
                <c:pt idx="27">
                  <c:v>0.87937285757269601</c:v>
                </c:pt>
                <c:pt idx="28">
                  <c:v>0.90374369191117199</c:v>
                </c:pt>
                <c:pt idx="29">
                  <c:v>0.92793803001900499</c:v>
                </c:pt>
                <c:pt idx="30">
                  <c:v>0.964523683880678</c:v>
                </c:pt>
                <c:pt idx="31">
                  <c:v>1.00823094598233</c:v>
                </c:pt>
                <c:pt idx="32">
                  <c:v>1.05299200920057</c:v>
                </c:pt>
                <c:pt idx="33">
                  <c:v>1.09144992347466</c:v>
                </c:pt>
                <c:pt idx="34">
                  <c:v>1.1270248065972299</c:v>
                </c:pt>
                <c:pt idx="35">
                  <c:v>1.1654561674644499</c:v>
                </c:pt>
                <c:pt idx="36">
                  <c:v>1.2127808650296601</c:v>
                </c:pt>
                <c:pt idx="37">
                  <c:v>1.2601261357420599</c:v>
                </c:pt>
                <c:pt idx="38">
                  <c:v>1.3073237506906901</c:v>
                </c:pt>
                <c:pt idx="39">
                  <c:v>1.3464921008177</c:v>
                </c:pt>
                <c:pt idx="40">
                  <c:v>1.3800653616433001</c:v>
                </c:pt>
                <c:pt idx="41">
                  <c:v>1.4266546809621801</c:v>
                </c:pt>
                <c:pt idx="42">
                  <c:v>1.47440657372985</c:v>
                </c:pt>
                <c:pt idx="43">
                  <c:v>1.52275923284268</c:v>
                </c:pt>
                <c:pt idx="44">
                  <c:v>1.5716758629785399</c:v>
                </c:pt>
                <c:pt idx="45">
                  <c:v>1.62157330242144</c:v>
                </c:pt>
                <c:pt idx="46">
                  <c:v>1.6725370257230401</c:v>
                </c:pt>
                <c:pt idx="47">
                  <c:v>1.72385958337715</c:v>
                </c:pt>
                <c:pt idx="48">
                  <c:v>1.7757344081364601</c:v>
                </c:pt>
                <c:pt idx="49">
                  <c:v>1.8284246416593899</c:v>
                </c:pt>
                <c:pt idx="50">
                  <c:v>1.88187920209662</c:v>
                </c:pt>
                <c:pt idx="51">
                  <c:v>1.9369476858424299</c:v>
                </c:pt>
                <c:pt idx="52">
                  <c:v>1.9920606024761001</c:v>
                </c:pt>
                <c:pt idx="53">
                  <c:v>2.04721331252034</c:v>
                </c:pt>
                <c:pt idx="54">
                  <c:v>2.1024028622744102</c:v>
                </c:pt>
                <c:pt idx="55">
                  <c:v>2.1576278428057298</c:v>
                </c:pt>
                <c:pt idx="56">
                  <c:v>2.2128882593802399</c:v>
                </c:pt>
                <c:pt idx="57">
                  <c:v>2.26818549714441</c:v>
                </c:pt>
                <c:pt idx="58">
                  <c:v>2.3235277700338601</c:v>
                </c:pt>
                <c:pt idx="59">
                  <c:v>2.3789224931487398</c:v>
                </c:pt>
                <c:pt idx="60">
                  <c:v>2.4343747603924699</c:v>
                </c:pt>
                <c:pt idx="61">
                  <c:v>2.48989056667331</c:v>
                </c:pt>
                <c:pt idx="62">
                  <c:v>2.5454767293295899</c:v>
                </c:pt>
                <c:pt idx="63">
                  <c:v>2.60114081406623</c:v>
                </c:pt>
                <c:pt idx="64">
                  <c:v>2.6568910642469201</c:v>
                </c:pt>
                <c:pt idx="65">
                  <c:v>2.71273633215048</c:v>
                </c:pt>
                <c:pt idx="66">
                  <c:v>2.7686860109800602</c:v>
                </c:pt>
                <c:pt idx="67">
                  <c:v>2.8247499660666699</c:v>
                </c:pt>
                <c:pt idx="68">
                  <c:v>2.88093846382223</c:v>
                </c:pt>
                <c:pt idx="69">
                  <c:v>2.9372620969114802</c:v>
                </c:pt>
                <c:pt idx="70">
                  <c:v>2.9940021858472199</c:v>
                </c:pt>
                <c:pt idx="71">
                  <c:v>3.0515918817689598</c:v>
                </c:pt>
                <c:pt idx="72">
                  <c:v>3.10941479526642</c:v>
                </c:pt>
                <c:pt idx="73">
                  <c:v>3.1674853018433402</c:v>
                </c:pt>
                <c:pt idx="74">
                  <c:v>3.2258183621110601</c:v>
                </c:pt>
                <c:pt idx="75">
                  <c:v>3.2844294025769001</c:v>
                </c:pt>
                <c:pt idx="76">
                  <c:v>3.3433341768195199</c:v>
                </c:pt>
                <c:pt idx="77">
                  <c:v>3.4025486034029599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DE6-4282-91BE-28F6BFF06D66}"/>
            </c:ext>
          </c:extLst>
        </c:ser>
        <c:ser>
          <c:idx val="13"/>
          <c:order val="13"/>
          <c:tx>
            <c:strRef>
              <c:f>liquid!$AD$1</c:f>
              <c:strCache>
                <c:ptCount val="1"/>
                <c:pt idx="0">
                  <c:v>P2O5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liquid!$AD$2:$AD$79</c:f>
              <c:numCache>
                <c:formatCode>General</c:formatCode>
                <c:ptCount val="78"/>
                <c:pt idx="0">
                  <c:v>0.11399826893710401</c:v>
                </c:pt>
                <c:pt idx="1">
                  <c:v>0.11490865626516</c:v>
                </c:pt>
                <c:pt idx="2">
                  <c:v>0.115893076234101</c:v>
                </c:pt>
                <c:pt idx="3">
                  <c:v>0.116881578045884</c:v>
                </c:pt>
                <c:pt idx="4">
                  <c:v>0.11787468269614999</c:v>
                </c:pt>
                <c:pt idx="5">
                  <c:v>0.118872952585396</c:v>
                </c:pt>
                <c:pt idx="6">
                  <c:v>0.119876996447045</c:v>
                </c:pt>
                <c:pt idx="7">
                  <c:v>0.120887474897793</c:v>
                </c:pt>
                <c:pt idx="8">
                  <c:v>0.121905106728808</c:v>
                </c:pt>
                <c:pt idx="9">
                  <c:v>0.124378466034193</c:v>
                </c:pt>
                <c:pt idx="10">
                  <c:v>0.128576224608249</c:v>
                </c:pt>
                <c:pt idx="11">
                  <c:v>0.13142676184562699</c:v>
                </c:pt>
                <c:pt idx="12">
                  <c:v>0.13484987460077799</c:v>
                </c:pt>
                <c:pt idx="13">
                  <c:v>0.14048236701026301</c:v>
                </c:pt>
                <c:pt idx="14">
                  <c:v>0.146708975871678</c:v>
                </c:pt>
                <c:pt idx="15">
                  <c:v>0.15298292758762699</c:v>
                </c:pt>
                <c:pt idx="16">
                  <c:v>0.159303059737435</c:v>
                </c:pt>
                <c:pt idx="17">
                  <c:v>0.165666836984354</c:v>
                </c:pt>
                <c:pt idx="18">
                  <c:v>0.17207034649239</c:v>
                </c:pt>
                <c:pt idx="19">
                  <c:v>0.17850834123360701</c:v>
                </c:pt>
                <c:pt idx="20">
                  <c:v>0.184974338981195</c:v>
                </c:pt>
                <c:pt idx="21">
                  <c:v>0.19146078012119599</c:v>
                </c:pt>
                <c:pt idx="22">
                  <c:v>0.197959241468703</c:v>
                </c:pt>
                <c:pt idx="23">
                  <c:v>0.204460696811574</c:v>
                </c:pt>
                <c:pt idx="24">
                  <c:v>0.210955809036804</c:v>
                </c:pt>
                <c:pt idx="25">
                  <c:v>0.21743523454724001</c:v>
                </c:pt>
                <c:pt idx="26">
                  <c:v>0.223889955085534</c:v>
                </c:pt>
                <c:pt idx="27">
                  <c:v>0.23031236900594701</c:v>
                </c:pt>
                <c:pt idx="28">
                  <c:v>0.23669521849101</c:v>
                </c:pt>
                <c:pt idx="29">
                  <c:v>0.243031842686463</c:v>
                </c:pt>
                <c:pt idx="30">
                  <c:v>0.25312123080271298</c:v>
                </c:pt>
                <c:pt idx="31">
                  <c:v>0.265421312852822</c:v>
                </c:pt>
                <c:pt idx="32">
                  <c:v>0.278116213742299</c:v>
                </c:pt>
                <c:pt idx="33">
                  <c:v>0.28774060959776998</c:v>
                </c:pt>
                <c:pt idx="34">
                  <c:v>0.295987594741769</c:v>
                </c:pt>
                <c:pt idx="35">
                  <c:v>0.30523909009655997</c:v>
                </c:pt>
                <c:pt idx="36">
                  <c:v>0.317633676891935</c:v>
                </c:pt>
                <c:pt idx="37">
                  <c:v>0.33003365190260198</c:v>
                </c:pt>
                <c:pt idx="38">
                  <c:v>0.34239495509335299</c:v>
                </c:pt>
                <c:pt idx="39">
                  <c:v>0.35265335166547701</c:v>
                </c:pt>
                <c:pt idx="40">
                  <c:v>0.36144636496964</c:v>
                </c:pt>
                <c:pt idx="41">
                  <c:v>0.37448797672808498</c:v>
                </c:pt>
                <c:pt idx="42">
                  <c:v>0.38799776110079798</c:v>
                </c:pt>
                <c:pt idx="43">
                  <c:v>0.40180573126932201</c:v>
                </c:pt>
                <c:pt idx="44">
                  <c:v>0.41591068739778703</c:v>
                </c:pt>
                <c:pt idx="45">
                  <c:v>0.43047880992737497</c:v>
                </c:pt>
                <c:pt idx="46">
                  <c:v>0.445557804811408</c:v>
                </c:pt>
                <c:pt idx="47">
                  <c:v>0.46089929464711898</c:v>
                </c:pt>
                <c:pt idx="48">
                  <c:v>0.47657454064834798</c:v>
                </c:pt>
                <c:pt idx="49">
                  <c:v>0.49268142521537001</c:v>
                </c:pt>
                <c:pt idx="50">
                  <c:v>0.50085862262715297</c:v>
                </c:pt>
                <c:pt idx="51">
                  <c:v>0.49022225894289401</c:v>
                </c:pt>
                <c:pt idx="52">
                  <c:v>0.480388102249794</c:v>
                </c:pt>
                <c:pt idx="53">
                  <c:v>0.47130298804429899</c:v>
                </c:pt>
                <c:pt idx="54">
                  <c:v>0.46291980170048003</c:v>
                </c:pt>
                <c:pt idx="55">
                  <c:v>0.45519681820517799</c:v>
                </c:pt>
                <c:pt idx="56">
                  <c:v>0.44809713415304397</c:v>
                </c:pt>
                <c:pt idx="57">
                  <c:v>0.44158818400841798</c:v>
                </c:pt>
                <c:pt idx="58">
                  <c:v>0.43564165696937301</c:v>
                </c:pt>
                <c:pt idx="59">
                  <c:v>0.43023276408728001</c:v>
                </c:pt>
                <c:pt idx="60">
                  <c:v>0.42533978847764797</c:v>
                </c:pt>
                <c:pt idx="61">
                  <c:v>0.42094399619814099</c:v>
                </c:pt>
                <c:pt idx="62">
                  <c:v>0.41702941627010298</c:v>
                </c:pt>
                <c:pt idx="63">
                  <c:v>0.413582656750556</c:v>
                </c:pt>
                <c:pt idx="64">
                  <c:v>0.41059275330170802</c:v>
                </c:pt>
                <c:pt idx="65">
                  <c:v>0.408051047169112</c:v>
                </c:pt>
                <c:pt idx="66">
                  <c:v>0.40595109032927801</c:v>
                </c:pt>
                <c:pt idx="67">
                  <c:v>0.40428857585162897</c:v>
                </c:pt>
                <c:pt idx="68">
                  <c:v>0.40306129219561998</c:v>
                </c:pt>
                <c:pt idx="69">
                  <c:v>0.40226910040140101</c:v>
                </c:pt>
                <c:pt idx="70">
                  <c:v>0.40185216767306797</c:v>
                </c:pt>
                <c:pt idx="71">
                  <c:v>0.40172429503148599</c:v>
                </c:pt>
                <c:pt idx="72">
                  <c:v>0.40203896457555699</c:v>
                </c:pt>
                <c:pt idx="73">
                  <c:v>0.402804737598153</c:v>
                </c:pt>
                <c:pt idx="74">
                  <c:v>0.404032428258705</c:v>
                </c:pt>
                <c:pt idx="75">
                  <c:v>0.40573523200670097</c:v>
                </c:pt>
                <c:pt idx="76">
                  <c:v>0.40792888166496399</c:v>
                </c:pt>
                <c:pt idx="77">
                  <c:v>0.410631833958994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DE6-4282-91BE-28F6BFF06D66}"/>
            </c:ext>
          </c:extLst>
        </c:ser>
        <c:ser>
          <c:idx val="14"/>
          <c:order val="14"/>
          <c:tx>
            <c:strRef>
              <c:f>liquid!$AE$1</c:f>
              <c:strCache>
                <c:ptCount val="1"/>
                <c:pt idx="0">
                  <c:v>H2O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liquid!$AE$2:$AE$79</c:f>
              <c:numCache>
                <c:formatCode>General</c:formatCode>
                <c:ptCount val="78"/>
                <c:pt idx="0">
                  <c:v>0.49675911582989002</c:v>
                </c:pt>
                <c:pt idx="1">
                  <c:v>0.500726221719902</c:v>
                </c:pt>
                <c:pt idx="2">
                  <c:v>0.50501593241411002</c:v>
                </c:pt>
                <c:pt idx="3">
                  <c:v>0.50932343015594705</c:v>
                </c:pt>
                <c:pt idx="4">
                  <c:v>0.51365098523722097</c:v>
                </c:pt>
                <c:pt idx="5">
                  <c:v>0.518001048375615</c:v>
                </c:pt>
                <c:pt idx="6">
                  <c:v>0.52237627218931504</c:v>
                </c:pt>
                <c:pt idx="7">
                  <c:v>0.52677953538309197</c:v>
                </c:pt>
                <c:pt idx="8">
                  <c:v>0.53121397016300298</c:v>
                </c:pt>
                <c:pt idx="9">
                  <c:v>0.54199188629396899</c:v>
                </c:pt>
                <c:pt idx="10">
                  <c:v>0.56028404859755399</c:v>
                </c:pt>
                <c:pt idx="11">
                  <c:v>0.57270555614226903</c:v>
                </c:pt>
                <c:pt idx="12">
                  <c:v>0.58762212006467596</c:v>
                </c:pt>
                <c:pt idx="13">
                  <c:v>0.61216628179058696</c:v>
                </c:pt>
                <c:pt idx="14">
                  <c:v>0.63929936671781995</c:v>
                </c:pt>
                <c:pt idx="15">
                  <c:v>0.66663875297556097</c:v>
                </c:pt>
                <c:pt idx="16">
                  <c:v>0.694179375196876</c:v>
                </c:pt>
                <c:pt idx="17">
                  <c:v>0.72191018539255702</c:v>
                </c:pt>
                <c:pt idx="18">
                  <c:v>0.74981413297958899</c:v>
                </c:pt>
                <c:pt idx="19">
                  <c:v>0.77786835349710104</c:v>
                </c:pt>
                <c:pt idx="20">
                  <c:v>0.80604459997882305</c:v>
                </c:pt>
                <c:pt idx="21">
                  <c:v>0.83430993063381997</c:v>
                </c:pt>
                <c:pt idx="22">
                  <c:v>0.86262764057233399</c:v>
                </c:pt>
                <c:pt idx="23">
                  <c:v>0.89095839715186897</c:v>
                </c:pt>
                <c:pt idx="24">
                  <c:v>0.91926151294756597</c:v>
                </c:pt>
                <c:pt idx="25">
                  <c:v>0.94749627227924504</c:v>
                </c:pt>
                <c:pt idx="26">
                  <c:v>0.97562337716811998</c:v>
                </c:pt>
                <c:pt idx="27">
                  <c:v>1.00360970266549</c:v>
                </c:pt>
                <c:pt idx="28">
                  <c:v>1.0314236220894499</c:v>
                </c:pt>
                <c:pt idx="29">
                  <c:v>1.0590361100864101</c:v>
                </c:pt>
                <c:pt idx="30">
                  <c:v>1.1030016506744</c:v>
                </c:pt>
                <c:pt idx="31">
                  <c:v>1.1566005161733801</c:v>
                </c:pt>
                <c:pt idx="32">
                  <c:v>1.2119198451442099</c:v>
                </c:pt>
                <c:pt idx="33">
                  <c:v>1.25385913439977</c:v>
                </c:pt>
                <c:pt idx="34">
                  <c:v>1.2897962156082201</c:v>
                </c:pt>
                <c:pt idx="35">
                  <c:v>1.33011055279461</c:v>
                </c:pt>
                <c:pt idx="36">
                  <c:v>1.38412123238646</c:v>
                </c:pt>
                <c:pt idx="37">
                  <c:v>1.4381553916774801</c:v>
                </c:pt>
                <c:pt idx="38">
                  <c:v>1.49202103455829</c:v>
                </c:pt>
                <c:pt idx="39">
                  <c:v>1.53672304677794</c:v>
                </c:pt>
                <c:pt idx="40">
                  <c:v>1.5750395015383101</c:v>
                </c:pt>
                <c:pt idx="41">
                  <c:v>1.63186965857987</c:v>
                </c:pt>
                <c:pt idx="42">
                  <c:v>1.6907399256695199</c:v>
                </c:pt>
                <c:pt idx="43">
                  <c:v>1.7509095678608</c:v>
                </c:pt>
                <c:pt idx="44">
                  <c:v>1.81237335674615</c:v>
                </c:pt>
                <c:pt idx="45">
                  <c:v>1.87585544059375</c:v>
                </c:pt>
                <c:pt idx="46">
                  <c:v>1.94156370297429</c:v>
                </c:pt>
                <c:pt idx="47">
                  <c:v>2.00841581395288</c:v>
                </c:pt>
                <c:pt idx="48">
                  <c:v>2.0767223015570799</c:v>
                </c:pt>
                <c:pt idx="49">
                  <c:v>2.1469096983565499</c:v>
                </c:pt>
                <c:pt idx="50">
                  <c:v>2.2185381631270298</c:v>
                </c:pt>
                <c:pt idx="51">
                  <c:v>2.2923236695706102</c:v>
                </c:pt>
                <c:pt idx="52">
                  <c:v>2.3670855380846199</c:v>
                </c:pt>
                <c:pt idx="53">
                  <c:v>2.4428448636979998</c:v>
                </c:pt>
                <c:pt idx="54">
                  <c:v>2.5196260446435801</c:v>
                </c:pt>
                <c:pt idx="55">
                  <c:v>2.5974567257968801</c:v>
                </c:pt>
                <c:pt idx="56">
                  <c:v>2.6763677607768299</c:v>
                </c:pt>
                <c:pt idx="57">
                  <c:v>2.7563933355846202</c:v>
                </c:pt>
                <c:pt idx="58">
                  <c:v>2.8375802526882401</c:v>
                </c:pt>
                <c:pt idx="59">
                  <c:v>2.9199757589531301</c:v>
                </c:pt>
                <c:pt idx="60">
                  <c:v>3.0036249994814801</c:v>
                </c:pt>
                <c:pt idx="61">
                  <c:v>3.0885764899035602</c:v>
                </c:pt>
                <c:pt idx="62">
                  <c:v>3.17488220795871</c:v>
                </c:pt>
                <c:pt idx="63">
                  <c:v>3.26259770744988</c:v>
                </c:pt>
                <c:pt idx="64">
                  <c:v>3.3517822555101202</c:v>
                </c:pt>
                <c:pt idx="65">
                  <c:v>3.4424989938391102</c:v>
                </c:pt>
                <c:pt idx="66">
                  <c:v>3.5348151254041702</c:v>
                </c:pt>
                <c:pt idx="67">
                  <c:v>3.6288021277014901</c:v>
                </c:pt>
                <c:pt idx="68">
                  <c:v>3.72453599439809</c:v>
                </c:pt>
                <c:pt idx="69">
                  <c:v>3.8220975074948802</c:v>
                </c:pt>
                <c:pt idx="70">
                  <c:v>3.92202097343967</c:v>
                </c:pt>
                <c:pt idx="71">
                  <c:v>4.0250757850757397</c:v>
                </c:pt>
                <c:pt idx="72">
                  <c:v>4.1302995248048999</c:v>
                </c:pt>
                <c:pt idx="73">
                  <c:v>4.2377907716372203</c:v>
                </c:pt>
                <c:pt idx="74">
                  <c:v>4.3476552047349601</c:v>
                </c:pt>
                <c:pt idx="75">
                  <c:v>4.4600061504710897</c:v>
                </c:pt>
                <c:pt idx="76">
                  <c:v>4.5749651853244204</c:v>
                </c:pt>
                <c:pt idx="77">
                  <c:v>4.6926628014553398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DE6-4282-91BE-28F6BFF06D66}"/>
            </c:ext>
          </c:extLst>
        </c:ser>
        <c:ser>
          <c:idx val="15"/>
          <c:order val="15"/>
          <c:tx>
            <c:strRef>
              <c:f>liquid!$AF$1</c:f>
              <c:strCache>
                <c:ptCount val="1"/>
                <c:pt idx="0">
                  <c:v>CO2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liquid!$AF$2:$AF$79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DE6-4282-91BE-28F6BFF06D66}"/>
            </c:ext>
          </c:extLst>
        </c:ser>
        <c:ser>
          <c:idx val="16"/>
          <c:order val="16"/>
          <c:tx>
            <c:strRef>
              <c:f>liquid!$AG$1</c:f>
              <c:strCache>
                <c:ptCount val="1"/>
                <c:pt idx="0">
                  <c:v>SO3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liquid!$AG$2:$AG$79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DE6-4282-91BE-28F6BFF06D66}"/>
            </c:ext>
          </c:extLst>
        </c:ser>
        <c:ser>
          <c:idx val="17"/>
          <c:order val="17"/>
          <c:tx>
            <c:strRef>
              <c:f>liquid!$AH$1</c:f>
              <c:strCache>
                <c:ptCount val="1"/>
                <c:pt idx="0">
                  <c:v>Cl2O-1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liquid!$AH$2:$AH$79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DE6-4282-91BE-28F6BFF06D66}"/>
            </c:ext>
          </c:extLst>
        </c:ser>
        <c:ser>
          <c:idx val="18"/>
          <c:order val="18"/>
          <c:tx>
            <c:strRef>
              <c:f>liquid!$AI$1</c:f>
              <c:strCache>
                <c:ptCount val="1"/>
                <c:pt idx="0">
                  <c:v>F2O -1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liquid!$AI$2:$AI$79</c:f>
              <c:numCache>
                <c:formatCode>General</c:formatCode>
                <c:ptCount val="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DE6-4282-91BE-28F6BFF0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559784"/>
        <c:axId val="771556504"/>
      </c:scatterChart>
      <c:scatterChart>
        <c:scatterStyle val="lineMarker"/>
        <c:varyColors val="0"/>
        <c:ser>
          <c:idx val="0"/>
          <c:order val="0"/>
          <c:tx>
            <c:strRef>
              <c:f>liquid!$Q$1</c:f>
              <c:strCache>
                <c:ptCount val="1"/>
                <c:pt idx="0">
                  <c:v>SiO2 (wt%)</c:v>
                </c:pt>
              </c:strCache>
            </c:strRef>
          </c:tx>
          <c:xVal>
            <c:numRef>
              <c:f>x_axes!$B$2:$B$79</c:f>
              <c:numCache>
                <c:formatCode>General</c:formatCode>
                <c:ptCount val="78"/>
                <c:pt idx="0">
                  <c:v>1336</c:v>
                </c:pt>
                <c:pt idx="1">
                  <c:v>1330.9870129870101</c:v>
                </c:pt>
                <c:pt idx="2">
                  <c:v>1325.9740259740199</c:v>
                </c:pt>
                <c:pt idx="3">
                  <c:v>1320.96103896103</c:v>
                </c:pt>
                <c:pt idx="4">
                  <c:v>1315.9480519480401</c:v>
                </c:pt>
                <c:pt idx="5">
                  <c:v>1310.9350649350499</c:v>
                </c:pt>
                <c:pt idx="6">
                  <c:v>1305.92207792208</c:v>
                </c:pt>
                <c:pt idx="7">
                  <c:v>1300.9090909090901</c:v>
                </c:pt>
                <c:pt idx="8">
                  <c:v>1295.8961038960899</c:v>
                </c:pt>
                <c:pt idx="9">
                  <c:v>1290.88311688311</c:v>
                </c:pt>
                <c:pt idx="10">
                  <c:v>1285.8701298701201</c:v>
                </c:pt>
                <c:pt idx="11">
                  <c:v>1280.8571428571299</c:v>
                </c:pt>
                <c:pt idx="12">
                  <c:v>1275.84415584416</c:v>
                </c:pt>
                <c:pt idx="13">
                  <c:v>1270.8311688311701</c:v>
                </c:pt>
                <c:pt idx="14">
                  <c:v>1265.8181818181699</c:v>
                </c:pt>
                <c:pt idx="15">
                  <c:v>1260.80519480518</c:v>
                </c:pt>
                <c:pt idx="16">
                  <c:v>1255.7922077922001</c:v>
                </c:pt>
                <c:pt idx="17">
                  <c:v>1250.7792207792099</c:v>
                </c:pt>
                <c:pt idx="18">
                  <c:v>1245.76623376623</c:v>
                </c:pt>
                <c:pt idx="19">
                  <c:v>1240.7532467532501</c:v>
                </c:pt>
                <c:pt idx="20">
                  <c:v>1235.7402597402499</c:v>
                </c:pt>
                <c:pt idx="21">
                  <c:v>1230.72727272726</c:v>
                </c:pt>
                <c:pt idx="22">
                  <c:v>1225.7142857142801</c:v>
                </c:pt>
                <c:pt idx="23">
                  <c:v>1220.7012987012899</c:v>
                </c:pt>
                <c:pt idx="24">
                  <c:v>1215.68831168831</c:v>
                </c:pt>
                <c:pt idx="25">
                  <c:v>1210.6753246753201</c:v>
                </c:pt>
                <c:pt idx="26">
                  <c:v>1205.6623376623299</c:v>
                </c:pt>
                <c:pt idx="27">
                  <c:v>1200.64935064934</c:v>
                </c:pt>
                <c:pt idx="28">
                  <c:v>1195.6363636363501</c:v>
                </c:pt>
                <c:pt idx="29">
                  <c:v>1190.6233766233699</c:v>
                </c:pt>
                <c:pt idx="30">
                  <c:v>1185.61038961039</c:v>
                </c:pt>
                <c:pt idx="31">
                  <c:v>1180.5974025974001</c:v>
                </c:pt>
                <c:pt idx="32">
                  <c:v>1175.58441558441</c:v>
                </c:pt>
                <c:pt idx="33">
                  <c:v>1170.57142857142</c:v>
                </c:pt>
                <c:pt idx="34">
                  <c:v>1165.5584415584301</c:v>
                </c:pt>
                <c:pt idx="35">
                  <c:v>1160.54545454544</c:v>
                </c:pt>
                <c:pt idx="36">
                  <c:v>1155.53246753247</c:v>
                </c:pt>
                <c:pt idx="37">
                  <c:v>1150.5194805194801</c:v>
                </c:pt>
                <c:pt idx="38">
                  <c:v>1145.50649350648</c:v>
                </c:pt>
                <c:pt idx="39">
                  <c:v>1140.4935064935</c:v>
                </c:pt>
                <c:pt idx="40">
                  <c:v>1135.4805194805101</c:v>
                </c:pt>
                <c:pt idx="41">
                  <c:v>1130.46753246752</c:v>
                </c:pt>
                <c:pt idx="42">
                  <c:v>1125.45454545455</c:v>
                </c:pt>
                <c:pt idx="43">
                  <c:v>1120.4415584415499</c:v>
                </c:pt>
                <c:pt idx="44">
                  <c:v>1115.42857142856</c:v>
                </c:pt>
                <c:pt idx="45">
                  <c:v>1110.41558441557</c:v>
                </c:pt>
                <c:pt idx="46">
                  <c:v>1105.4025974025899</c:v>
                </c:pt>
                <c:pt idx="47">
                  <c:v>1100.3896103896</c:v>
                </c:pt>
                <c:pt idx="48">
                  <c:v>1095.37662337662</c:v>
                </c:pt>
                <c:pt idx="49">
                  <c:v>1090.3636363636299</c:v>
                </c:pt>
                <c:pt idx="50">
                  <c:v>1085.35064935064</c:v>
                </c:pt>
                <c:pt idx="51">
                  <c:v>1080.33766233765</c:v>
                </c:pt>
                <c:pt idx="52">
                  <c:v>1075.3246753246699</c:v>
                </c:pt>
                <c:pt idx="53">
                  <c:v>1070.31168831168</c:v>
                </c:pt>
                <c:pt idx="54">
                  <c:v>1065.2987012987001</c:v>
                </c:pt>
                <c:pt idx="55">
                  <c:v>1060.2857142856999</c:v>
                </c:pt>
                <c:pt idx="56">
                  <c:v>1055.27272727272</c:v>
                </c:pt>
                <c:pt idx="57">
                  <c:v>1050.2597402597301</c:v>
                </c:pt>
                <c:pt idx="58">
                  <c:v>1045.2467532467399</c:v>
                </c:pt>
                <c:pt idx="59">
                  <c:v>1040.23376623376</c:v>
                </c:pt>
                <c:pt idx="60">
                  <c:v>1035.2207792207801</c:v>
                </c:pt>
                <c:pt idx="61">
                  <c:v>1030.2077922077799</c:v>
                </c:pt>
                <c:pt idx="62">
                  <c:v>1025.1948051948</c:v>
                </c:pt>
                <c:pt idx="63">
                  <c:v>1020.1818181818099</c:v>
                </c:pt>
                <c:pt idx="64">
                  <c:v>1015.16883116883</c:v>
                </c:pt>
                <c:pt idx="65">
                  <c:v>1010.15584415584</c:v>
                </c:pt>
                <c:pt idx="66">
                  <c:v>1005.1428571428499</c:v>
                </c:pt>
                <c:pt idx="67">
                  <c:v>1000.12987012987</c:v>
                </c:pt>
                <c:pt idx="68">
                  <c:v>995.11688311688295</c:v>
                </c:pt>
                <c:pt idx="69">
                  <c:v>990.10389610389495</c:v>
                </c:pt>
                <c:pt idx="70">
                  <c:v>985.09090909090901</c:v>
                </c:pt>
                <c:pt idx="71">
                  <c:v>980.07792207792102</c:v>
                </c:pt>
                <c:pt idx="72">
                  <c:v>975.06493506493405</c:v>
                </c:pt>
                <c:pt idx="73">
                  <c:v>970.05194805194697</c:v>
                </c:pt>
                <c:pt idx="74">
                  <c:v>965.03896103896102</c:v>
                </c:pt>
                <c:pt idx="75">
                  <c:v>960.02597402597405</c:v>
                </c:pt>
                <c:pt idx="76">
                  <c:v>955.01298701298595</c:v>
                </c:pt>
                <c:pt idx="77">
                  <c:v>950</c:v>
                </c:pt>
              </c:numCache>
            </c:numRef>
          </c:xVal>
          <c:yVal>
            <c:numRef>
              <c:f>liquid!$Q$2:$Q$79</c:f>
              <c:numCache>
                <c:formatCode>General</c:formatCode>
                <c:ptCount val="78"/>
                <c:pt idx="0">
                  <c:v>46.749553307546996</c:v>
                </c:pt>
                <c:pt idx="1">
                  <c:v>46.6928237528019</c:v>
                </c:pt>
                <c:pt idx="2">
                  <c:v>46.632849872773498</c:v>
                </c:pt>
                <c:pt idx="3">
                  <c:v>46.574045191091102</c:v>
                </c:pt>
                <c:pt idx="4">
                  <c:v>46.516390181292302</c:v>
                </c:pt>
                <c:pt idx="5">
                  <c:v>46.459863549026501</c:v>
                </c:pt>
                <c:pt idx="6">
                  <c:v>46.404442075204898</c:v>
                </c:pt>
                <c:pt idx="7">
                  <c:v>46.350100446622299</c:v>
                </c:pt>
                <c:pt idx="8">
                  <c:v>46.296811070592298</c:v>
                </c:pt>
                <c:pt idx="9">
                  <c:v>46.237642683249298</c:v>
                </c:pt>
                <c:pt idx="10">
                  <c:v>46.1725664918334</c:v>
                </c:pt>
                <c:pt idx="11">
                  <c:v>46.106487637315503</c:v>
                </c:pt>
                <c:pt idx="12">
                  <c:v>46.043426347192003</c:v>
                </c:pt>
                <c:pt idx="13">
                  <c:v>46.256007818404903</c:v>
                </c:pt>
                <c:pt idx="14">
                  <c:v>46.505982290163502</c:v>
                </c:pt>
                <c:pt idx="15">
                  <c:v>46.767787601115799</c:v>
                </c:pt>
                <c:pt idx="16">
                  <c:v>47.041056641755198</c:v>
                </c:pt>
                <c:pt idx="17">
                  <c:v>47.325317107359801</c:v>
                </c:pt>
                <c:pt idx="18">
                  <c:v>47.619983040509503</c:v>
                </c:pt>
                <c:pt idx="19">
                  <c:v>47.924350925598397</c:v>
                </c:pt>
                <c:pt idx="20">
                  <c:v>48.2376012863539</c:v>
                </c:pt>
                <c:pt idx="21">
                  <c:v>48.558806393315002</c:v>
                </c:pt>
                <c:pt idx="22">
                  <c:v>48.8869441767322</c:v>
                </c:pt>
                <c:pt idx="23">
                  <c:v>49.220917821145399</c:v>
                </c:pt>
                <c:pt idx="24">
                  <c:v>49.5595798910037</c:v>
                </c:pt>
                <c:pt idx="25">
                  <c:v>49.901759317697397</c:v>
                </c:pt>
                <c:pt idx="26">
                  <c:v>50.246287271282199</c:v>
                </c:pt>
                <c:pt idx="27">
                  <c:v>50.5919776716717</c:v>
                </c:pt>
                <c:pt idx="28">
                  <c:v>50.9377226106824</c:v>
                </c:pt>
                <c:pt idx="29">
                  <c:v>51.282508635797797</c:v>
                </c:pt>
                <c:pt idx="30">
                  <c:v>51.5225356057718</c:v>
                </c:pt>
                <c:pt idx="31">
                  <c:v>51.713919228606201</c:v>
                </c:pt>
                <c:pt idx="32">
                  <c:v>51.908358422006501</c:v>
                </c:pt>
                <c:pt idx="33">
                  <c:v>52.152992684007103</c:v>
                </c:pt>
                <c:pt idx="34">
                  <c:v>52.409333598329198</c:v>
                </c:pt>
                <c:pt idx="35">
                  <c:v>52.639654090861796</c:v>
                </c:pt>
                <c:pt idx="36">
                  <c:v>52.8136117875693</c:v>
                </c:pt>
                <c:pt idx="37">
                  <c:v>52.986957224618301</c:v>
                </c:pt>
                <c:pt idx="38">
                  <c:v>53.159664890225997</c:v>
                </c:pt>
                <c:pt idx="39">
                  <c:v>53.458668222263697</c:v>
                </c:pt>
                <c:pt idx="40">
                  <c:v>53.865176486830201</c:v>
                </c:pt>
                <c:pt idx="41">
                  <c:v>54.150465129549097</c:v>
                </c:pt>
                <c:pt idx="42">
                  <c:v>54.422041851530501</c:v>
                </c:pt>
                <c:pt idx="43">
                  <c:v>54.684148945920498</c:v>
                </c:pt>
                <c:pt idx="44">
                  <c:v>54.936551908873099</c:v>
                </c:pt>
                <c:pt idx="45">
                  <c:v>55.170615976688197</c:v>
                </c:pt>
                <c:pt idx="46">
                  <c:v>55.384243225357501</c:v>
                </c:pt>
                <c:pt idx="47">
                  <c:v>55.589817132318998</c:v>
                </c:pt>
                <c:pt idx="48">
                  <c:v>55.789303396082303</c:v>
                </c:pt>
                <c:pt idx="49">
                  <c:v>55.985232125626602</c:v>
                </c:pt>
                <c:pt idx="50">
                  <c:v>56.182299267082101</c:v>
                </c:pt>
                <c:pt idx="51">
                  <c:v>56.394643701580399</c:v>
                </c:pt>
                <c:pt idx="52">
                  <c:v>56.5974913886187</c:v>
                </c:pt>
                <c:pt idx="53">
                  <c:v>56.791112460664998</c:v>
                </c:pt>
                <c:pt idx="54">
                  <c:v>56.97575731469</c:v>
                </c:pt>
                <c:pt idx="55">
                  <c:v>57.151657995842797</c:v>
                </c:pt>
                <c:pt idx="56">
                  <c:v>57.319029385295302</c:v>
                </c:pt>
                <c:pt idx="57">
                  <c:v>57.478069675361098</c:v>
                </c:pt>
                <c:pt idx="58">
                  <c:v>57.628926509479001</c:v>
                </c:pt>
                <c:pt idx="59">
                  <c:v>57.771746122549096</c:v>
                </c:pt>
                <c:pt idx="60">
                  <c:v>57.906681896518997</c:v>
                </c:pt>
                <c:pt idx="61">
                  <c:v>58.033873720158503</c:v>
                </c:pt>
                <c:pt idx="62">
                  <c:v>58.153448409542598</c:v>
                </c:pt>
                <c:pt idx="63">
                  <c:v>58.265520042316602</c:v>
                </c:pt>
                <c:pt idx="64">
                  <c:v>58.370190210360597</c:v>
                </c:pt>
                <c:pt idx="65">
                  <c:v>58.4675481953822</c:v>
                </c:pt>
                <c:pt idx="66">
                  <c:v>58.5576710688456</c:v>
                </c:pt>
                <c:pt idx="67">
                  <c:v>58.640623718515897</c:v>
                </c:pt>
                <c:pt idx="68">
                  <c:v>58.716458801354101</c:v>
                </c:pt>
                <c:pt idx="69">
                  <c:v>58.785216621417597</c:v>
                </c:pt>
                <c:pt idx="70">
                  <c:v>58.8422840357685</c:v>
                </c:pt>
                <c:pt idx="71">
                  <c:v>58.880581468432403</c:v>
                </c:pt>
                <c:pt idx="72">
                  <c:v>58.911030328446003</c:v>
                </c:pt>
                <c:pt idx="73">
                  <c:v>58.9336662121773</c:v>
                </c:pt>
                <c:pt idx="74">
                  <c:v>58.948510104650801</c:v>
                </c:pt>
                <c:pt idx="75">
                  <c:v>58.955567675174301</c:v>
                </c:pt>
                <c:pt idx="76">
                  <c:v>58.954828465888497</c:v>
                </c:pt>
                <c:pt idx="77">
                  <c:v>58.946264960815903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E6-4282-91BE-28F6BFF06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988544"/>
        <c:axId val="788985592"/>
      </c:scatterChart>
      <c:valAx>
        <c:axId val="77155978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71556504"/>
        <c:crosses val="autoZero"/>
        <c:crossBetween val="midCat"/>
      </c:valAx>
      <c:valAx>
        <c:axId val="7715565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(others)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71559784"/>
        <c:crosses val="max"/>
        <c:crossBetween val="midCat"/>
      </c:valAx>
      <c:valAx>
        <c:axId val="78898559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wt. % (SiO2)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crossAx val="788988544"/>
        <c:crosses val="autoZero"/>
        <c:crossBetween val="midCat"/>
      </c:valAx>
      <c:valAx>
        <c:axId val="788988544"/>
        <c:scaling>
          <c:orientation val="maxMin"/>
        </c:scaling>
        <c:delete val="0"/>
        <c:axPos val="t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8898559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apatite!$AJ$1</c:f>
              <c:strCache>
                <c:ptCount val="1"/>
                <c:pt idx="0">
                  <c:v>apatite</c:v>
                </c:pt>
              </c:strCache>
            </c:strRef>
          </c:tx>
          <c:xVal>
            <c:numRef>
              <c:f>x_axes!$C$2:$C$29</c:f>
              <c:numCache>
                <c:formatCode>General</c:formatCode>
                <c:ptCount val="28"/>
                <c:pt idx="0">
                  <c:v>1085.35064935064</c:v>
                </c:pt>
                <c:pt idx="1">
                  <c:v>1080.33766233765</c:v>
                </c:pt>
                <c:pt idx="2">
                  <c:v>1075.3246753246699</c:v>
                </c:pt>
                <c:pt idx="3">
                  <c:v>1070.31168831168</c:v>
                </c:pt>
                <c:pt idx="4">
                  <c:v>1065.2987012987001</c:v>
                </c:pt>
                <c:pt idx="5">
                  <c:v>1060.2857142856999</c:v>
                </c:pt>
                <c:pt idx="6">
                  <c:v>1055.27272727272</c:v>
                </c:pt>
                <c:pt idx="7">
                  <c:v>1050.2597402597301</c:v>
                </c:pt>
                <c:pt idx="8">
                  <c:v>1045.2467532467399</c:v>
                </c:pt>
                <c:pt idx="9">
                  <c:v>1040.23376623376</c:v>
                </c:pt>
                <c:pt idx="10">
                  <c:v>1035.2207792207801</c:v>
                </c:pt>
                <c:pt idx="11">
                  <c:v>1030.2077922077799</c:v>
                </c:pt>
                <c:pt idx="12">
                  <c:v>1025.1948051948</c:v>
                </c:pt>
                <c:pt idx="13">
                  <c:v>1020.1818181818099</c:v>
                </c:pt>
                <c:pt idx="14">
                  <c:v>1015.16883116883</c:v>
                </c:pt>
                <c:pt idx="15">
                  <c:v>1010.15584415584</c:v>
                </c:pt>
                <c:pt idx="16">
                  <c:v>1005.1428571428499</c:v>
                </c:pt>
                <c:pt idx="17">
                  <c:v>1000.12987012987</c:v>
                </c:pt>
                <c:pt idx="18">
                  <c:v>995.11688311688295</c:v>
                </c:pt>
                <c:pt idx="19">
                  <c:v>990.10389610389495</c:v>
                </c:pt>
                <c:pt idx="20">
                  <c:v>985.09090909090901</c:v>
                </c:pt>
                <c:pt idx="21">
                  <c:v>980.07792207792102</c:v>
                </c:pt>
                <c:pt idx="22">
                  <c:v>975.06493506493405</c:v>
                </c:pt>
                <c:pt idx="23">
                  <c:v>970.05194805194697</c:v>
                </c:pt>
                <c:pt idx="24">
                  <c:v>965.03896103896102</c:v>
                </c:pt>
                <c:pt idx="25">
                  <c:v>960.02597402597405</c:v>
                </c:pt>
                <c:pt idx="26">
                  <c:v>955.01298701298595</c:v>
                </c:pt>
                <c:pt idx="27">
                  <c:v>950</c:v>
                </c:pt>
              </c:numCache>
            </c:numRef>
          </c:xVal>
          <c:yVal>
            <c:numRef>
              <c:f>apatite!$AJ$2:$AJ$29</c:f>
              <c:numCache>
                <c:formatCode>General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FF-44D2-893F-01B3FFFA9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309768"/>
        <c:axId val="667304520"/>
      </c:scatterChart>
      <c:valAx>
        <c:axId val="667309768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667304520"/>
        <c:crosses val="autoZero"/>
        <c:crossBetween val="midCat"/>
      </c:valAx>
      <c:valAx>
        <c:axId val="667304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667309768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garnet!$AJ$1</c:f>
              <c:strCache>
                <c:ptCount val="1"/>
                <c:pt idx="0">
                  <c:v>almandine</c:v>
                </c:pt>
              </c:strCache>
            </c:strRef>
          </c:tx>
          <c:xVal>
            <c:numRef>
              <c:f>x_axes!$D$2:$D$46</c:f>
              <c:numCache>
                <c:formatCode>General</c:formatCode>
                <c:ptCount val="45"/>
                <c:pt idx="0">
                  <c:v>1170.57142857142</c:v>
                </c:pt>
                <c:pt idx="1">
                  <c:v>1165.5584415584301</c:v>
                </c:pt>
                <c:pt idx="2">
                  <c:v>1160.54545454544</c:v>
                </c:pt>
                <c:pt idx="3">
                  <c:v>1155.53246753247</c:v>
                </c:pt>
                <c:pt idx="4">
                  <c:v>1150.5194805194801</c:v>
                </c:pt>
                <c:pt idx="5">
                  <c:v>1145.50649350648</c:v>
                </c:pt>
                <c:pt idx="6">
                  <c:v>1140.4935064935</c:v>
                </c:pt>
                <c:pt idx="7">
                  <c:v>1135.4805194805101</c:v>
                </c:pt>
                <c:pt idx="8">
                  <c:v>1130.46753246752</c:v>
                </c:pt>
                <c:pt idx="9">
                  <c:v>1125.45454545455</c:v>
                </c:pt>
                <c:pt idx="10">
                  <c:v>1120.4415584415499</c:v>
                </c:pt>
                <c:pt idx="11">
                  <c:v>1115.42857142856</c:v>
                </c:pt>
                <c:pt idx="12">
                  <c:v>1110.41558441557</c:v>
                </c:pt>
                <c:pt idx="13">
                  <c:v>1105.4025974025899</c:v>
                </c:pt>
                <c:pt idx="14">
                  <c:v>1100.3896103896</c:v>
                </c:pt>
                <c:pt idx="15">
                  <c:v>1095.37662337662</c:v>
                </c:pt>
                <c:pt idx="16">
                  <c:v>1090.3636363636299</c:v>
                </c:pt>
                <c:pt idx="17">
                  <c:v>1085.35064935064</c:v>
                </c:pt>
                <c:pt idx="18">
                  <c:v>1080.33766233765</c:v>
                </c:pt>
                <c:pt idx="19">
                  <c:v>1075.3246753246699</c:v>
                </c:pt>
                <c:pt idx="20">
                  <c:v>1070.31168831168</c:v>
                </c:pt>
                <c:pt idx="21">
                  <c:v>1065.2987012987001</c:v>
                </c:pt>
                <c:pt idx="22">
                  <c:v>1060.2857142856999</c:v>
                </c:pt>
                <c:pt idx="23">
                  <c:v>1055.27272727272</c:v>
                </c:pt>
                <c:pt idx="24">
                  <c:v>1050.2597402597301</c:v>
                </c:pt>
                <c:pt idx="25">
                  <c:v>1045.2467532467399</c:v>
                </c:pt>
                <c:pt idx="26">
                  <c:v>1040.23376623376</c:v>
                </c:pt>
                <c:pt idx="27">
                  <c:v>1035.2207792207801</c:v>
                </c:pt>
                <c:pt idx="28">
                  <c:v>1030.2077922077799</c:v>
                </c:pt>
                <c:pt idx="29">
                  <c:v>1025.1948051948</c:v>
                </c:pt>
                <c:pt idx="30">
                  <c:v>1020.1818181818099</c:v>
                </c:pt>
                <c:pt idx="31">
                  <c:v>1015.16883116883</c:v>
                </c:pt>
                <c:pt idx="32">
                  <c:v>1010.15584415584</c:v>
                </c:pt>
                <c:pt idx="33">
                  <c:v>1005.1428571428499</c:v>
                </c:pt>
                <c:pt idx="34">
                  <c:v>1000.12987012987</c:v>
                </c:pt>
                <c:pt idx="35">
                  <c:v>995.11688311688295</c:v>
                </c:pt>
                <c:pt idx="36">
                  <c:v>990.10389610389495</c:v>
                </c:pt>
                <c:pt idx="37">
                  <c:v>985.09090909090901</c:v>
                </c:pt>
                <c:pt idx="38">
                  <c:v>980.07792207792102</c:v>
                </c:pt>
                <c:pt idx="39">
                  <c:v>975.06493506493405</c:v>
                </c:pt>
                <c:pt idx="40">
                  <c:v>970.05194805194697</c:v>
                </c:pt>
                <c:pt idx="41">
                  <c:v>965.03896103896102</c:v>
                </c:pt>
                <c:pt idx="42">
                  <c:v>960.02597402597405</c:v>
                </c:pt>
                <c:pt idx="43">
                  <c:v>955.01298701298595</c:v>
                </c:pt>
                <c:pt idx="44">
                  <c:v>950</c:v>
                </c:pt>
              </c:numCache>
            </c:numRef>
          </c:xVal>
          <c:yVal>
            <c:numRef>
              <c:f>garnet!$AJ$2:$AJ$46</c:f>
              <c:numCache>
                <c:formatCode>General</c:formatCode>
                <c:ptCount val="45"/>
                <c:pt idx="0">
                  <c:v>0.321571278747805</c:v>
                </c:pt>
                <c:pt idx="1">
                  <c:v>0.32223548151349402</c:v>
                </c:pt>
                <c:pt idx="2">
                  <c:v>0.32312981775122901</c:v>
                </c:pt>
                <c:pt idx="3">
                  <c:v>0.32465609273697998</c:v>
                </c:pt>
                <c:pt idx="4">
                  <c:v>0.326113165513498</c:v>
                </c:pt>
                <c:pt idx="5">
                  <c:v>0.327508026757384</c:v>
                </c:pt>
                <c:pt idx="6">
                  <c:v>0.32940976412068501</c:v>
                </c:pt>
                <c:pt idx="7">
                  <c:v>0.33165597728728102</c:v>
                </c:pt>
                <c:pt idx="8">
                  <c:v>0.33390680819394603</c:v>
                </c:pt>
                <c:pt idx="9">
                  <c:v>0.33606084503320599</c:v>
                </c:pt>
                <c:pt idx="10">
                  <c:v>0.33811756646917801</c:v>
                </c:pt>
                <c:pt idx="11">
                  <c:v>0.340081406089556</c:v>
                </c:pt>
                <c:pt idx="12">
                  <c:v>0.34200625460515199</c:v>
                </c:pt>
                <c:pt idx="13">
                  <c:v>0.34390083904144297</c:v>
                </c:pt>
                <c:pt idx="14">
                  <c:v>0.345695280942937</c:v>
                </c:pt>
                <c:pt idx="15">
                  <c:v>0.347392447193072</c:v>
                </c:pt>
                <c:pt idx="16">
                  <c:v>0.348994000632115</c:v>
                </c:pt>
                <c:pt idx="17">
                  <c:v>0.35052300278952497</c:v>
                </c:pt>
                <c:pt idx="18">
                  <c:v>0.35199216575575998</c:v>
                </c:pt>
                <c:pt idx="19">
                  <c:v>0.35339029037797698</c:v>
                </c:pt>
                <c:pt idx="20">
                  <c:v>0.35472302972449099</c:v>
                </c:pt>
                <c:pt idx="21">
                  <c:v>0.35599558213881</c:v>
                </c:pt>
                <c:pt idx="22">
                  <c:v>0.35721272759745898</c:v>
                </c:pt>
                <c:pt idx="23">
                  <c:v>0.358378862070799</c:v>
                </c:pt>
                <c:pt idx="24">
                  <c:v>0.35949803032162397</c:v>
                </c:pt>
                <c:pt idx="25">
                  <c:v>0.36057399204874901</c:v>
                </c:pt>
                <c:pt idx="26">
                  <c:v>0.36161018936018502</c:v>
                </c:pt>
                <c:pt idx="27">
                  <c:v>0.36260977129732802</c:v>
                </c:pt>
                <c:pt idx="28">
                  <c:v>0.36357564277374599</c:v>
                </c:pt>
                <c:pt idx="29">
                  <c:v>0.364510485930503</c:v>
                </c:pt>
                <c:pt idx="30">
                  <c:v>0.36541677966527603</c:v>
                </c:pt>
                <c:pt idx="31">
                  <c:v>0.36629681746616399</c:v>
                </c:pt>
                <c:pt idx="32">
                  <c:v>0.36715272368242102</c:v>
                </c:pt>
                <c:pt idx="33">
                  <c:v>0.367986468359219</c:v>
                </c:pt>
                <c:pt idx="34">
                  <c:v>0.36879988075547099</c:v>
                </c:pt>
                <c:pt idx="35">
                  <c:v>0.36959466166199401</c:v>
                </c:pt>
                <c:pt idx="36">
                  <c:v>0.37037239462590898</c:v>
                </c:pt>
                <c:pt idx="37">
                  <c:v>0.37114480737771599</c:v>
                </c:pt>
                <c:pt idx="38">
                  <c:v>0.37192758026673001</c:v>
                </c:pt>
                <c:pt idx="39">
                  <c:v>0.372697183469614</c:v>
                </c:pt>
                <c:pt idx="40">
                  <c:v>0.37345480013528398</c:v>
                </c:pt>
                <c:pt idx="41">
                  <c:v>0.37420155669130201</c:v>
                </c:pt>
                <c:pt idx="42">
                  <c:v>0.374938527159553</c:v>
                </c:pt>
                <c:pt idx="43">
                  <c:v>0.375666737139983</c:v>
                </c:pt>
                <c:pt idx="44">
                  <c:v>0.37638716747899897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48-4ED9-A3BD-6CA4EED89402}"/>
            </c:ext>
          </c:extLst>
        </c:ser>
        <c:ser>
          <c:idx val="1"/>
          <c:order val="1"/>
          <c:tx>
            <c:strRef>
              <c:f>garnet!$AK$1</c:f>
              <c:strCache>
                <c:ptCount val="1"/>
                <c:pt idx="0">
                  <c:v>grossular</c:v>
                </c:pt>
              </c:strCache>
            </c:strRef>
          </c:tx>
          <c:xVal>
            <c:numRef>
              <c:f>x_axes!$D$2:$D$46</c:f>
              <c:numCache>
                <c:formatCode>General</c:formatCode>
                <c:ptCount val="45"/>
                <c:pt idx="0">
                  <c:v>1170.57142857142</c:v>
                </c:pt>
                <c:pt idx="1">
                  <c:v>1165.5584415584301</c:v>
                </c:pt>
                <c:pt idx="2">
                  <c:v>1160.54545454544</c:v>
                </c:pt>
                <c:pt idx="3">
                  <c:v>1155.53246753247</c:v>
                </c:pt>
                <c:pt idx="4">
                  <c:v>1150.5194805194801</c:v>
                </c:pt>
                <c:pt idx="5">
                  <c:v>1145.50649350648</c:v>
                </c:pt>
                <c:pt idx="6">
                  <c:v>1140.4935064935</c:v>
                </c:pt>
                <c:pt idx="7">
                  <c:v>1135.4805194805101</c:v>
                </c:pt>
                <c:pt idx="8">
                  <c:v>1130.46753246752</c:v>
                </c:pt>
                <c:pt idx="9">
                  <c:v>1125.45454545455</c:v>
                </c:pt>
                <c:pt idx="10">
                  <c:v>1120.4415584415499</c:v>
                </c:pt>
                <c:pt idx="11">
                  <c:v>1115.42857142856</c:v>
                </c:pt>
                <c:pt idx="12">
                  <c:v>1110.41558441557</c:v>
                </c:pt>
                <c:pt idx="13">
                  <c:v>1105.4025974025899</c:v>
                </c:pt>
                <c:pt idx="14">
                  <c:v>1100.3896103896</c:v>
                </c:pt>
                <c:pt idx="15">
                  <c:v>1095.37662337662</c:v>
                </c:pt>
                <c:pt idx="16">
                  <c:v>1090.3636363636299</c:v>
                </c:pt>
                <c:pt idx="17">
                  <c:v>1085.35064935064</c:v>
                </c:pt>
                <c:pt idx="18">
                  <c:v>1080.33766233765</c:v>
                </c:pt>
                <c:pt idx="19">
                  <c:v>1075.3246753246699</c:v>
                </c:pt>
                <c:pt idx="20">
                  <c:v>1070.31168831168</c:v>
                </c:pt>
                <c:pt idx="21">
                  <c:v>1065.2987012987001</c:v>
                </c:pt>
                <c:pt idx="22">
                  <c:v>1060.2857142856999</c:v>
                </c:pt>
                <c:pt idx="23">
                  <c:v>1055.27272727272</c:v>
                </c:pt>
                <c:pt idx="24">
                  <c:v>1050.2597402597301</c:v>
                </c:pt>
                <c:pt idx="25">
                  <c:v>1045.2467532467399</c:v>
                </c:pt>
                <c:pt idx="26">
                  <c:v>1040.23376623376</c:v>
                </c:pt>
                <c:pt idx="27">
                  <c:v>1035.2207792207801</c:v>
                </c:pt>
                <c:pt idx="28">
                  <c:v>1030.2077922077799</c:v>
                </c:pt>
                <c:pt idx="29">
                  <c:v>1025.1948051948</c:v>
                </c:pt>
                <c:pt idx="30">
                  <c:v>1020.1818181818099</c:v>
                </c:pt>
                <c:pt idx="31">
                  <c:v>1015.16883116883</c:v>
                </c:pt>
                <c:pt idx="32">
                  <c:v>1010.15584415584</c:v>
                </c:pt>
                <c:pt idx="33">
                  <c:v>1005.1428571428499</c:v>
                </c:pt>
                <c:pt idx="34">
                  <c:v>1000.12987012987</c:v>
                </c:pt>
                <c:pt idx="35">
                  <c:v>995.11688311688295</c:v>
                </c:pt>
                <c:pt idx="36">
                  <c:v>990.10389610389495</c:v>
                </c:pt>
                <c:pt idx="37">
                  <c:v>985.09090909090901</c:v>
                </c:pt>
                <c:pt idx="38">
                  <c:v>980.07792207792102</c:v>
                </c:pt>
                <c:pt idx="39">
                  <c:v>975.06493506493405</c:v>
                </c:pt>
                <c:pt idx="40">
                  <c:v>970.05194805194697</c:v>
                </c:pt>
                <c:pt idx="41">
                  <c:v>965.03896103896102</c:v>
                </c:pt>
                <c:pt idx="42">
                  <c:v>960.02597402597405</c:v>
                </c:pt>
                <c:pt idx="43">
                  <c:v>955.01298701298595</c:v>
                </c:pt>
                <c:pt idx="44">
                  <c:v>950</c:v>
                </c:pt>
              </c:numCache>
            </c:numRef>
          </c:xVal>
          <c:yVal>
            <c:numRef>
              <c:f>garnet!$AK$2:$AK$46</c:f>
              <c:numCache>
                <c:formatCode>General</c:formatCode>
                <c:ptCount val="45"/>
                <c:pt idx="0">
                  <c:v>0.16088546961997999</c:v>
                </c:pt>
                <c:pt idx="1">
                  <c:v>0.15903821048014899</c:v>
                </c:pt>
                <c:pt idx="2">
                  <c:v>0.15729767733813799</c:v>
                </c:pt>
                <c:pt idx="3">
                  <c:v>0.155811723542023</c:v>
                </c:pt>
                <c:pt idx="4">
                  <c:v>0.15434445527340701</c:v>
                </c:pt>
                <c:pt idx="5">
                  <c:v>0.15295138126270399</c:v>
                </c:pt>
                <c:pt idx="6">
                  <c:v>0.15288518801084</c:v>
                </c:pt>
                <c:pt idx="7">
                  <c:v>0.15270984555308201</c:v>
                </c:pt>
                <c:pt idx="8">
                  <c:v>0.151876861186034</c:v>
                </c:pt>
                <c:pt idx="9">
                  <c:v>0.15104440713242301</c:v>
                </c:pt>
                <c:pt idx="10">
                  <c:v>0.15024219360830601</c:v>
                </c:pt>
                <c:pt idx="11">
                  <c:v>0.14947158957155199</c:v>
                </c:pt>
                <c:pt idx="12">
                  <c:v>0.14886126031315899</c:v>
                </c:pt>
                <c:pt idx="13">
                  <c:v>0.148444189405667</c:v>
                </c:pt>
                <c:pt idx="14">
                  <c:v>0.14803184666708499</c:v>
                </c:pt>
                <c:pt idx="15">
                  <c:v>0.147659825894146</c:v>
                </c:pt>
                <c:pt idx="16">
                  <c:v>0.147382506215952</c:v>
                </c:pt>
                <c:pt idx="17">
                  <c:v>0.14709776762115101</c:v>
                </c:pt>
                <c:pt idx="18">
                  <c:v>0.146805335608854</c:v>
                </c:pt>
                <c:pt idx="19">
                  <c:v>0.146505159564011</c:v>
                </c:pt>
                <c:pt idx="20">
                  <c:v>0.14619698612267101</c:v>
                </c:pt>
                <c:pt idx="21">
                  <c:v>0.14588060250448701</c:v>
                </c:pt>
                <c:pt idx="22">
                  <c:v>0.145555830079969</c:v>
                </c:pt>
                <c:pt idx="23">
                  <c:v>0.14522251906584399</c:v>
                </c:pt>
                <c:pt idx="24">
                  <c:v>0.14488054466264</c:v>
                </c:pt>
                <c:pt idx="25">
                  <c:v>0.14452983586434301</c:v>
                </c:pt>
                <c:pt idx="26">
                  <c:v>0.144170330458811</c:v>
                </c:pt>
                <c:pt idx="27">
                  <c:v>0.14380196322619301</c:v>
                </c:pt>
                <c:pt idx="28">
                  <c:v>0.14342468267869701</c:v>
                </c:pt>
                <c:pt idx="29">
                  <c:v>0.143038449499924</c:v>
                </c:pt>
                <c:pt idx="30">
                  <c:v>0.142643235295183</c:v>
                </c:pt>
                <c:pt idx="31">
                  <c:v>0.14223902160052801</c:v>
                </c:pt>
                <c:pt idx="32">
                  <c:v>0.141825799111959</c:v>
                </c:pt>
                <c:pt idx="33">
                  <c:v>0.14140356709756399</c:v>
                </c:pt>
                <c:pt idx="34">
                  <c:v>0.14097233296721401</c:v>
                </c:pt>
                <c:pt idx="35">
                  <c:v>0.14053211197257801</c:v>
                </c:pt>
                <c:pt idx="36">
                  <c:v>0.14008292702660399</c:v>
                </c:pt>
                <c:pt idx="37">
                  <c:v>0.13970219939366599</c:v>
                </c:pt>
                <c:pt idx="38">
                  <c:v>0.13950847078733</c:v>
                </c:pt>
                <c:pt idx="39">
                  <c:v>0.13931982878562801</c:v>
                </c:pt>
                <c:pt idx="40">
                  <c:v>0.13913557346408301</c:v>
                </c:pt>
                <c:pt idx="41">
                  <c:v>0.13895502057558901</c:v>
                </c:pt>
                <c:pt idx="42">
                  <c:v>0.13877750200279701</c:v>
                </c:pt>
                <c:pt idx="43">
                  <c:v>0.13860236619858801</c:v>
                </c:pt>
                <c:pt idx="44">
                  <c:v>0.13842897863338699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48-4ED9-A3BD-6CA4EED89402}"/>
            </c:ext>
          </c:extLst>
        </c:ser>
        <c:ser>
          <c:idx val="2"/>
          <c:order val="2"/>
          <c:tx>
            <c:strRef>
              <c:f>garnet!$AL$1</c:f>
              <c:strCache>
                <c:ptCount val="1"/>
                <c:pt idx="0">
                  <c:v>pyrope</c:v>
                </c:pt>
              </c:strCache>
            </c:strRef>
          </c:tx>
          <c:xVal>
            <c:numRef>
              <c:f>x_axes!$D$2:$D$46</c:f>
              <c:numCache>
                <c:formatCode>General</c:formatCode>
                <c:ptCount val="45"/>
                <c:pt idx="0">
                  <c:v>1170.57142857142</c:v>
                </c:pt>
                <c:pt idx="1">
                  <c:v>1165.5584415584301</c:v>
                </c:pt>
                <c:pt idx="2">
                  <c:v>1160.54545454544</c:v>
                </c:pt>
                <c:pt idx="3">
                  <c:v>1155.53246753247</c:v>
                </c:pt>
                <c:pt idx="4">
                  <c:v>1150.5194805194801</c:v>
                </c:pt>
                <c:pt idx="5">
                  <c:v>1145.50649350648</c:v>
                </c:pt>
                <c:pt idx="6">
                  <c:v>1140.4935064935</c:v>
                </c:pt>
                <c:pt idx="7">
                  <c:v>1135.4805194805101</c:v>
                </c:pt>
                <c:pt idx="8">
                  <c:v>1130.46753246752</c:v>
                </c:pt>
                <c:pt idx="9">
                  <c:v>1125.45454545455</c:v>
                </c:pt>
                <c:pt idx="10">
                  <c:v>1120.4415584415499</c:v>
                </c:pt>
                <c:pt idx="11">
                  <c:v>1115.42857142856</c:v>
                </c:pt>
                <c:pt idx="12">
                  <c:v>1110.41558441557</c:v>
                </c:pt>
                <c:pt idx="13">
                  <c:v>1105.4025974025899</c:v>
                </c:pt>
                <c:pt idx="14">
                  <c:v>1100.3896103896</c:v>
                </c:pt>
                <c:pt idx="15">
                  <c:v>1095.37662337662</c:v>
                </c:pt>
                <c:pt idx="16">
                  <c:v>1090.3636363636299</c:v>
                </c:pt>
                <c:pt idx="17">
                  <c:v>1085.35064935064</c:v>
                </c:pt>
                <c:pt idx="18">
                  <c:v>1080.33766233765</c:v>
                </c:pt>
                <c:pt idx="19">
                  <c:v>1075.3246753246699</c:v>
                </c:pt>
                <c:pt idx="20">
                  <c:v>1070.31168831168</c:v>
                </c:pt>
                <c:pt idx="21">
                  <c:v>1065.2987012987001</c:v>
                </c:pt>
                <c:pt idx="22">
                  <c:v>1060.2857142856999</c:v>
                </c:pt>
                <c:pt idx="23">
                  <c:v>1055.27272727272</c:v>
                </c:pt>
                <c:pt idx="24">
                  <c:v>1050.2597402597301</c:v>
                </c:pt>
                <c:pt idx="25">
                  <c:v>1045.2467532467399</c:v>
                </c:pt>
                <c:pt idx="26">
                  <c:v>1040.23376623376</c:v>
                </c:pt>
                <c:pt idx="27">
                  <c:v>1035.2207792207801</c:v>
                </c:pt>
                <c:pt idx="28">
                  <c:v>1030.2077922077799</c:v>
                </c:pt>
                <c:pt idx="29">
                  <c:v>1025.1948051948</c:v>
                </c:pt>
                <c:pt idx="30">
                  <c:v>1020.1818181818099</c:v>
                </c:pt>
                <c:pt idx="31">
                  <c:v>1015.16883116883</c:v>
                </c:pt>
                <c:pt idx="32">
                  <c:v>1010.15584415584</c:v>
                </c:pt>
                <c:pt idx="33">
                  <c:v>1005.1428571428499</c:v>
                </c:pt>
                <c:pt idx="34">
                  <c:v>1000.12987012987</c:v>
                </c:pt>
                <c:pt idx="35">
                  <c:v>995.11688311688295</c:v>
                </c:pt>
                <c:pt idx="36">
                  <c:v>990.10389610389495</c:v>
                </c:pt>
                <c:pt idx="37">
                  <c:v>985.09090909090901</c:v>
                </c:pt>
                <c:pt idx="38">
                  <c:v>980.07792207792102</c:v>
                </c:pt>
                <c:pt idx="39">
                  <c:v>975.06493506493405</c:v>
                </c:pt>
                <c:pt idx="40">
                  <c:v>970.05194805194697</c:v>
                </c:pt>
                <c:pt idx="41">
                  <c:v>965.03896103896102</c:v>
                </c:pt>
                <c:pt idx="42">
                  <c:v>960.02597402597405</c:v>
                </c:pt>
                <c:pt idx="43">
                  <c:v>955.01298701298595</c:v>
                </c:pt>
                <c:pt idx="44">
                  <c:v>950</c:v>
                </c:pt>
              </c:numCache>
            </c:numRef>
          </c:xVal>
          <c:yVal>
            <c:numRef>
              <c:f>garnet!$AL$2:$AL$46</c:f>
              <c:numCache>
                <c:formatCode>General</c:formatCode>
                <c:ptCount val="45"/>
                <c:pt idx="0">
                  <c:v>0.51754325163221404</c:v>
                </c:pt>
                <c:pt idx="1">
                  <c:v>0.518726308006356</c:v>
                </c:pt>
                <c:pt idx="2">
                  <c:v>0.519572504910632</c:v>
                </c:pt>
                <c:pt idx="3">
                  <c:v>0.51953218372099497</c:v>
                </c:pt>
                <c:pt idx="4">
                  <c:v>0.51954237921309299</c:v>
                </c:pt>
                <c:pt idx="5">
                  <c:v>0.51954059197990998</c:v>
                </c:pt>
                <c:pt idx="6">
                  <c:v>0.51770504786847404</c:v>
                </c:pt>
                <c:pt idx="7">
                  <c:v>0.515634177159636</c:v>
                </c:pt>
                <c:pt idx="8">
                  <c:v>0.51421633062001904</c:v>
                </c:pt>
                <c:pt idx="9">
                  <c:v>0.51289474783436895</c:v>
                </c:pt>
                <c:pt idx="10">
                  <c:v>0.51164023992251495</c:v>
                </c:pt>
                <c:pt idx="11">
                  <c:v>0.51044700433889101</c:v>
                </c:pt>
                <c:pt idx="12">
                  <c:v>0.50913248508168796</c:v>
                </c:pt>
                <c:pt idx="13">
                  <c:v>0.50765497155288797</c:v>
                </c:pt>
                <c:pt idx="14">
                  <c:v>0.50627287238997598</c:v>
                </c:pt>
                <c:pt idx="15">
                  <c:v>0.50494772691278</c:v>
                </c:pt>
                <c:pt idx="16">
                  <c:v>0.503623493151931</c:v>
                </c:pt>
                <c:pt idx="17">
                  <c:v>0.50237922958932302</c:v>
                </c:pt>
                <c:pt idx="18">
                  <c:v>0.50120249863538502</c:v>
                </c:pt>
                <c:pt idx="19">
                  <c:v>0.50010455005801102</c:v>
                </c:pt>
                <c:pt idx="20">
                  <c:v>0.499079984152836</c:v>
                </c:pt>
                <c:pt idx="21">
                  <c:v>0.49812381535670103</c:v>
                </c:pt>
                <c:pt idx="22">
                  <c:v>0.49723144232256999</c:v>
                </c:pt>
                <c:pt idx="23">
                  <c:v>0.49639861886335501</c:v>
                </c:pt>
                <c:pt idx="24">
                  <c:v>0.49562142501573497</c:v>
                </c:pt>
                <c:pt idx="25">
                  <c:v>0.49489617208690601</c:v>
                </c:pt>
                <c:pt idx="26">
                  <c:v>0.49421948018100198</c:v>
                </c:pt>
                <c:pt idx="27">
                  <c:v>0.49358826547647799</c:v>
                </c:pt>
                <c:pt idx="28">
                  <c:v>0.492999674547555</c:v>
                </c:pt>
                <c:pt idx="29">
                  <c:v>0.49245106456957199</c:v>
                </c:pt>
                <c:pt idx="30">
                  <c:v>0.49193998503954001</c:v>
                </c:pt>
                <c:pt idx="31">
                  <c:v>0.49146416093330703</c:v>
                </c:pt>
                <c:pt idx="32">
                  <c:v>0.49102147720561901</c:v>
                </c:pt>
                <c:pt idx="33">
                  <c:v>0.49060996454321498</c:v>
                </c:pt>
                <c:pt idx="34">
                  <c:v>0.490227786277314</c:v>
                </c:pt>
                <c:pt idx="35">
                  <c:v>0.48987322636542702</c:v>
                </c:pt>
                <c:pt idx="36">
                  <c:v>0.489544678347486</c:v>
                </c:pt>
                <c:pt idx="37">
                  <c:v>0.48915299322861699</c:v>
                </c:pt>
                <c:pt idx="38">
                  <c:v>0.48856394894593802</c:v>
                </c:pt>
                <c:pt idx="39">
                  <c:v>0.48798298774475701</c:v>
                </c:pt>
                <c:pt idx="40">
                  <c:v>0.48740962640063101</c:v>
                </c:pt>
                <c:pt idx="41">
                  <c:v>0.48684342273310799</c:v>
                </c:pt>
                <c:pt idx="42">
                  <c:v>0.48628397083764802</c:v>
                </c:pt>
                <c:pt idx="43">
                  <c:v>0.48573089666142799</c:v>
                </c:pt>
                <c:pt idx="44">
                  <c:v>0.48518385388761198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48-4ED9-A3BD-6CA4EED89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93872"/>
        <c:axId val="790794200"/>
      </c:scatterChart>
      <c:valAx>
        <c:axId val="790793872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0794200"/>
        <c:crosses val="autoZero"/>
        <c:crossBetween val="midCat"/>
      </c:valAx>
      <c:valAx>
        <c:axId val="790794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0793872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feldspar!$AJ$1</c:f>
              <c:strCache>
                <c:ptCount val="1"/>
                <c:pt idx="0">
                  <c:v>albite</c:v>
                </c:pt>
              </c:strCache>
            </c:strRef>
          </c:tx>
          <c:xVal>
            <c:numRef>
              <c:f>x_axes!$E$2:$E$43</c:f>
              <c:numCache>
                <c:formatCode>General</c:formatCode>
                <c:ptCount val="42"/>
                <c:pt idx="0">
                  <c:v>1185.61038961039</c:v>
                </c:pt>
                <c:pt idx="1">
                  <c:v>1180.5974025974001</c:v>
                </c:pt>
                <c:pt idx="2">
                  <c:v>1175.58441558441</c:v>
                </c:pt>
                <c:pt idx="3">
                  <c:v>1170.57142857142</c:v>
                </c:pt>
                <c:pt idx="4">
                  <c:v>1165.5584415584301</c:v>
                </c:pt>
                <c:pt idx="5">
                  <c:v>1130.46753246752</c:v>
                </c:pt>
                <c:pt idx="6">
                  <c:v>1125.45454545455</c:v>
                </c:pt>
                <c:pt idx="7">
                  <c:v>1120.4415584415499</c:v>
                </c:pt>
                <c:pt idx="8">
                  <c:v>1115.42857142856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  <c:pt idx="34">
                  <c:v>985.09090909090901</c:v>
                </c:pt>
                <c:pt idx="35">
                  <c:v>980.07792207792102</c:v>
                </c:pt>
                <c:pt idx="36">
                  <c:v>975.06493506493405</c:v>
                </c:pt>
                <c:pt idx="37">
                  <c:v>970.05194805194697</c:v>
                </c:pt>
                <c:pt idx="38">
                  <c:v>965.03896103896102</c:v>
                </c:pt>
                <c:pt idx="39">
                  <c:v>960.02597402597405</c:v>
                </c:pt>
                <c:pt idx="40">
                  <c:v>955.01298701298595</c:v>
                </c:pt>
                <c:pt idx="41">
                  <c:v>950</c:v>
                </c:pt>
              </c:numCache>
            </c:numRef>
          </c:xVal>
          <c:yVal>
            <c:numRef>
              <c:f>feldspar!$AJ$2:$AJ$43</c:f>
              <c:numCache>
                <c:formatCode>General</c:formatCode>
                <c:ptCount val="42"/>
                <c:pt idx="0">
                  <c:v>0.38483646061766202</c:v>
                </c:pt>
                <c:pt idx="1">
                  <c:v>0.39343644431131503</c:v>
                </c:pt>
                <c:pt idx="2">
                  <c:v>0.40184671771012498</c:v>
                </c:pt>
                <c:pt idx="3">
                  <c:v>0.41808631280241398</c:v>
                </c:pt>
                <c:pt idx="4">
                  <c:v>0.43694435913646001</c:v>
                </c:pt>
                <c:pt idx="5">
                  <c:v>0.530040769328467</c:v>
                </c:pt>
                <c:pt idx="6">
                  <c:v>0.54063757164460602</c:v>
                </c:pt>
                <c:pt idx="7">
                  <c:v>0.55083278822728798</c:v>
                </c:pt>
                <c:pt idx="8">
                  <c:v>0.56063524104608498</c:v>
                </c:pt>
                <c:pt idx="9">
                  <c:v>0.56976136455067605</c:v>
                </c:pt>
                <c:pt idx="10">
                  <c:v>0.57816449940568504</c:v>
                </c:pt>
                <c:pt idx="11">
                  <c:v>0.58629596103554205</c:v>
                </c:pt>
                <c:pt idx="12">
                  <c:v>0.59414274027175795</c:v>
                </c:pt>
                <c:pt idx="13">
                  <c:v>0.60167950511499901</c:v>
                </c:pt>
                <c:pt idx="14">
                  <c:v>0.60899154243229703</c:v>
                </c:pt>
                <c:pt idx="15">
                  <c:v>0.61609019274936205</c:v>
                </c:pt>
                <c:pt idx="16">
                  <c:v>0.62297726344015802</c:v>
                </c:pt>
                <c:pt idx="17">
                  <c:v>0.62966246508845503</c:v>
                </c:pt>
                <c:pt idx="18">
                  <c:v>0.63615477181337499</c:v>
                </c:pt>
                <c:pt idx="19">
                  <c:v>0.64246248253256899</c:v>
                </c:pt>
                <c:pt idx="20">
                  <c:v>0.648593276820708</c:v>
                </c:pt>
                <c:pt idx="21">
                  <c:v>0.65455427342847305</c:v>
                </c:pt>
                <c:pt idx="22">
                  <c:v>0.66035255826080497</c:v>
                </c:pt>
                <c:pt idx="23">
                  <c:v>0.665994505234481</c:v>
                </c:pt>
                <c:pt idx="24">
                  <c:v>0.67148573807855005</c:v>
                </c:pt>
                <c:pt idx="25">
                  <c:v>0.67683147508457597</c:v>
                </c:pt>
                <c:pt idx="26">
                  <c:v>0.68203655966783105</c:v>
                </c:pt>
                <c:pt idx="27">
                  <c:v>0.68710548795454596</c:v>
                </c:pt>
                <c:pt idx="28">
                  <c:v>0.69204243367757901</c:v>
                </c:pt>
                <c:pt idx="29">
                  <c:v>0.69685127061098096</c:v>
                </c:pt>
                <c:pt idx="30">
                  <c:v>0.70153559277370603</c:v>
                </c:pt>
                <c:pt idx="31">
                  <c:v>0.70609873259229605</c:v>
                </c:pt>
                <c:pt idx="32">
                  <c:v>0.71054377720305495</c:v>
                </c:pt>
                <c:pt idx="33">
                  <c:v>0.71487358303827697</c:v>
                </c:pt>
                <c:pt idx="34">
                  <c:v>0.71898160772043795</c:v>
                </c:pt>
                <c:pt idx="35">
                  <c:v>0.72271316646542805</c:v>
                </c:pt>
                <c:pt idx="36">
                  <c:v>0.72633332387833904</c:v>
                </c:pt>
                <c:pt idx="37">
                  <c:v>0.729845919956289</c:v>
                </c:pt>
                <c:pt idx="38">
                  <c:v>0.73325449953786304</c:v>
                </c:pt>
                <c:pt idx="39">
                  <c:v>0.73656232441591296</c:v>
                </c:pt>
                <c:pt idx="40">
                  <c:v>0.73977238426382397</c:v>
                </c:pt>
                <c:pt idx="41">
                  <c:v>0.74288740638833295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7A-475D-92FE-A6E04F8D55AA}"/>
            </c:ext>
          </c:extLst>
        </c:ser>
        <c:ser>
          <c:idx val="1"/>
          <c:order val="1"/>
          <c:tx>
            <c:strRef>
              <c:f>feldspar!$AK$1</c:f>
              <c:strCache>
                <c:ptCount val="1"/>
                <c:pt idx="0">
                  <c:v>anorthite</c:v>
                </c:pt>
              </c:strCache>
            </c:strRef>
          </c:tx>
          <c:xVal>
            <c:numRef>
              <c:f>x_axes!$E$2:$E$43</c:f>
              <c:numCache>
                <c:formatCode>General</c:formatCode>
                <c:ptCount val="42"/>
                <c:pt idx="0">
                  <c:v>1185.61038961039</c:v>
                </c:pt>
                <c:pt idx="1">
                  <c:v>1180.5974025974001</c:v>
                </c:pt>
                <c:pt idx="2">
                  <c:v>1175.58441558441</c:v>
                </c:pt>
                <c:pt idx="3">
                  <c:v>1170.57142857142</c:v>
                </c:pt>
                <c:pt idx="4">
                  <c:v>1165.5584415584301</c:v>
                </c:pt>
                <c:pt idx="5">
                  <c:v>1130.46753246752</c:v>
                </c:pt>
                <c:pt idx="6">
                  <c:v>1125.45454545455</c:v>
                </c:pt>
                <c:pt idx="7">
                  <c:v>1120.4415584415499</c:v>
                </c:pt>
                <c:pt idx="8">
                  <c:v>1115.42857142856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  <c:pt idx="34">
                  <c:v>985.09090909090901</c:v>
                </c:pt>
                <c:pt idx="35">
                  <c:v>980.07792207792102</c:v>
                </c:pt>
                <c:pt idx="36">
                  <c:v>975.06493506493405</c:v>
                </c:pt>
                <c:pt idx="37">
                  <c:v>970.05194805194697</c:v>
                </c:pt>
                <c:pt idx="38">
                  <c:v>965.03896103896102</c:v>
                </c:pt>
                <c:pt idx="39">
                  <c:v>960.02597402597405</c:v>
                </c:pt>
                <c:pt idx="40">
                  <c:v>955.01298701298595</c:v>
                </c:pt>
                <c:pt idx="41">
                  <c:v>950</c:v>
                </c:pt>
              </c:numCache>
            </c:numRef>
          </c:xVal>
          <c:yVal>
            <c:numRef>
              <c:f>feldspar!$AK$2:$AK$43</c:f>
              <c:numCache>
                <c:formatCode>General</c:formatCode>
                <c:ptCount val="42"/>
                <c:pt idx="0">
                  <c:v>0.60928595146597797</c:v>
                </c:pt>
                <c:pt idx="1">
                  <c:v>0.60036869238481505</c:v>
                </c:pt>
                <c:pt idx="2">
                  <c:v>0.59163313354916502</c:v>
                </c:pt>
                <c:pt idx="3">
                  <c:v>0.57496061438398904</c:v>
                </c:pt>
                <c:pt idx="4">
                  <c:v>0.55560945917251003</c:v>
                </c:pt>
                <c:pt idx="5">
                  <c:v>0.45875027195089302</c:v>
                </c:pt>
                <c:pt idx="6">
                  <c:v>0.44755485193848199</c:v>
                </c:pt>
                <c:pt idx="7">
                  <c:v>0.43674580693873499</c:v>
                </c:pt>
                <c:pt idx="8">
                  <c:v>0.426315017732739</c:v>
                </c:pt>
                <c:pt idx="9">
                  <c:v>0.41655361378544797</c:v>
                </c:pt>
                <c:pt idx="10">
                  <c:v>0.40751205799563101</c:v>
                </c:pt>
                <c:pt idx="11">
                  <c:v>0.39872999164870498</c:v>
                </c:pt>
                <c:pt idx="12">
                  <c:v>0.390217030295267</c:v>
                </c:pt>
                <c:pt idx="13">
                  <c:v>0.381993360576387</c:v>
                </c:pt>
                <c:pt idx="14">
                  <c:v>0.37397741901937798</c:v>
                </c:pt>
                <c:pt idx="15">
                  <c:v>0.36614831073295101</c:v>
                </c:pt>
                <c:pt idx="16">
                  <c:v>0.35852061785427303</c:v>
                </c:pt>
                <c:pt idx="17">
                  <c:v>0.35108463074316298</c:v>
                </c:pt>
                <c:pt idx="18">
                  <c:v>0.34383134884354399</c:v>
                </c:pt>
                <c:pt idx="19">
                  <c:v>0.336752420805148</c:v>
                </c:pt>
                <c:pt idx="20">
                  <c:v>0.32984008975020701</c:v>
                </c:pt>
                <c:pt idx="21">
                  <c:v>0.32308713507582598</c:v>
                </c:pt>
                <c:pt idx="22">
                  <c:v>0.31648631140898498</c:v>
                </c:pt>
                <c:pt idx="23">
                  <c:v>0.31003107838083199</c:v>
                </c:pt>
                <c:pt idx="24">
                  <c:v>0.30371564505124299</c:v>
                </c:pt>
                <c:pt idx="25">
                  <c:v>0.29753460353803801</c:v>
                </c:pt>
                <c:pt idx="26">
                  <c:v>0.29148289812865502</c:v>
                </c:pt>
                <c:pt idx="27">
                  <c:v>0.28555579714753898</c:v>
                </c:pt>
                <c:pt idx="28">
                  <c:v>0.27974886729368598</c:v>
                </c:pt>
                <c:pt idx="29">
                  <c:v>0.27405795022367002</c:v>
                </c:pt>
                <c:pt idx="30">
                  <c:v>0.26847914113890597</c:v>
                </c:pt>
                <c:pt idx="31">
                  <c:v>0.26300876918772498</c:v>
                </c:pt>
                <c:pt idx="32">
                  <c:v>0.25764337949122801</c:v>
                </c:pt>
                <c:pt idx="33">
                  <c:v>0.25237971663975001</c:v>
                </c:pt>
                <c:pt idx="34">
                  <c:v>0.247335376363777</c:v>
                </c:pt>
                <c:pt idx="35">
                  <c:v>0.24268359082036101</c:v>
                </c:pt>
                <c:pt idx="36">
                  <c:v>0.238132701899095</c:v>
                </c:pt>
                <c:pt idx="37">
                  <c:v>0.23367838114182199</c:v>
                </c:pt>
                <c:pt idx="38">
                  <c:v>0.22931654174037799</c:v>
                </c:pt>
                <c:pt idx="39">
                  <c:v>0.22504332316745199</c:v>
                </c:pt>
                <c:pt idx="40">
                  <c:v>0.22085507658759099</c:v>
                </c:pt>
                <c:pt idx="41">
                  <c:v>0.21674835099331899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E7A-475D-92FE-A6E04F8D55AA}"/>
            </c:ext>
          </c:extLst>
        </c:ser>
        <c:ser>
          <c:idx val="2"/>
          <c:order val="2"/>
          <c:tx>
            <c:strRef>
              <c:f>feldspar!$AL$1</c:f>
              <c:strCache>
                <c:ptCount val="1"/>
                <c:pt idx="0">
                  <c:v>sanidine</c:v>
                </c:pt>
              </c:strCache>
            </c:strRef>
          </c:tx>
          <c:xVal>
            <c:numRef>
              <c:f>x_axes!$E$2:$E$43</c:f>
              <c:numCache>
                <c:formatCode>General</c:formatCode>
                <c:ptCount val="42"/>
                <c:pt idx="0">
                  <c:v>1185.61038961039</c:v>
                </c:pt>
                <c:pt idx="1">
                  <c:v>1180.5974025974001</c:v>
                </c:pt>
                <c:pt idx="2">
                  <c:v>1175.58441558441</c:v>
                </c:pt>
                <c:pt idx="3">
                  <c:v>1170.57142857142</c:v>
                </c:pt>
                <c:pt idx="4">
                  <c:v>1165.5584415584301</c:v>
                </c:pt>
                <c:pt idx="5">
                  <c:v>1130.46753246752</c:v>
                </c:pt>
                <c:pt idx="6">
                  <c:v>1125.45454545455</c:v>
                </c:pt>
                <c:pt idx="7">
                  <c:v>1120.4415584415499</c:v>
                </c:pt>
                <c:pt idx="8">
                  <c:v>1115.42857142856</c:v>
                </c:pt>
                <c:pt idx="9">
                  <c:v>1110.41558441557</c:v>
                </c:pt>
                <c:pt idx="10">
                  <c:v>1105.4025974025899</c:v>
                </c:pt>
                <c:pt idx="11">
                  <c:v>1100.3896103896</c:v>
                </c:pt>
                <c:pt idx="12">
                  <c:v>1095.37662337662</c:v>
                </c:pt>
                <c:pt idx="13">
                  <c:v>1090.3636363636299</c:v>
                </c:pt>
                <c:pt idx="14">
                  <c:v>1085.35064935064</c:v>
                </c:pt>
                <c:pt idx="15">
                  <c:v>1080.33766233765</c:v>
                </c:pt>
                <c:pt idx="16">
                  <c:v>1075.3246753246699</c:v>
                </c:pt>
                <c:pt idx="17">
                  <c:v>1070.31168831168</c:v>
                </c:pt>
                <c:pt idx="18">
                  <c:v>1065.2987012987001</c:v>
                </c:pt>
                <c:pt idx="19">
                  <c:v>1060.2857142856999</c:v>
                </c:pt>
                <c:pt idx="20">
                  <c:v>1055.27272727272</c:v>
                </c:pt>
                <c:pt idx="21">
                  <c:v>1050.2597402597301</c:v>
                </c:pt>
                <c:pt idx="22">
                  <c:v>1045.2467532467399</c:v>
                </c:pt>
                <c:pt idx="23">
                  <c:v>1040.23376623376</c:v>
                </c:pt>
                <c:pt idx="24">
                  <c:v>1035.2207792207801</c:v>
                </c:pt>
                <c:pt idx="25">
                  <c:v>1030.2077922077799</c:v>
                </c:pt>
                <c:pt idx="26">
                  <c:v>1025.1948051948</c:v>
                </c:pt>
                <c:pt idx="27">
                  <c:v>1020.1818181818099</c:v>
                </c:pt>
                <c:pt idx="28">
                  <c:v>1015.16883116883</c:v>
                </c:pt>
                <c:pt idx="29">
                  <c:v>1010.15584415584</c:v>
                </c:pt>
                <c:pt idx="30">
                  <c:v>1005.1428571428499</c:v>
                </c:pt>
                <c:pt idx="31">
                  <c:v>1000.12987012987</c:v>
                </c:pt>
                <c:pt idx="32">
                  <c:v>995.11688311688295</c:v>
                </c:pt>
                <c:pt idx="33">
                  <c:v>990.10389610389495</c:v>
                </c:pt>
                <c:pt idx="34">
                  <c:v>985.09090909090901</c:v>
                </c:pt>
                <c:pt idx="35">
                  <c:v>980.07792207792102</c:v>
                </c:pt>
                <c:pt idx="36">
                  <c:v>975.06493506493405</c:v>
                </c:pt>
                <c:pt idx="37">
                  <c:v>970.05194805194697</c:v>
                </c:pt>
                <c:pt idx="38">
                  <c:v>965.03896103896102</c:v>
                </c:pt>
                <c:pt idx="39">
                  <c:v>960.02597402597405</c:v>
                </c:pt>
                <c:pt idx="40">
                  <c:v>955.01298701298595</c:v>
                </c:pt>
                <c:pt idx="41">
                  <c:v>950</c:v>
                </c:pt>
              </c:numCache>
            </c:numRef>
          </c:xVal>
          <c:yVal>
            <c:numRef>
              <c:f>feldspar!$AL$2:$AL$43</c:f>
              <c:numCache>
                <c:formatCode>General</c:formatCode>
                <c:ptCount val="42"/>
                <c:pt idx="0">
                  <c:v>5.8775879163594398E-3</c:v>
                </c:pt>
                <c:pt idx="1">
                  <c:v>6.1948633038692103E-3</c:v>
                </c:pt>
                <c:pt idx="2">
                  <c:v>6.5201487407083201E-3</c:v>
                </c:pt>
                <c:pt idx="3">
                  <c:v>6.9530728135959504E-3</c:v>
                </c:pt>
                <c:pt idx="4">
                  <c:v>7.4461816910282403E-3</c:v>
                </c:pt>
                <c:pt idx="5">
                  <c:v>1.1208958720639E-2</c:v>
                </c:pt>
                <c:pt idx="6">
                  <c:v>1.18075764169109E-2</c:v>
                </c:pt>
                <c:pt idx="7">
                  <c:v>1.2421404833976E-2</c:v>
                </c:pt>
                <c:pt idx="8">
                  <c:v>1.30497412211749E-2</c:v>
                </c:pt>
                <c:pt idx="9">
                  <c:v>1.36850216638755E-2</c:v>
                </c:pt>
                <c:pt idx="10">
                  <c:v>1.4323442598682399E-2</c:v>
                </c:pt>
                <c:pt idx="11">
                  <c:v>1.4974047315751899E-2</c:v>
                </c:pt>
                <c:pt idx="12">
                  <c:v>1.56402294329742E-2</c:v>
                </c:pt>
                <c:pt idx="13">
                  <c:v>1.63271343086142E-2</c:v>
                </c:pt>
                <c:pt idx="14">
                  <c:v>1.7031038548323899E-2</c:v>
                </c:pt>
                <c:pt idx="15">
                  <c:v>1.7761496517685799E-2</c:v>
                </c:pt>
                <c:pt idx="16">
                  <c:v>1.8502118705567699E-2</c:v>
                </c:pt>
                <c:pt idx="17">
                  <c:v>1.9252904168381699E-2</c:v>
                </c:pt>
                <c:pt idx="18">
                  <c:v>2.0013879343079501E-2</c:v>
                </c:pt>
                <c:pt idx="19">
                  <c:v>2.0785096662281798E-2</c:v>
                </c:pt>
                <c:pt idx="20">
                  <c:v>2.15666334290847E-2</c:v>
                </c:pt>
                <c:pt idx="21">
                  <c:v>2.2358591495700599E-2</c:v>
                </c:pt>
                <c:pt idx="22">
                  <c:v>2.3161130330209102E-2</c:v>
                </c:pt>
                <c:pt idx="23">
                  <c:v>2.3974416384685501E-2</c:v>
                </c:pt>
                <c:pt idx="24">
                  <c:v>2.4798616870205601E-2</c:v>
                </c:pt>
                <c:pt idx="25">
                  <c:v>2.5633921377384999E-2</c:v>
                </c:pt>
                <c:pt idx="26">
                  <c:v>2.6480542203513101E-2</c:v>
                </c:pt>
                <c:pt idx="27">
                  <c:v>2.7338714897913698E-2</c:v>
                </c:pt>
                <c:pt idx="28">
                  <c:v>2.8208699028733599E-2</c:v>
                </c:pt>
                <c:pt idx="29">
                  <c:v>2.9090779165347601E-2</c:v>
                </c:pt>
                <c:pt idx="30">
                  <c:v>2.9985266087387101E-2</c:v>
                </c:pt>
                <c:pt idx="31">
                  <c:v>3.08924982199777E-2</c:v>
                </c:pt>
                <c:pt idx="32">
                  <c:v>3.1812843305716099E-2</c:v>
                </c:pt>
                <c:pt idx="33">
                  <c:v>3.2746700321972799E-2</c:v>
                </c:pt>
                <c:pt idx="34">
                  <c:v>3.3683015915784098E-2</c:v>
                </c:pt>
                <c:pt idx="35">
                  <c:v>3.4603242714210003E-2</c:v>
                </c:pt>
                <c:pt idx="36">
                  <c:v>3.5533974222565802E-2</c:v>
                </c:pt>
                <c:pt idx="37">
                  <c:v>3.6475698901888703E-2</c:v>
                </c:pt>
                <c:pt idx="38">
                  <c:v>3.7428958721757999E-2</c:v>
                </c:pt>
                <c:pt idx="39">
                  <c:v>3.8394352416634102E-2</c:v>
                </c:pt>
                <c:pt idx="40">
                  <c:v>3.9372539148584101E-2</c:v>
                </c:pt>
                <c:pt idx="41">
                  <c:v>4.0364242618346903E-2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E7A-475D-92FE-A6E04F8D5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70584"/>
        <c:axId val="790767632"/>
      </c:scatterChart>
      <c:valAx>
        <c:axId val="790770584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0767632"/>
        <c:crosses val="autoZero"/>
        <c:crossBetween val="midCat"/>
      </c:valAx>
      <c:valAx>
        <c:axId val="790767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0770584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spinel!$AJ$1</c:f>
              <c:strCache>
                <c:ptCount val="1"/>
                <c:pt idx="0">
                  <c:v>chromite</c:v>
                </c:pt>
              </c:strCache>
            </c:strRef>
          </c:tx>
          <c:xVal>
            <c:numRef>
              <c:f>x_axes!$F$2:$F$27</c:f>
              <c:numCache>
                <c:formatCode>General</c:formatCode>
                <c:ptCount val="26"/>
                <c:pt idx="0">
                  <c:v>1270.8311688311701</c:v>
                </c:pt>
                <c:pt idx="1">
                  <c:v>1265.8181818181699</c:v>
                </c:pt>
                <c:pt idx="2">
                  <c:v>1260.80519480518</c:v>
                </c:pt>
                <c:pt idx="3">
                  <c:v>1255.7922077922001</c:v>
                </c:pt>
                <c:pt idx="4">
                  <c:v>1250.7792207792099</c:v>
                </c:pt>
                <c:pt idx="5">
                  <c:v>1245.76623376623</c:v>
                </c:pt>
                <c:pt idx="6">
                  <c:v>1240.7532467532501</c:v>
                </c:pt>
                <c:pt idx="7">
                  <c:v>1235.7402597402499</c:v>
                </c:pt>
                <c:pt idx="8">
                  <c:v>1230.72727272726</c:v>
                </c:pt>
                <c:pt idx="9">
                  <c:v>1225.7142857142801</c:v>
                </c:pt>
                <c:pt idx="10">
                  <c:v>1220.7012987012899</c:v>
                </c:pt>
                <c:pt idx="11">
                  <c:v>1215.68831168831</c:v>
                </c:pt>
                <c:pt idx="12">
                  <c:v>1210.6753246753201</c:v>
                </c:pt>
                <c:pt idx="13">
                  <c:v>1205.6623376623299</c:v>
                </c:pt>
                <c:pt idx="14">
                  <c:v>1200.64935064934</c:v>
                </c:pt>
                <c:pt idx="15">
                  <c:v>1195.6363636363501</c:v>
                </c:pt>
                <c:pt idx="16">
                  <c:v>1190.6233766233699</c:v>
                </c:pt>
                <c:pt idx="17">
                  <c:v>1185.61038961039</c:v>
                </c:pt>
                <c:pt idx="18">
                  <c:v>1180.5974025974001</c:v>
                </c:pt>
                <c:pt idx="19">
                  <c:v>1175.58441558441</c:v>
                </c:pt>
                <c:pt idx="20">
                  <c:v>1170.57142857142</c:v>
                </c:pt>
                <c:pt idx="21">
                  <c:v>1165.5584415584301</c:v>
                </c:pt>
                <c:pt idx="22">
                  <c:v>1160.54545454544</c:v>
                </c:pt>
                <c:pt idx="23">
                  <c:v>1155.53246753247</c:v>
                </c:pt>
                <c:pt idx="24">
                  <c:v>1150.5194805194801</c:v>
                </c:pt>
                <c:pt idx="25">
                  <c:v>1145.50649350648</c:v>
                </c:pt>
              </c:numCache>
            </c:numRef>
          </c:xVal>
          <c:yVal>
            <c:numRef>
              <c:f>spinel!$AJ$2:$AJ$27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04-4138-AC8D-DFE99B7CCA60}"/>
            </c:ext>
          </c:extLst>
        </c:ser>
        <c:ser>
          <c:idx val="1"/>
          <c:order val="1"/>
          <c:tx>
            <c:strRef>
              <c:f>spinel!$AK$1</c:f>
              <c:strCache>
                <c:ptCount val="1"/>
                <c:pt idx="0">
                  <c:v>hercynite</c:v>
                </c:pt>
              </c:strCache>
            </c:strRef>
          </c:tx>
          <c:xVal>
            <c:numRef>
              <c:f>x_axes!$F$2:$F$27</c:f>
              <c:numCache>
                <c:formatCode>General</c:formatCode>
                <c:ptCount val="26"/>
                <c:pt idx="0">
                  <c:v>1270.8311688311701</c:v>
                </c:pt>
                <c:pt idx="1">
                  <c:v>1265.8181818181699</c:v>
                </c:pt>
                <c:pt idx="2">
                  <c:v>1260.80519480518</c:v>
                </c:pt>
                <c:pt idx="3">
                  <c:v>1255.7922077922001</c:v>
                </c:pt>
                <c:pt idx="4">
                  <c:v>1250.7792207792099</c:v>
                </c:pt>
                <c:pt idx="5">
                  <c:v>1245.76623376623</c:v>
                </c:pt>
                <c:pt idx="6">
                  <c:v>1240.7532467532501</c:v>
                </c:pt>
                <c:pt idx="7">
                  <c:v>1235.7402597402499</c:v>
                </c:pt>
                <c:pt idx="8">
                  <c:v>1230.72727272726</c:v>
                </c:pt>
                <c:pt idx="9">
                  <c:v>1225.7142857142801</c:v>
                </c:pt>
                <c:pt idx="10">
                  <c:v>1220.7012987012899</c:v>
                </c:pt>
                <c:pt idx="11">
                  <c:v>1215.68831168831</c:v>
                </c:pt>
                <c:pt idx="12">
                  <c:v>1210.6753246753201</c:v>
                </c:pt>
                <c:pt idx="13">
                  <c:v>1205.6623376623299</c:v>
                </c:pt>
                <c:pt idx="14">
                  <c:v>1200.64935064934</c:v>
                </c:pt>
                <c:pt idx="15">
                  <c:v>1195.6363636363501</c:v>
                </c:pt>
                <c:pt idx="16">
                  <c:v>1190.6233766233699</c:v>
                </c:pt>
                <c:pt idx="17">
                  <c:v>1185.61038961039</c:v>
                </c:pt>
                <c:pt idx="18">
                  <c:v>1180.5974025974001</c:v>
                </c:pt>
                <c:pt idx="19">
                  <c:v>1175.58441558441</c:v>
                </c:pt>
                <c:pt idx="20">
                  <c:v>1170.57142857142</c:v>
                </c:pt>
                <c:pt idx="21">
                  <c:v>1165.5584415584301</c:v>
                </c:pt>
                <c:pt idx="22">
                  <c:v>1160.54545454544</c:v>
                </c:pt>
                <c:pt idx="23">
                  <c:v>1155.53246753247</c:v>
                </c:pt>
                <c:pt idx="24">
                  <c:v>1150.5194805194801</c:v>
                </c:pt>
                <c:pt idx="25">
                  <c:v>1145.50649350648</c:v>
                </c:pt>
              </c:numCache>
            </c:numRef>
          </c:xVal>
          <c:yVal>
            <c:numRef>
              <c:f>spinel!$AK$2:$AK$27</c:f>
              <c:numCache>
                <c:formatCode>General</c:formatCode>
                <c:ptCount val="26"/>
                <c:pt idx="0">
                  <c:v>0.14388327553597499</c:v>
                </c:pt>
                <c:pt idx="1">
                  <c:v>0.14947161095683001</c:v>
                </c:pt>
                <c:pt idx="2">
                  <c:v>0.15503878721929701</c:v>
                </c:pt>
                <c:pt idx="3">
                  <c:v>0.16057603403609499</c:v>
                </c:pt>
                <c:pt idx="4">
                  <c:v>0.166074249437281</c:v>
                </c:pt>
                <c:pt idx="5">
                  <c:v>0.17152413601720001</c:v>
                </c:pt>
                <c:pt idx="6">
                  <c:v>0.176916348939783</c:v>
                </c:pt>
                <c:pt idx="7">
                  <c:v>0.18224165136776099</c:v>
                </c:pt>
                <c:pt idx="8">
                  <c:v>0.18749107150218899</c:v>
                </c:pt>
                <c:pt idx="9">
                  <c:v>0.19265605439358499</c:v>
                </c:pt>
                <c:pt idx="10">
                  <c:v>0.197728601317673</c:v>
                </c:pt>
                <c:pt idx="11">
                  <c:v>0.20270138997544199</c:v>
                </c:pt>
                <c:pt idx="12">
                  <c:v>0.20756787004097299</c:v>
                </c:pt>
                <c:pt idx="13">
                  <c:v>0.21232238760866201</c:v>
                </c:pt>
                <c:pt idx="14">
                  <c:v>0.21696148368016799</c:v>
                </c:pt>
                <c:pt idx="15">
                  <c:v>0.22148176077947901</c:v>
                </c:pt>
                <c:pt idx="16">
                  <c:v>0.22588008154994299</c:v>
                </c:pt>
                <c:pt idx="17">
                  <c:v>0.22925308655111901</c:v>
                </c:pt>
                <c:pt idx="18">
                  <c:v>0.232070856698463</c:v>
                </c:pt>
                <c:pt idx="19">
                  <c:v>0.23479092375150201</c:v>
                </c:pt>
                <c:pt idx="20">
                  <c:v>0.233333311684671</c:v>
                </c:pt>
                <c:pt idx="21">
                  <c:v>0.23023172607605599</c:v>
                </c:pt>
                <c:pt idx="22">
                  <c:v>0.22750504906757299</c:v>
                </c:pt>
                <c:pt idx="23">
                  <c:v>0.22569401165036801</c:v>
                </c:pt>
                <c:pt idx="24">
                  <c:v>0.223834669770241</c:v>
                </c:pt>
                <c:pt idx="25">
                  <c:v>0.22200476751920101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04-4138-AC8D-DFE99B7CCA60}"/>
            </c:ext>
          </c:extLst>
        </c:ser>
        <c:ser>
          <c:idx val="2"/>
          <c:order val="2"/>
          <c:tx>
            <c:strRef>
              <c:f>spinel!$AL$1</c:f>
              <c:strCache>
                <c:ptCount val="1"/>
                <c:pt idx="0">
                  <c:v>magnetite</c:v>
                </c:pt>
              </c:strCache>
            </c:strRef>
          </c:tx>
          <c:xVal>
            <c:numRef>
              <c:f>x_axes!$F$2:$F$27</c:f>
              <c:numCache>
                <c:formatCode>General</c:formatCode>
                <c:ptCount val="26"/>
                <c:pt idx="0">
                  <c:v>1270.8311688311701</c:v>
                </c:pt>
                <c:pt idx="1">
                  <c:v>1265.8181818181699</c:v>
                </c:pt>
                <c:pt idx="2">
                  <c:v>1260.80519480518</c:v>
                </c:pt>
                <c:pt idx="3">
                  <c:v>1255.7922077922001</c:v>
                </c:pt>
                <c:pt idx="4">
                  <c:v>1250.7792207792099</c:v>
                </c:pt>
                <c:pt idx="5">
                  <c:v>1245.76623376623</c:v>
                </c:pt>
                <c:pt idx="6">
                  <c:v>1240.7532467532501</c:v>
                </c:pt>
                <c:pt idx="7">
                  <c:v>1235.7402597402499</c:v>
                </c:pt>
                <c:pt idx="8">
                  <c:v>1230.72727272726</c:v>
                </c:pt>
                <c:pt idx="9">
                  <c:v>1225.7142857142801</c:v>
                </c:pt>
                <c:pt idx="10">
                  <c:v>1220.7012987012899</c:v>
                </c:pt>
                <c:pt idx="11">
                  <c:v>1215.68831168831</c:v>
                </c:pt>
                <c:pt idx="12">
                  <c:v>1210.6753246753201</c:v>
                </c:pt>
                <c:pt idx="13">
                  <c:v>1205.6623376623299</c:v>
                </c:pt>
                <c:pt idx="14">
                  <c:v>1200.64935064934</c:v>
                </c:pt>
                <c:pt idx="15">
                  <c:v>1195.6363636363501</c:v>
                </c:pt>
                <c:pt idx="16">
                  <c:v>1190.6233766233699</c:v>
                </c:pt>
                <c:pt idx="17">
                  <c:v>1185.61038961039</c:v>
                </c:pt>
                <c:pt idx="18">
                  <c:v>1180.5974025974001</c:v>
                </c:pt>
                <c:pt idx="19">
                  <c:v>1175.58441558441</c:v>
                </c:pt>
                <c:pt idx="20">
                  <c:v>1170.57142857142</c:v>
                </c:pt>
                <c:pt idx="21">
                  <c:v>1165.5584415584301</c:v>
                </c:pt>
                <c:pt idx="22">
                  <c:v>1160.54545454544</c:v>
                </c:pt>
                <c:pt idx="23">
                  <c:v>1155.53246753247</c:v>
                </c:pt>
                <c:pt idx="24">
                  <c:v>1150.5194805194801</c:v>
                </c:pt>
                <c:pt idx="25">
                  <c:v>1145.50649350648</c:v>
                </c:pt>
              </c:numCache>
            </c:numRef>
          </c:xVal>
          <c:yVal>
            <c:numRef>
              <c:f>spinel!$AL$2:$AL$27</c:f>
              <c:numCache>
                <c:formatCode>General</c:formatCode>
                <c:ptCount val="26"/>
                <c:pt idx="0">
                  <c:v>7.7888053509659799E-2</c:v>
                </c:pt>
                <c:pt idx="1">
                  <c:v>7.9304747616646604E-2</c:v>
                </c:pt>
                <c:pt idx="2">
                  <c:v>8.0676198322010603E-2</c:v>
                </c:pt>
                <c:pt idx="3">
                  <c:v>8.1996036979695E-2</c:v>
                </c:pt>
                <c:pt idx="4">
                  <c:v>8.3257440949592698E-2</c:v>
                </c:pt>
                <c:pt idx="5">
                  <c:v>8.4453310998017103E-2</c:v>
                </c:pt>
                <c:pt idx="6">
                  <c:v>8.5576479546074696E-2</c:v>
                </c:pt>
                <c:pt idx="7">
                  <c:v>8.6619943327360296E-2</c:v>
                </c:pt>
                <c:pt idx="8">
                  <c:v>8.75771094083235E-2</c:v>
                </c:pt>
                <c:pt idx="9">
                  <c:v>8.8442039642379497E-2</c:v>
                </c:pt>
                <c:pt idx="10">
                  <c:v>8.9209676324246395E-2</c:v>
                </c:pt>
                <c:pt idx="11">
                  <c:v>8.98760317939922E-2</c:v>
                </c:pt>
                <c:pt idx="12">
                  <c:v>9.0438327268958105E-2</c:v>
                </c:pt>
                <c:pt idx="13">
                  <c:v>9.0895041402721005E-2</c:v>
                </c:pt>
                <c:pt idx="14">
                  <c:v>9.1245241032991906E-2</c:v>
                </c:pt>
                <c:pt idx="15">
                  <c:v>9.1489599079803599E-2</c:v>
                </c:pt>
                <c:pt idx="16">
                  <c:v>9.1630249752349097E-2</c:v>
                </c:pt>
                <c:pt idx="17">
                  <c:v>9.27602594434426E-2</c:v>
                </c:pt>
                <c:pt idx="18">
                  <c:v>9.4373480753607894E-2</c:v>
                </c:pt>
                <c:pt idx="19">
                  <c:v>9.5929295042630994E-2</c:v>
                </c:pt>
                <c:pt idx="20">
                  <c:v>9.6711885319438501E-2</c:v>
                </c:pt>
                <c:pt idx="21">
                  <c:v>9.7230112382090395E-2</c:v>
                </c:pt>
                <c:pt idx="22">
                  <c:v>9.8025576125209402E-2</c:v>
                </c:pt>
                <c:pt idx="23">
                  <c:v>9.9587308119881895E-2</c:v>
                </c:pt>
                <c:pt idx="24">
                  <c:v>0.101137483484968</c:v>
                </c:pt>
                <c:pt idx="25">
                  <c:v>0.102638414579359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04-4138-AC8D-DFE99B7CCA60}"/>
            </c:ext>
          </c:extLst>
        </c:ser>
        <c:ser>
          <c:idx val="3"/>
          <c:order val="3"/>
          <c:tx>
            <c:strRef>
              <c:f>spinel!$AM$1</c:f>
              <c:strCache>
                <c:ptCount val="1"/>
                <c:pt idx="0">
                  <c:v>spinel</c:v>
                </c:pt>
              </c:strCache>
            </c:strRef>
          </c:tx>
          <c:xVal>
            <c:numRef>
              <c:f>x_axes!$F$2:$F$27</c:f>
              <c:numCache>
                <c:formatCode>General</c:formatCode>
                <c:ptCount val="26"/>
                <c:pt idx="0">
                  <c:v>1270.8311688311701</c:v>
                </c:pt>
                <c:pt idx="1">
                  <c:v>1265.8181818181699</c:v>
                </c:pt>
                <c:pt idx="2">
                  <c:v>1260.80519480518</c:v>
                </c:pt>
                <c:pt idx="3">
                  <c:v>1255.7922077922001</c:v>
                </c:pt>
                <c:pt idx="4">
                  <c:v>1250.7792207792099</c:v>
                </c:pt>
                <c:pt idx="5">
                  <c:v>1245.76623376623</c:v>
                </c:pt>
                <c:pt idx="6">
                  <c:v>1240.7532467532501</c:v>
                </c:pt>
                <c:pt idx="7">
                  <c:v>1235.7402597402499</c:v>
                </c:pt>
                <c:pt idx="8">
                  <c:v>1230.72727272726</c:v>
                </c:pt>
                <c:pt idx="9">
                  <c:v>1225.7142857142801</c:v>
                </c:pt>
                <c:pt idx="10">
                  <c:v>1220.7012987012899</c:v>
                </c:pt>
                <c:pt idx="11">
                  <c:v>1215.68831168831</c:v>
                </c:pt>
                <c:pt idx="12">
                  <c:v>1210.6753246753201</c:v>
                </c:pt>
                <c:pt idx="13">
                  <c:v>1205.6623376623299</c:v>
                </c:pt>
                <c:pt idx="14">
                  <c:v>1200.64935064934</c:v>
                </c:pt>
                <c:pt idx="15">
                  <c:v>1195.6363636363501</c:v>
                </c:pt>
                <c:pt idx="16">
                  <c:v>1190.6233766233699</c:v>
                </c:pt>
                <c:pt idx="17">
                  <c:v>1185.61038961039</c:v>
                </c:pt>
                <c:pt idx="18">
                  <c:v>1180.5974025974001</c:v>
                </c:pt>
                <c:pt idx="19">
                  <c:v>1175.58441558441</c:v>
                </c:pt>
                <c:pt idx="20">
                  <c:v>1170.57142857142</c:v>
                </c:pt>
                <c:pt idx="21">
                  <c:v>1165.5584415584301</c:v>
                </c:pt>
                <c:pt idx="22">
                  <c:v>1160.54545454544</c:v>
                </c:pt>
                <c:pt idx="23">
                  <c:v>1155.53246753247</c:v>
                </c:pt>
                <c:pt idx="24">
                  <c:v>1150.5194805194801</c:v>
                </c:pt>
                <c:pt idx="25">
                  <c:v>1145.50649350648</c:v>
                </c:pt>
              </c:numCache>
            </c:numRef>
          </c:xVal>
          <c:yVal>
            <c:numRef>
              <c:f>spinel!$AM$2:$AM$27</c:f>
              <c:numCache>
                <c:formatCode>General</c:formatCode>
                <c:ptCount val="26"/>
                <c:pt idx="0">
                  <c:v>0.76797094405064203</c:v>
                </c:pt>
                <c:pt idx="1">
                  <c:v>0.76043580576071901</c:v>
                </c:pt>
                <c:pt idx="2">
                  <c:v>0.75296534541689397</c:v>
                </c:pt>
                <c:pt idx="3">
                  <c:v>0.74557775629957501</c:v>
                </c:pt>
                <c:pt idx="4">
                  <c:v>0.73829247336275206</c:v>
                </c:pt>
                <c:pt idx="5">
                  <c:v>0.73112980826325202</c:v>
                </c:pt>
                <c:pt idx="6">
                  <c:v>0.72411051206007104</c:v>
                </c:pt>
                <c:pt idx="7">
                  <c:v>0.71725527651156296</c:v>
                </c:pt>
                <c:pt idx="8">
                  <c:v>0.71058419443653098</c:v>
                </c:pt>
                <c:pt idx="9">
                  <c:v>0.70411620819300602</c:v>
                </c:pt>
                <c:pt idx="10">
                  <c:v>0.69786858124584406</c:v>
                </c:pt>
                <c:pt idx="11">
                  <c:v>0.69185642943427605</c:v>
                </c:pt>
                <c:pt idx="12">
                  <c:v>0.68609234513961903</c:v>
                </c:pt>
                <c:pt idx="13">
                  <c:v>0.68058611901674004</c:v>
                </c:pt>
                <c:pt idx="14">
                  <c:v>0.67534420392958905</c:v>
                </c:pt>
                <c:pt idx="15">
                  <c:v>0.67037053542112002</c:v>
                </c:pt>
                <c:pt idx="16">
                  <c:v>0.66566649095842401</c:v>
                </c:pt>
                <c:pt idx="17">
                  <c:v>0.66057531166545402</c:v>
                </c:pt>
                <c:pt idx="18">
                  <c:v>0.655350492053555</c:v>
                </c:pt>
                <c:pt idx="19">
                  <c:v>0.65031080215030601</c:v>
                </c:pt>
                <c:pt idx="20">
                  <c:v>0.64999924150815802</c:v>
                </c:pt>
                <c:pt idx="21">
                  <c:v>0.65152615358099797</c:v>
                </c:pt>
                <c:pt idx="22">
                  <c:v>0.65240120932150403</c:v>
                </c:pt>
                <c:pt idx="23">
                  <c:v>0.65148900589540804</c:v>
                </c:pt>
                <c:pt idx="24">
                  <c:v>0.65069373716554701</c:v>
                </c:pt>
                <c:pt idx="25">
                  <c:v>0.65001164882525597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04-4138-AC8D-DFE99B7CCA60}"/>
            </c:ext>
          </c:extLst>
        </c:ser>
        <c:ser>
          <c:idx val="4"/>
          <c:order val="4"/>
          <c:tx>
            <c:strRef>
              <c:f>spinel!$AN$1</c:f>
              <c:strCache>
                <c:ptCount val="1"/>
                <c:pt idx="0">
                  <c:v>ulvospinel</c:v>
                </c:pt>
              </c:strCache>
            </c:strRef>
          </c:tx>
          <c:xVal>
            <c:numRef>
              <c:f>x_axes!$F$2:$F$27</c:f>
              <c:numCache>
                <c:formatCode>General</c:formatCode>
                <c:ptCount val="26"/>
                <c:pt idx="0">
                  <c:v>1270.8311688311701</c:v>
                </c:pt>
                <c:pt idx="1">
                  <c:v>1265.8181818181699</c:v>
                </c:pt>
                <c:pt idx="2">
                  <c:v>1260.80519480518</c:v>
                </c:pt>
                <c:pt idx="3">
                  <c:v>1255.7922077922001</c:v>
                </c:pt>
                <c:pt idx="4">
                  <c:v>1250.7792207792099</c:v>
                </c:pt>
                <c:pt idx="5">
                  <c:v>1245.76623376623</c:v>
                </c:pt>
                <c:pt idx="6">
                  <c:v>1240.7532467532501</c:v>
                </c:pt>
                <c:pt idx="7">
                  <c:v>1235.7402597402499</c:v>
                </c:pt>
                <c:pt idx="8">
                  <c:v>1230.72727272726</c:v>
                </c:pt>
                <c:pt idx="9">
                  <c:v>1225.7142857142801</c:v>
                </c:pt>
                <c:pt idx="10">
                  <c:v>1220.7012987012899</c:v>
                </c:pt>
                <c:pt idx="11">
                  <c:v>1215.68831168831</c:v>
                </c:pt>
                <c:pt idx="12">
                  <c:v>1210.6753246753201</c:v>
                </c:pt>
                <c:pt idx="13">
                  <c:v>1205.6623376623299</c:v>
                </c:pt>
                <c:pt idx="14">
                  <c:v>1200.64935064934</c:v>
                </c:pt>
                <c:pt idx="15">
                  <c:v>1195.6363636363501</c:v>
                </c:pt>
                <c:pt idx="16">
                  <c:v>1190.6233766233699</c:v>
                </c:pt>
                <c:pt idx="17">
                  <c:v>1185.61038961039</c:v>
                </c:pt>
                <c:pt idx="18">
                  <c:v>1180.5974025974001</c:v>
                </c:pt>
                <c:pt idx="19">
                  <c:v>1175.58441558441</c:v>
                </c:pt>
                <c:pt idx="20">
                  <c:v>1170.57142857142</c:v>
                </c:pt>
                <c:pt idx="21">
                  <c:v>1165.5584415584301</c:v>
                </c:pt>
                <c:pt idx="22">
                  <c:v>1160.54545454544</c:v>
                </c:pt>
                <c:pt idx="23">
                  <c:v>1155.53246753247</c:v>
                </c:pt>
                <c:pt idx="24">
                  <c:v>1150.5194805194801</c:v>
                </c:pt>
                <c:pt idx="25">
                  <c:v>1145.50649350648</c:v>
                </c:pt>
              </c:numCache>
            </c:numRef>
          </c:xVal>
          <c:yVal>
            <c:numRef>
              <c:f>spinel!$AN$2:$AN$27</c:f>
              <c:numCache>
                <c:formatCode>General</c:formatCode>
                <c:ptCount val="26"/>
                <c:pt idx="0">
                  <c:v>1.0257726903721599E-2</c:v>
                </c:pt>
                <c:pt idx="1">
                  <c:v>1.0787835665803399E-2</c:v>
                </c:pt>
                <c:pt idx="2">
                  <c:v>1.13196690417977E-2</c:v>
                </c:pt>
                <c:pt idx="3">
                  <c:v>1.1850172684633901E-2</c:v>
                </c:pt>
                <c:pt idx="4">
                  <c:v>1.23758362503725E-2</c:v>
                </c:pt>
                <c:pt idx="5">
                  <c:v>1.2892744721529299E-2</c:v>
                </c:pt>
                <c:pt idx="6">
                  <c:v>1.3396659454069501E-2</c:v>
                </c:pt>
                <c:pt idx="7">
                  <c:v>1.3883128793313999E-2</c:v>
                </c:pt>
                <c:pt idx="8">
                  <c:v>1.4347624652954499E-2</c:v>
                </c:pt>
                <c:pt idx="9">
                  <c:v>1.47856977710284E-2</c:v>
                </c:pt>
                <c:pt idx="10">
                  <c:v>1.51931411122359E-2</c:v>
                </c:pt>
                <c:pt idx="11">
                  <c:v>1.55661487962887E-2</c:v>
                </c:pt>
                <c:pt idx="12">
                  <c:v>1.5901457550449201E-2</c:v>
                </c:pt>
                <c:pt idx="13">
                  <c:v>1.6196451971876601E-2</c:v>
                </c:pt>
                <c:pt idx="14">
                  <c:v>1.6449071357249701E-2</c:v>
                </c:pt>
                <c:pt idx="15">
                  <c:v>1.6658104719596101E-2</c:v>
                </c:pt>
                <c:pt idx="16">
                  <c:v>1.6823177739283199E-2</c:v>
                </c:pt>
                <c:pt idx="17">
                  <c:v>1.74113423399841E-2</c:v>
                </c:pt>
                <c:pt idx="18">
                  <c:v>1.8205170494373001E-2</c:v>
                </c:pt>
                <c:pt idx="19">
                  <c:v>1.89689790555592E-2</c:v>
                </c:pt>
                <c:pt idx="20">
                  <c:v>1.99555614877308E-2</c:v>
                </c:pt>
                <c:pt idx="21">
                  <c:v>2.1012007960854701E-2</c:v>
                </c:pt>
                <c:pt idx="22">
                  <c:v>2.20681654857122E-2</c:v>
                </c:pt>
                <c:pt idx="23">
                  <c:v>2.3229674334341002E-2</c:v>
                </c:pt>
                <c:pt idx="24">
                  <c:v>2.4334109579243101E-2</c:v>
                </c:pt>
                <c:pt idx="25">
                  <c:v>2.5345169076182599E-2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04-4138-AC8D-DFE99B7CC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0763696"/>
        <c:axId val="790770912"/>
      </c:scatterChart>
      <c:valAx>
        <c:axId val="790763696"/>
        <c:scaling>
          <c:orientation val="maxMin"/>
        </c:scaling>
        <c:delete val="0"/>
        <c:axPos val="b"/>
        <c:title>
          <c:tx>
            <c:strRef>
              <c:f>Combine!$B$1</c:f>
              <c:strCache>
                <c:ptCount val="1"/>
                <c:pt idx="0">
                  <c:v>T</c:v>
                </c:pt>
              </c:strCache>
            </c:strRef>
          </c:tx>
          <c:overlay val="0"/>
          <c:txPr>
            <a:bodyPr/>
            <a:lstStyle/>
            <a:p>
              <a:pPr>
                <a:defRPr sz="1000"/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crossAx val="790770912"/>
        <c:crosses val="autoZero"/>
        <c:crossBetween val="midCat"/>
      </c:valAx>
      <c:valAx>
        <c:axId val="790770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/>
                  <a:t>Mole fraction</a:t>
                </a:r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crossAx val="790763696"/>
        <c:crosses val="max"/>
        <c:crossBetween val="midCat"/>
      </c:valAx>
      <c:spPr>
        <a:noFill/>
        <a:ln>
          <a:solidFill>
            <a:srgbClr val="00000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  <a:effectLst/>
      </c:sp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6350">
      <a:noFill/>
    </a:ln>
  </c:spPr>
  <c:txPr>
    <a:bodyPr/>
    <a:lstStyle/>
    <a:p>
      <a:pPr>
        <a:defRPr sz="9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C838F8-409D-4104-92C5-266334613B5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CE5A30B-6A15-474E-88E0-CEDCC2CB464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0BB9FDA-0DAD-480D-A5A6-8AB9E4E3FF06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CBAD5E-0F8D-46E3-B679-7EEAE533ABCE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617A3A9-1670-4361-94F9-2C769583CFCB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EFA810-E91A-445A-B2AF-F2761361AEB2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888F005-C5E3-4C9E-A770-3EBCF725BD05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8C43862-5D02-4593-A68C-65A16CFEA408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9CA595-15B4-4B1A-9471-2C6E3A981F65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CC580D-E9EB-4DA4-B59B-8015188FC5C0}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FDBA1B-D232-43E0-81CD-EC48FDF6F081}">
  <sheetPr/>
  <sheetViews>
    <sheetView zoomScale="8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5B1645-ACFB-4432-8B9D-DE9D951A232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CA87F-4415-4D80-8321-2CF8B3B11E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28D574-D03B-46D6-A140-66F5CDA344F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8EEDE6-2E28-43FB-BE9E-5756CC3B39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9E60F5-3EBB-4B2F-BDBD-59C3154028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9B6C52-8ECD-4338-9061-BFDF9F3083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8D6E5D-2824-4F56-9B16-EE3E549A1AB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4B106-3987-4AB4-B142-557D717522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52723E-2C9B-44C7-A079-D5785C9E3E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13DCF5-970C-4135-849E-03ABFBECB6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6674" cy="628207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D3C423-D5FC-4546-8A4C-888F0092E6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30CD-B988-49E1-996E-8D6518ED7F5C}">
  <dimension ref="A1:AT80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80" sqref="A80:XFD80"/>
    </sheetView>
  </sheetViews>
  <sheetFormatPr defaultRowHeight="14.4" x14ac:dyDescent="0.3"/>
  <cols>
    <col min="1" max="1" width="5.6640625" style="5" bestFit="1" customWidth="1"/>
    <col min="2" max="2" width="5" style="5" bestFit="1" customWidth="1"/>
    <col min="3" max="3" width="4" style="5" bestFit="1" customWidth="1"/>
    <col min="4" max="4" width="9.21875" style="4" bestFit="1" customWidth="1"/>
    <col min="5" max="5" width="8.88671875" style="4"/>
    <col min="6" max="6" width="6.5546875" style="4" bestFit="1" customWidth="1"/>
    <col min="7" max="7" width="6.44140625" style="4" bestFit="1" customWidth="1"/>
    <col min="8" max="8" width="6.109375" style="4" bestFit="1" customWidth="1"/>
    <col min="9" max="9" width="7.44140625" style="4" bestFit="1" customWidth="1"/>
    <col min="10" max="10" width="7" style="4" bestFit="1" customWidth="1"/>
    <col min="11" max="12" width="9.21875" style="4" bestFit="1" customWidth="1"/>
    <col min="13" max="13" width="6.33203125" style="4" bestFit="1" customWidth="1"/>
    <col min="14" max="15" width="13.88671875" style="4" bestFit="1" customWidth="1"/>
    <col min="16" max="17" width="14.5546875" style="4" bestFit="1" customWidth="1"/>
    <col min="18" max="18" width="6.5546875" style="4" bestFit="1" customWidth="1"/>
    <col min="19" max="19" width="8.88671875" style="4"/>
    <col min="20" max="20" width="6" style="4" bestFit="1" customWidth="1"/>
    <col min="21" max="21" width="6.44140625" style="4" bestFit="1" customWidth="1"/>
    <col min="22" max="22" width="6.109375" style="4" bestFit="1" customWidth="1"/>
    <col min="23" max="23" width="7.44140625" style="4" bestFit="1" customWidth="1"/>
    <col min="24" max="24" width="7" style="4" bestFit="1" customWidth="1"/>
    <col min="25" max="26" width="9.21875" style="4" bestFit="1" customWidth="1"/>
    <col min="27" max="27" width="6.33203125" style="4" bestFit="1" customWidth="1"/>
    <col min="28" max="29" width="13.88671875" style="4" bestFit="1" customWidth="1"/>
    <col min="30" max="31" width="14.5546875" style="4" bestFit="1" customWidth="1"/>
    <col min="32" max="32" width="5.5546875" style="4" bestFit="1" customWidth="1"/>
    <col min="33" max="33" width="8.88671875" style="4"/>
    <col min="34" max="34" width="6" style="4" bestFit="1" customWidth="1"/>
    <col min="35" max="35" width="6.44140625" style="4" bestFit="1" customWidth="1"/>
    <col min="36" max="36" width="6.109375" style="4" bestFit="1" customWidth="1"/>
    <col min="37" max="37" width="7.44140625" style="4" bestFit="1" customWidth="1"/>
    <col min="38" max="38" width="7" style="4" bestFit="1" customWidth="1"/>
    <col min="39" max="40" width="9.21875" style="4" bestFit="1" customWidth="1"/>
    <col min="41" max="41" width="6.33203125" style="4" bestFit="1" customWidth="1"/>
    <col min="42" max="43" width="13.88671875" style="4" bestFit="1" customWidth="1"/>
    <col min="44" max="45" width="14.5546875" style="4" bestFit="1" customWidth="1"/>
    <col min="46" max="46" width="5.5546875" style="4" bestFit="1" customWidth="1"/>
    <col min="47" max="16384" width="8.88671875" style="4"/>
  </cols>
  <sheetData>
    <row r="1" spans="1:46" s="2" customFormat="1" x14ac:dyDescent="0.3">
      <c r="A1" s="7" t="s">
        <v>34</v>
      </c>
      <c r="B1" s="7" t="s">
        <v>132</v>
      </c>
      <c r="C1" s="7" t="s">
        <v>134</v>
      </c>
      <c r="D1" s="8" t="s">
        <v>37</v>
      </c>
      <c r="F1" s="6" t="s">
        <v>135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 t="s">
        <v>144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 t="s">
        <v>145</v>
      </c>
      <c r="AI1" s="6"/>
      <c r="AJ1" s="6"/>
      <c r="AK1" s="6"/>
      <c r="AL1" s="6"/>
      <c r="AM1" s="6"/>
      <c r="AN1" s="6"/>
      <c r="AO1" s="6"/>
      <c r="AP1" s="6"/>
      <c r="AQ1" s="6"/>
      <c r="AR1" s="6"/>
    </row>
    <row r="2" spans="1:46" s="3" customFormat="1" x14ac:dyDescent="0.3">
      <c r="A2" s="7"/>
      <c r="B2" s="7"/>
      <c r="C2" s="7"/>
      <c r="D2" s="8"/>
      <c r="F2" s="3" t="s">
        <v>133</v>
      </c>
      <c r="G2" s="3" t="s">
        <v>102</v>
      </c>
      <c r="H2" s="3" t="s">
        <v>136</v>
      </c>
      <c r="I2" s="3" t="s">
        <v>76</v>
      </c>
      <c r="J2" s="3" t="s">
        <v>84</v>
      </c>
      <c r="K2" s="3" t="s">
        <v>137</v>
      </c>
      <c r="L2" s="3" t="s">
        <v>138</v>
      </c>
      <c r="M2" s="3" t="s">
        <v>100</v>
      </c>
      <c r="N2" s="3" t="s">
        <v>139</v>
      </c>
      <c r="O2" s="3" t="s">
        <v>140</v>
      </c>
      <c r="P2" s="3" t="s">
        <v>141</v>
      </c>
      <c r="Q2" s="3" t="s">
        <v>142</v>
      </c>
      <c r="R2" s="3" t="s">
        <v>143</v>
      </c>
      <c r="T2" s="3" t="s">
        <v>133</v>
      </c>
      <c r="U2" s="3" t="s">
        <v>102</v>
      </c>
      <c r="V2" s="3" t="s">
        <v>136</v>
      </c>
      <c r="W2" s="3" t="s">
        <v>76</v>
      </c>
      <c r="X2" s="3" t="s">
        <v>84</v>
      </c>
      <c r="Y2" s="3" t="s">
        <v>137</v>
      </c>
      <c r="Z2" s="3" t="s">
        <v>138</v>
      </c>
      <c r="AA2" s="3" t="s">
        <v>100</v>
      </c>
      <c r="AB2" s="3" t="s">
        <v>139</v>
      </c>
      <c r="AC2" s="3" t="s">
        <v>140</v>
      </c>
      <c r="AD2" s="3" t="s">
        <v>141</v>
      </c>
      <c r="AE2" s="3" t="s">
        <v>142</v>
      </c>
      <c r="AF2" s="3" t="s">
        <v>143</v>
      </c>
      <c r="AH2" s="3" t="s">
        <v>133</v>
      </c>
      <c r="AI2" s="3" t="s">
        <v>102</v>
      </c>
      <c r="AJ2" s="3" t="s">
        <v>136</v>
      </c>
      <c r="AK2" s="3" t="s">
        <v>76</v>
      </c>
      <c r="AL2" s="3" t="s">
        <v>84</v>
      </c>
      <c r="AM2" s="3" t="s">
        <v>137</v>
      </c>
      <c r="AN2" s="3" t="s">
        <v>138</v>
      </c>
      <c r="AO2" s="3" t="s">
        <v>100</v>
      </c>
      <c r="AP2" s="3" t="s">
        <v>139</v>
      </c>
      <c r="AQ2" s="3" t="s">
        <v>140</v>
      </c>
      <c r="AR2" s="3" t="s">
        <v>141</v>
      </c>
      <c r="AS2" s="3" t="s">
        <v>142</v>
      </c>
      <c r="AT2" s="3" t="s">
        <v>143</v>
      </c>
    </row>
    <row r="3" spans="1:46" x14ac:dyDescent="0.3">
      <c r="A3" s="5">
        <f>system!A2</f>
        <v>1</v>
      </c>
      <c r="B3" s="5">
        <f>INDEX(system!A:Q,ROW()-1,MATCH($B$1&amp; "*",system!$1:$1,0))</f>
        <v>1336</v>
      </c>
      <c r="C3" s="5">
        <f>INDEX(system!A:Q,ROW()-1,MATCH($C$1&amp; "*",system!$1:$1,0))</f>
        <v>900</v>
      </c>
      <c r="D3" s="4">
        <f>INDEX(system!A:Q,ROW()-1,MATCH($D$1&amp; "*",system!$1:$1,0))</f>
        <v>0</v>
      </c>
      <c r="F3" s="4">
        <f>liquid!E2</f>
        <v>100.151655311403</v>
      </c>
      <c r="H3" s="4">
        <f>IF(ISNA(VLOOKUP($A3,tot_solids!$A:$A,1,0)),0,VLOOKUP($A3,tot_solids!$A:$AD,5,0))-IFERROR(G3,0)</f>
        <v>0</v>
      </c>
      <c r="I3" s="4">
        <f>IF(ISNA(VLOOKUP(Combine!$A3,apatite!$A:$A,1,0)),0,VLOOKUP(Combine!$A3,apatite!$A:$AD,5,0))</f>
        <v>0</v>
      </c>
      <c r="J3" s="4">
        <f>IF(ISNA(VLOOKUP(Combine!$A3,garnet!$A:$A,1,0)),0,VLOOKUP(Combine!$A3,garnet!$A:$AD,5,0))</f>
        <v>0</v>
      </c>
      <c r="K3" s="4">
        <f>IF(ISNA(VLOOKUP(Combine!$A3,feldspar1!$A:$A,1,0)),0,VLOOKUP(Combine!$A3,feldspar1!$A:$AD,5,0))</f>
        <v>0</v>
      </c>
      <c r="L3" s="4">
        <f>IF(ISNA(VLOOKUP(Combine!$A3,feldspar2!$A:$A,1,0)),0,VLOOKUP(Combine!$A3,feldspar2!$A:$AD,5,0))</f>
        <v>0</v>
      </c>
      <c r="M3" s="4">
        <f>IF(ISNA(VLOOKUP(Combine!$A3,spinel!$A:$A,1,0)),0,VLOOKUP(Combine!$A3,spinel!$A:$AD,5,0))</f>
        <v>0</v>
      </c>
      <c r="N3" s="4">
        <f>IF(ISNA(VLOOKUP(Combine!$A3,clinopyroxene1!$A:$A,1,0)),0,VLOOKUP(Combine!$A3,clinopyroxene1!$A:$AD,5,0))</f>
        <v>0</v>
      </c>
      <c r="O3" s="4">
        <f>IF(ISNA(VLOOKUP(Combine!$A3,clinopyroxene2!$A:$A,1,0)),0,VLOOKUP(Combine!$A3,clinopyroxene2!$A:$AD,5,0))</f>
        <v>0</v>
      </c>
      <c r="P3" s="4">
        <f>IF(ISNA(VLOOKUP(Combine!$A3,orthopyroxene1!$A:$A,1,0)),0,VLOOKUP(Combine!$A3,orthopyroxene1!$A:$AD,5,0))</f>
        <v>0</v>
      </c>
      <c r="Q3" s="4">
        <f>IF(ISNA(VLOOKUP(Combine!$A3,orthopyroxene2!$A:$A,1,0)),0,VLOOKUP(Combine!$A3,orthopyroxene2!$A:$AD,5,0))</f>
        <v>0</v>
      </c>
      <c r="R3" s="4">
        <f>SUM(F3:H3)</f>
        <v>100.151655311403</v>
      </c>
      <c r="T3" s="4">
        <f>liquid!F2</f>
        <v>2.7795290272892101</v>
      </c>
      <c r="V3" s="4">
        <f>IF(H3=0,0,H3/AJ3)</f>
        <v>0</v>
      </c>
      <c r="W3" s="4">
        <f>IF(ISNA(VLOOKUP(Combine!$A3,apatite!$A:$A,1,0)),0,VLOOKUP(Combine!$A3,apatite!$A:$AD,6,0))</f>
        <v>0</v>
      </c>
      <c r="X3" s="4">
        <f>IF(ISNA(VLOOKUP(Combine!$A3,garnet!$A:$A,1,0)),0,VLOOKUP(Combine!$A3,garnet!$A:$AD,6,0))</f>
        <v>0</v>
      </c>
      <c r="Y3" s="4">
        <f>IF(ISNA(VLOOKUP(Combine!$A3,feldspar1!$A:$A,1,0)),0,VLOOKUP(Combine!$A3,feldspar1!$A:$AD,6,0))</f>
        <v>0</v>
      </c>
      <c r="Z3" s="4">
        <f>IF(ISNA(VLOOKUP(Combine!$A3,feldspar2!$A:$A,1,0)),0,VLOOKUP(Combine!$A3,feldspar2!$A:$AD,6,0))</f>
        <v>0</v>
      </c>
      <c r="AA3" s="4">
        <f>IF(ISNA(VLOOKUP(Combine!$A3,spinel!$A:$A,1,0)),0,VLOOKUP(Combine!$A3,spinel!$A:$AD,6,0))</f>
        <v>0</v>
      </c>
      <c r="AB3" s="4">
        <f>IF(ISNA(VLOOKUP(Combine!$A3,clinopyroxene1!$A:$A,1,0)),0,VLOOKUP(Combine!$A3,clinopyroxene1!$A:$AD,6,0))</f>
        <v>0</v>
      </c>
      <c r="AC3" s="4">
        <f>IF(ISNA(VLOOKUP(Combine!$A3,clinopyroxene2!$A:$A,1,0)),0,VLOOKUP(Combine!$A3,clinopyroxene2!$A:$AD,6,0))</f>
        <v>0</v>
      </c>
      <c r="AD3" s="4">
        <f>IF(ISNA(VLOOKUP(Combine!$A3,orthopyroxene1!$A:$A,1,0)),0,VLOOKUP(Combine!$A3,orthopyroxene1!$A:$AD,6,0))</f>
        <v>0</v>
      </c>
      <c r="AE3" s="4">
        <f>IF(ISNA(VLOOKUP(Combine!$A3,orthopyroxene2!$A:$A,1,0)),0,VLOOKUP(Combine!$A3,orthopyroxene2!$A:$AD,6,0))</f>
        <v>0</v>
      </c>
      <c r="AF3" s="4">
        <f>IF(R3=0,0,R3/AT3)</f>
        <v>2.7795290272892101</v>
      </c>
      <c r="AH3" s="4">
        <f>IF(F3=0,0,F3/T3)</f>
        <v>36.031879619936134</v>
      </c>
      <c r="AI3" s="4">
        <f>IF(G3=0,0,G3/U3)</f>
        <v>0</v>
      </c>
      <c r="AJ3" s="4">
        <f>SUM(AK3:AS3)</f>
        <v>0</v>
      </c>
      <c r="AK3" s="4">
        <f t="shared" ref="AK3:AR3" si="0">IF(I3=0,0,I3/W3)</f>
        <v>0</v>
      </c>
      <c r="AL3" s="4">
        <f t="shared" si="0"/>
        <v>0</v>
      </c>
      <c r="AM3" s="4">
        <f t="shared" si="0"/>
        <v>0</v>
      </c>
      <c r="AN3" s="4">
        <f t="shared" si="0"/>
        <v>0</v>
      </c>
      <c r="AO3" s="4">
        <f t="shared" si="0"/>
        <v>0</v>
      </c>
      <c r="AP3" s="4">
        <f t="shared" si="0"/>
        <v>0</v>
      </c>
      <c r="AQ3" s="4">
        <f t="shared" si="0"/>
        <v>0</v>
      </c>
      <c r="AR3" s="4">
        <f t="shared" si="0"/>
        <v>0</v>
      </c>
      <c r="AT3" s="4">
        <f>SUM(AH3:AJ3)</f>
        <v>36.031879619936134</v>
      </c>
    </row>
    <row r="4" spans="1:46" x14ac:dyDescent="0.3">
      <c r="A4" s="5">
        <f>system!A3</f>
        <v>2</v>
      </c>
      <c r="B4" s="5">
        <f>INDEX(system!A:Q,ROW()-1,MATCH($B$1&amp; "*",system!$1:$1,0))</f>
        <v>1330.9870129870101</v>
      </c>
      <c r="C4" s="5">
        <f>INDEX(system!A:Q,ROW()-1,MATCH($C$1&amp; "*",system!$1:$1,0))</f>
        <v>900</v>
      </c>
      <c r="D4" s="4">
        <f>INDEX(system!A:Q,ROW()-1,MATCH($D$1&amp; "*",system!$1:$1,0))</f>
        <v>0</v>
      </c>
      <c r="F4" s="4">
        <f>liquid!E3</f>
        <v>99.358183341200302</v>
      </c>
      <c r="H4" s="4">
        <f>IF(ISNA(VLOOKUP($A4,tot_solids!$A:$A,1,0)),0,VLOOKUP($A4,tot_solids!$A:$AD,5,0))-IFERROR(G4,0)</f>
        <v>0.79385739581474102</v>
      </c>
      <c r="I4" s="4">
        <f>IF(ISNA(VLOOKUP(Combine!$A4,apatite!$A:$A,1,0)),0,VLOOKUP(Combine!$A4,apatite!$A:$AD,5,0))</f>
        <v>0</v>
      </c>
      <c r="J4" s="4">
        <f>IF(ISNA(VLOOKUP(Combine!$A4,garnet!$A:$A,1,0)),0,VLOOKUP(Combine!$A4,garnet!$A:$AD,5,0))</f>
        <v>0</v>
      </c>
      <c r="K4" s="4">
        <f>IF(ISNA(VLOOKUP(Combine!$A4,feldspar1!$A:$A,1,0)),0,VLOOKUP(Combine!$A4,feldspar1!$A:$AD,5,0))</f>
        <v>0</v>
      </c>
      <c r="L4" s="4">
        <f>IF(ISNA(VLOOKUP(Combine!$A4,feldspar2!$A:$A,1,0)),0,VLOOKUP(Combine!$A4,feldspar2!$A:$AD,5,0))</f>
        <v>0</v>
      </c>
      <c r="M4" s="4">
        <f>IF(ISNA(VLOOKUP(Combine!$A4,spinel!$A:$A,1,0)),0,VLOOKUP(Combine!$A4,spinel!$A:$AD,5,0))</f>
        <v>0</v>
      </c>
      <c r="N4" s="4">
        <f>IF(ISNA(VLOOKUP(Combine!$A4,clinopyroxene1!$A:$A,1,0)),0,VLOOKUP(Combine!$A4,clinopyroxene1!$A:$AD,5,0))</f>
        <v>0</v>
      </c>
      <c r="O4" s="4">
        <f>IF(ISNA(VLOOKUP(Combine!$A4,clinopyroxene2!$A:$A,1,0)),0,VLOOKUP(Combine!$A4,clinopyroxene2!$A:$AD,5,0))</f>
        <v>0</v>
      </c>
      <c r="P4" s="4">
        <f>IF(ISNA(VLOOKUP(Combine!$A4,orthopyroxene1!$A:$A,1,0)),0,VLOOKUP(Combine!$A4,orthopyroxene1!$A:$AD,5,0))</f>
        <v>0.79385739581474102</v>
      </c>
      <c r="Q4" s="4">
        <f>IF(ISNA(VLOOKUP(Combine!$A4,orthopyroxene2!$A:$A,1,0)),0,VLOOKUP(Combine!$A4,orthopyroxene2!$A:$AD,5,0))</f>
        <v>0</v>
      </c>
      <c r="R4" s="4">
        <f t="shared" ref="R4:R67" si="1">SUM(F4:H4)</f>
        <v>100.15204073701504</v>
      </c>
      <c r="T4" s="4">
        <f>liquid!F3</f>
        <v>2.7802801663083798</v>
      </c>
      <c r="V4" s="4">
        <f t="shared" ref="V4:V67" si="2">IF(H4=0,0,H4/AJ4)</f>
        <v>3.2160565407243999</v>
      </c>
      <c r="W4" s="4">
        <f>IF(ISNA(VLOOKUP(Combine!$A4,apatite!$A:$A,1,0)),0,VLOOKUP(Combine!$A4,apatite!$A:$AD,6,0))</f>
        <v>0</v>
      </c>
      <c r="X4" s="4">
        <f>IF(ISNA(VLOOKUP(Combine!$A4,garnet!$A:$A,1,0)),0,VLOOKUP(Combine!$A4,garnet!$A:$AD,6,0))</f>
        <v>0</v>
      </c>
      <c r="Y4" s="4">
        <f>IF(ISNA(VLOOKUP(Combine!$A4,feldspar1!$A:$A,1,0)),0,VLOOKUP(Combine!$A4,feldspar1!$A:$AD,6,0))</f>
        <v>0</v>
      </c>
      <c r="Z4" s="4">
        <f>IF(ISNA(VLOOKUP(Combine!$A4,feldspar2!$A:$A,1,0)),0,VLOOKUP(Combine!$A4,feldspar2!$A:$AD,6,0))</f>
        <v>0</v>
      </c>
      <c r="AA4" s="4">
        <f>IF(ISNA(VLOOKUP(Combine!$A4,spinel!$A:$A,1,0)),0,VLOOKUP(Combine!$A4,spinel!$A:$AD,6,0))</f>
        <v>0</v>
      </c>
      <c r="AB4" s="4">
        <f>IF(ISNA(VLOOKUP(Combine!$A4,clinopyroxene1!$A:$A,1,0)),0,VLOOKUP(Combine!$A4,clinopyroxene1!$A:$AD,6,0))</f>
        <v>0</v>
      </c>
      <c r="AC4" s="4">
        <f>IF(ISNA(VLOOKUP(Combine!$A4,clinopyroxene2!$A:$A,1,0)),0,VLOOKUP(Combine!$A4,clinopyroxene2!$A:$AD,6,0))</f>
        <v>0</v>
      </c>
      <c r="AD4" s="4">
        <f>IF(ISNA(VLOOKUP(Combine!$A4,orthopyroxene1!$A:$A,1,0)),0,VLOOKUP(Combine!$A4,orthopyroxene1!$A:$AD,6,0))</f>
        <v>3.2160565407243999</v>
      </c>
      <c r="AE4" s="4">
        <f>IF(ISNA(VLOOKUP(Combine!$A4,orthopyroxene2!$A:$A,1,0)),0,VLOOKUP(Combine!$A4,orthopyroxene2!$A:$AD,6,0))</f>
        <v>0</v>
      </c>
      <c r="AF4" s="4">
        <f t="shared" ref="AF4:AF67" si="3">IF(R4=0,0,R4/AT4)</f>
        <v>2.7832695245415091</v>
      </c>
      <c r="AH4" s="4">
        <f t="shared" ref="AH4:AH67" si="4">IF(F4=0,0,F4/T4)</f>
        <v>35.736752196857488</v>
      </c>
      <c r="AI4" s="4">
        <f t="shared" ref="AI4:AI67" si="5">IF(G4=0,0,G4/U4)</f>
        <v>0</v>
      </c>
      <c r="AJ4" s="4">
        <f t="shared" ref="AJ4:AJ67" si="6">SUM(AK4:AS4)</f>
        <v>0.24684186542190853</v>
      </c>
      <c r="AK4" s="4">
        <f t="shared" ref="AK4:AK67" si="7">IF(I4=0,0,I4/W4)</f>
        <v>0</v>
      </c>
      <c r="AL4" s="4">
        <f t="shared" ref="AL4:AL67" si="8">IF(J4=0,0,J4/X4)</f>
        <v>0</v>
      </c>
      <c r="AM4" s="4">
        <f t="shared" ref="AM4:AM67" si="9">IF(K4=0,0,K4/Y4)</f>
        <v>0</v>
      </c>
      <c r="AN4" s="4">
        <f t="shared" ref="AN4:AN67" si="10">IF(L4=0,0,L4/Z4)</f>
        <v>0</v>
      </c>
      <c r="AO4" s="4">
        <f t="shared" ref="AO4:AO67" si="11">IF(M4=0,0,M4/AA4)</f>
        <v>0</v>
      </c>
      <c r="AP4" s="4">
        <f t="shared" ref="AP4:AP67" si="12">IF(N4=0,0,N4/AB4)</f>
        <v>0</v>
      </c>
      <c r="AQ4" s="4">
        <f t="shared" ref="AQ4:AQ67" si="13">IF(O4=0,0,O4/AC4)</f>
        <v>0</v>
      </c>
      <c r="AR4" s="4">
        <f t="shared" ref="AR4:AR67" si="14">IF(P4=0,0,P4/AD4)</f>
        <v>0.24684186542190853</v>
      </c>
      <c r="AT4" s="4">
        <f t="shared" ref="AT4:AT67" si="15">SUM(AH4:AJ4)</f>
        <v>35.983594062279394</v>
      </c>
    </row>
    <row r="5" spans="1:46" x14ac:dyDescent="0.3">
      <c r="A5" s="5">
        <f>system!A4</f>
        <v>3</v>
      </c>
      <c r="B5" s="5">
        <f>INDEX(system!A:Q,ROW()-1,MATCH($B$1&amp; "*",system!$1:$1,0))</f>
        <v>1325.9740259740199</v>
      </c>
      <c r="C5" s="5">
        <f>INDEX(system!A:Q,ROW()-1,MATCH($C$1&amp; "*",system!$1:$1,0))</f>
        <v>900</v>
      </c>
      <c r="D5" s="4">
        <f>INDEX(system!A:Q,ROW()-1,MATCH($D$1&amp; "*",system!$1:$1,0))</f>
        <v>0</v>
      </c>
      <c r="F5" s="4">
        <f>liquid!E4</f>
        <v>98.514214202249505</v>
      </c>
      <c r="H5" s="4">
        <f>IF(ISNA(VLOOKUP($A5,tot_solids!$A:$A,1,0)),0,VLOOKUP($A5,tot_solids!$A:$AD,5,0))-IFERROR(G5,0)</f>
        <v>1.63822531088198</v>
      </c>
      <c r="I5" s="4">
        <f>IF(ISNA(VLOOKUP(Combine!$A5,apatite!$A:$A,1,0)),0,VLOOKUP(Combine!$A5,apatite!$A:$AD,5,0))</f>
        <v>0</v>
      </c>
      <c r="J5" s="4">
        <f>IF(ISNA(VLOOKUP(Combine!$A5,garnet!$A:$A,1,0)),0,VLOOKUP(Combine!$A5,garnet!$A:$AD,5,0))</f>
        <v>0</v>
      </c>
      <c r="K5" s="4">
        <f>IF(ISNA(VLOOKUP(Combine!$A5,feldspar1!$A:$A,1,0)),0,VLOOKUP(Combine!$A5,feldspar1!$A:$AD,5,0))</f>
        <v>0</v>
      </c>
      <c r="L5" s="4">
        <f>IF(ISNA(VLOOKUP(Combine!$A5,feldspar2!$A:$A,1,0)),0,VLOOKUP(Combine!$A5,feldspar2!$A:$AD,5,0))</f>
        <v>0</v>
      </c>
      <c r="M5" s="4">
        <f>IF(ISNA(VLOOKUP(Combine!$A5,spinel!$A:$A,1,0)),0,VLOOKUP(Combine!$A5,spinel!$A:$AD,5,0))</f>
        <v>0</v>
      </c>
      <c r="N5" s="4">
        <f>IF(ISNA(VLOOKUP(Combine!$A5,clinopyroxene1!$A:$A,1,0)),0,VLOOKUP(Combine!$A5,clinopyroxene1!$A:$AD,5,0))</f>
        <v>0</v>
      </c>
      <c r="O5" s="4">
        <f>IF(ISNA(VLOOKUP(Combine!$A5,clinopyroxene2!$A:$A,1,0)),0,VLOOKUP(Combine!$A5,clinopyroxene2!$A:$AD,5,0))</f>
        <v>0</v>
      </c>
      <c r="P5" s="4">
        <f>IF(ISNA(VLOOKUP(Combine!$A5,orthopyroxene1!$A:$A,1,0)),0,VLOOKUP(Combine!$A5,orthopyroxene1!$A:$AD,5,0))</f>
        <v>1.63822531088198</v>
      </c>
      <c r="Q5" s="4">
        <f>IF(ISNA(VLOOKUP(Combine!$A5,orthopyroxene2!$A:$A,1,0)),0,VLOOKUP(Combine!$A5,orthopyroxene2!$A:$AD,5,0))</f>
        <v>0</v>
      </c>
      <c r="R5" s="4">
        <f t="shared" si="1"/>
        <v>100.15243951313148</v>
      </c>
      <c r="T5" s="4">
        <f>liquid!F4</f>
        <v>2.7809778183914999</v>
      </c>
      <c r="V5" s="4">
        <f t="shared" si="2"/>
        <v>3.2186540610986603</v>
      </c>
      <c r="W5" s="4">
        <f>IF(ISNA(VLOOKUP(Combine!$A5,apatite!$A:$A,1,0)),0,VLOOKUP(Combine!$A5,apatite!$A:$AD,6,0))</f>
        <v>0</v>
      </c>
      <c r="X5" s="4">
        <f>IF(ISNA(VLOOKUP(Combine!$A5,garnet!$A:$A,1,0)),0,VLOOKUP(Combine!$A5,garnet!$A:$AD,6,0))</f>
        <v>0</v>
      </c>
      <c r="Y5" s="4">
        <f>IF(ISNA(VLOOKUP(Combine!$A5,feldspar1!$A:$A,1,0)),0,VLOOKUP(Combine!$A5,feldspar1!$A:$AD,6,0))</f>
        <v>0</v>
      </c>
      <c r="Z5" s="4">
        <f>IF(ISNA(VLOOKUP(Combine!$A5,feldspar2!$A:$A,1,0)),0,VLOOKUP(Combine!$A5,feldspar2!$A:$AD,6,0))</f>
        <v>0</v>
      </c>
      <c r="AA5" s="4">
        <f>IF(ISNA(VLOOKUP(Combine!$A5,spinel!$A:$A,1,0)),0,VLOOKUP(Combine!$A5,spinel!$A:$AD,6,0))</f>
        <v>0</v>
      </c>
      <c r="AB5" s="4">
        <f>IF(ISNA(VLOOKUP(Combine!$A5,clinopyroxene1!$A:$A,1,0)),0,VLOOKUP(Combine!$A5,clinopyroxene1!$A:$AD,6,0))</f>
        <v>0</v>
      </c>
      <c r="AC5" s="4">
        <f>IF(ISNA(VLOOKUP(Combine!$A5,clinopyroxene2!$A:$A,1,0)),0,VLOOKUP(Combine!$A5,clinopyroxene2!$A:$AD,6,0))</f>
        <v>0</v>
      </c>
      <c r="AD5" s="4">
        <f>IF(ISNA(VLOOKUP(Combine!$A5,orthopyroxene1!$A:$A,1,0)),0,VLOOKUP(Combine!$A5,orthopyroxene1!$A:$AD,6,0))</f>
        <v>3.2186540610986598</v>
      </c>
      <c r="AE5" s="4">
        <f>IF(ISNA(VLOOKUP(Combine!$A5,orthopyroxene2!$A:$A,1,0)),0,VLOOKUP(Combine!$A5,orthopyroxene2!$A:$AD,6,0))</f>
        <v>0</v>
      </c>
      <c r="AF5" s="4">
        <f t="shared" si="3"/>
        <v>2.7871772998798776</v>
      </c>
      <c r="AH5" s="4">
        <f t="shared" si="4"/>
        <v>35.424307792296418</v>
      </c>
      <c r="AI5" s="4">
        <f t="shared" si="5"/>
        <v>0</v>
      </c>
      <c r="AJ5" s="4">
        <f t="shared" si="6"/>
        <v>0.5089783741228735</v>
      </c>
      <c r="AK5" s="4">
        <f t="shared" si="7"/>
        <v>0</v>
      </c>
      <c r="AL5" s="4">
        <f t="shared" si="8"/>
        <v>0</v>
      </c>
      <c r="AM5" s="4">
        <f t="shared" si="9"/>
        <v>0</v>
      </c>
      <c r="AN5" s="4">
        <f t="shared" si="10"/>
        <v>0</v>
      </c>
      <c r="AO5" s="4">
        <f t="shared" si="11"/>
        <v>0</v>
      </c>
      <c r="AP5" s="4">
        <f t="shared" si="12"/>
        <v>0</v>
      </c>
      <c r="AQ5" s="4">
        <f t="shared" si="13"/>
        <v>0</v>
      </c>
      <c r="AR5" s="4">
        <f t="shared" si="14"/>
        <v>0.5089783741228735</v>
      </c>
      <c r="AT5" s="4">
        <f t="shared" si="15"/>
        <v>35.933286166419293</v>
      </c>
    </row>
    <row r="6" spans="1:46" x14ac:dyDescent="0.3">
      <c r="A6" s="5">
        <f>system!A5</f>
        <v>4</v>
      </c>
      <c r="B6" s="5">
        <f>INDEX(system!A:Q,ROW()-1,MATCH($B$1&amp; "*",system!$1:$1,0))</f>
        <v>1320.96103896103</v>
      </c>
      <c r="C6" s="5">
        <f>INDEX(system!A:Q,ROW()-1,MATCH($C$1&amp; "*",system!$1:$1,0))</f>
        <v>900</v>
      </c>
      <c r="D6" s="4">
        <f>INDEX(system!A:Q,ROW()-1,MATCH($D$1&amp; "*",system!$1:$1,0))</f>
        <v>0</v>
      </c>
      <c r="F6" s="4">
        <f>liquid!E5</f>
        <v>97.681050577545903</v>
      </c>
      <c r="H6" s="4">
        <f>IF(ISNA(VLOOKUP($A6,tot_solids!$A:$A,1,0)),0,VLOOKUP($A6,tot_solids!$A:$AD,5,0))-IFERROR(G6,0)</f>
        <v>2.4717848847416901</v>
      </c>
      <c r="I6" s="4">
        <f>IF(ISNA(VLOOKUP(Combine!$A6,apatite!$A:$A,1,0)),0,VLOOKUP(Combine!$A6,apatite!$A:$AD,5,0))</f>
        <v>0</v>
      </c>
      <c r="J6" s="4">
        <f>IF(ISNA(VLOOKUP(Combine!$A6,garnet!$A:$A,1,0)),0,VLOOKUP(Combine!$A6,garnet!$A:$AD,5,0))</f>
        <v>0</v>
      </c>
      <c r="K6" s="4">
        <f>IF(ISNA(VLOOKUP(Combine!$A6,feldspar1!$A:$A,1,0)),0,VLOOKUP(Combine!$A6,feldspar1!$A:$AD,5,0))</f>
        <v>0</v>
      </c>
      <c r="L6" s="4">
        <f>IF(ISNA(VLOOKUP(Combine!$A6,feldspar2!$A:$A,1,0)),0,VLOOKUP(Combine!$A6,feldspar2!$A:$AD,5,0))</f>
        <v>0</v>
      </c>
      <c r="M6" s="4">
        <f>IF(ISNA(VLOOKUP(Combine!$A6,spinel!$A:$A,1,0)),0,VLOOKUP(Combine!$A6,spinel!$A:$AD,5,0))</f>
        <v>0</v>
      </c>
      <c r="N6" s="4">
        <f>IF(ISNA(VLOOKUP(Combine!$A6,clinopyroxene1!$A:$A,1,0)),0,VLOOKUP(Combine!$A6,clinopyroxene1!$A:$AD,5,0))</f>
        <v>0</v>
      </c>
      <c r="O6" s="4">
        <f>IF(ISNA(VLOOKUP(Combine!$A6,clinopyroxene2!$A:$A,1,0)),0,VLOOKUP(Combine!$A6,clinopyroxene2!$A:$AD,5,0))</f>
        <v>0</v>
      </c>
      <c r="P6" s="4">
        <f>IF(ISNA(VLOOKUP(Combine!$A6,orthopyroxene1!$A:$A,1,0)),0,VLOOKUP(Combine!$A6,orthopyroxene1!$A:$AD,5,0))</f>
        <v>2.4717848847416901</v>
      </c>
      <c r="Q6" s="4">
        <f>IF(ISNA(VLOOKUP(Combine!$A6,orthopyroxene2!$A:$A,1,0)),0,VLOOKUP(Combine!$A6,orthopyroxene2!$A:$AD,5,0))</f>
        <v>0</v>
      </c>
      <c r="R6" s="4">
        <f t="shared" si="1"/>
        <v>100.1528354622876</v>
      </c>
      <c r="T6" s="4">
        <f>liquid!F5</f>
        <v>2.7816504064788199</v>
      </c>
      <c r="V6" s="4">
        <f t="shared" si="2"/>
        <v>3.22127003056044</v>
      </c>
      <c r="W6" s="4">
        <f>IF(ISNA(VLOOKUP(Combine!$A6,apatite!$A:$A,1,0)),0,VLOOKUP(Combine!$A6,apatite!$A:$AD,6,0))</f>
        <v>0</v>
      </c>
      <c r="X6" s="4">
        <f>IF(ISNA(VLOOKUP(Combine!$A6,garnet!$A:$A,1,0)),0,VLOOKUP(Combine!$A6,garnet!$A:$AD,6,0))</f>
        <v>0</v>
      </c>
      <c r="Y6" s="4">
        <f>IF(ISNA(VLOOKUP(Combine!$A6,feldspar1!$A:$A,1,0)),0,VLOOKUP(Combine!$A6,feldspar1!$A:$AD,6,0))</f>
        <v>0</v>
      </c>
      <c r="Z6" s="4">
        <f>IF(ISNA(VLOOKUP(Combine!$A6,feldspar2!$A:$A,1,0)),0,VLOOKUP(Combine!$A6,feldspar2!$A:$AD,6,0))</f>
        <v>0</v>
      </c>
      <c r="AA6" s="4">
        <f>IF(ISNA(VLOOKUP(Combine!$A6,spinel!$A:$A,1,0)),0,VLOOKUP(Combine!$A6,spinel!$A:$AD,6,0))</f>
        <v>0</v>
      </c>
      <c r="AB6" s="4">
        <f>IF(ISNA(VLOOKUP(Combine!$A6,clinopyroxene1!$A:$A,1,0)),0,VLOOKUP(Combine!$A6,clinopyroxene1!$A:$AD,6,0))</f>
        <v>0</v>
      </c>
      <c r="AC6" s="4">
        <f>IF(ISNA(VLOOKUP(Combine!$A6,clinopyroxene2!$A:$A,1,0)),0,VLOOKUP(Combine!$A6,clinopyroxene2!$A:$AD,6,0))</f>
        <v>0</v>
      </c>
      <c r="AD6" s="4">
        <f>IF(ISNA(VLOOKUP(Combine!$A6,orthopyroxene1!$A:$A,1,0)),0,VLOOKUP(Combine!$A6,orthopyroxene1!$A:$AD,6,0))</f>
        <v>3.22127003056044</v>
      </c>
      <c r="AE6" s="4">
        <f>IF(ISNA(VLOOKUP(Combine!$A6,orthopyroxene2!$A:$A,1,0)),0,VLOOKUP(Combine!$A6,orthopyroxene2!$A:$AD,6,0))</f>
        <v>0</v>
      </c>
      <c r="AF6" s="4">
        <f t="shared" si="3"/>
        <v>2.7910512141346331</v>
      </c>
      <c r="AH6" s="4">
        <f t="shared" si="4"/>
        <v>35.116221057122864</v>
      </c>
      <c r="AI6" s="4">
        <f t="shared" si="5"/>
        <v>0</v>
      </c>
      <c r="AJ6" s="4">
        <f t="shared" si="6"/>
        <v>0.76733240656376955</v>
      </c>
      <c r="AK6" s="4">
        <f t="shared" si="7"/>
        <v>0</v>
      </c>
      <c r="AL6" s="4">
        <f t="shared" si="8"/>
        <v>0</v>
      </c>
      <c r="AM6" s="4">
        <f t="shared" si="9"/>
        <v>0</v>
      </c>
      <c r="AN6" s="4">
        <f t="shared" si="10"/>
        <v>0</v>
      </c>
      <c r="AO6" s="4">
        <f t="shared" si="11"/>
        <v>0</v>
      </c>
      <c r="AP6" s="4">
        <f t="shared" si="12"/>
        <v>0</v>
      </c>
      <c r="AQ6" s="4">
        <f t="shared" si="13"/>
        <v>0</v>
      </c>
      <c r="AR6" s="4">
        <f t="shared" si="14"/>
        <v>0.76733240656376955</v>
      </c>
      <c r="AT6" s="4">
        <f t="shared" si="15"/>
        <v>35.883553463686631</v>
      </c>
    </row>
    <row r="7" spans="1:46" x14ac:dyDescent="0.3">
      <c r="A7" s="5">
        <f>system!A6</f>
        <v>5</v>
      </c>
      <c r="B7" s="5">
        <f>INDEX(system!A:Q,ROW()-1,MATCH($B$1&amp; "*",system!$1:$1,0))</f>
        <v>1315.9480519480401</v>
      </c>
      <c r="C7" s="5">
        <f>INDEX(system!A:Q,ROW()-1,MATCH($C$1&amp; "*",system!$1:$1,0))</f>
        <v>900</v>
      </c>
      <c r="D7" s="4">
        <f>INDEX(system!A:Q,ROW()-1,MATCH($D$1&amp; "*",system!$1:$1,0))</f>
        <v>0</v>
      </c>
      <c r="F7" s="4">
        <f>liquid!E6</f>
        <v>96.858079067862306</v>
      </c>
      <c r="H7" s="4">
        <f>IF(ISNA(VLOOKUP($A7,tot_solids!$A:$A,1,0)),0,VLOOKUP($A7,tot_solids!$A:$AD,5,0))-IFERROR(G7,0)</f>
        <v>3.2951480947906799</v>
      </c>
      <c r="I7" s="4">
        <f>IF(ISNA(VLOOKUP(Combine!$A7,apatite!$A:$A,1,0)),0,VLOOKUP(Combine!$A7,apatite!$A:$AD,5,0))</f>
        <v>0</v>
      </c>
      <c r="J7" s="4">
        <f>IF(ISNA(VLOOKUP(Combine!$A7,garnet!$A:$A,1,0)),0,VLOOKUP(Combine!$A7,garnet!$A:$AD,5,0))</f>
        <v>0</v>
      </c>
      <c r="K7" s="4">
        <f>IF(ISNA(VLOOKUP(Combine!$A7,feldspar1!$A:$A,1,0)),0,VLOOKUP(Combine!$A7,feldspar1!$A:$AD,5,0))</f>
        <v>0</v>
      </c>
      <c r="L7" s="4">
        <f>IF(ISNA(VLOOKUP(Combine!$A7,feldspar2!$A:$A,1,0)),0,VLOOKUP(Combine!$A7,feldspar2!$A:$AD,5,0))</f>
        <v>0</v>
      </c>
      <c r="M7" s="4">
        <f>IF(ISNA(VLOOKUP(Combine!$A7,spinel!$A:$A,1,0)),0,VLOOKUP(Combine!$A7,spinel!$A:$AD,5,0))</f>
        <v>0</v>
      </c>
      <c r="N7" s="4">
        <f>IF(ISNA(VLOOKUP(Combine!$A7,clinopyroxene1!$A:$A,1,0)),0,VLOOKUP(Combine!$A7,clinopyroxene1!$A:$AD,5,0))</f>
        <v>0</v>
      </c>
      <c r="O7" s="4">
        <f>IF(ISNA(VLOOKUP(Combine!$A7,clinopyroxene2!$A:$A,1,0)),0,VLOOKUP(Combine!$A7,clinopyroxene2!$A:$AD,5,0))</f>
        <v>0</v>
      </c>
      <c r="P7" s="4">
        <f>IF(ISNA(VLOOKUP(Combine!$A7,orthopyroxene1!$A:$A,1,0)),0,VLOOKUP(Combine!$A7,orthopyroxene1!$A:$AD,5,0))</f>
        <v>3.2951480947906799</v>
      </c>
      <c r="Q7" s="4">
        <f>IF(ISNA(VLOOKUP(Combine!$A7,orthopyroxene2!$A:$A,1,0)),0,VLOOKUP(Combine!$A7,orthopyroxene2!$A:$AD,5,0))</f>
        <v>0</v>
      </c>
      <c r="R7" s="4">
        <f t="shared" si="1"/>
        <v>100.15322716265298</v>
      </c>
      <c r="T7" s="4">
        <f>liquid!F6</f>
        <v>2.7822972131152</v>
      </c>
      <c r="V7" s="4">
        <f t="shared" si="2"/>
        <v>3.2239044307466602</v>
      </c>
      <c r="W7" s="4">
        <f>IF(ISNA(VLOOKUP(Combine!$A7,apatite!$A:$A,1,0)),0,VLOOKUP(Combine!$A7,apatite!$A:$AD,6,0))</f>
        <v>0</v>
      </c>
      <c r="X7" s="4">
        <f>IF(ISNA(VLOOKUP(Combine!$A7,garnet!$A:$A,1,0)),0,VLOOKUP(Combine!$A7,garnet!$A:$AD,6,0))</f>
        <v>0</v>
      </c>
      <c r="Y7" s="4">
        <f>IF(ISNA(VLOOKUP(Combine!$A7,feldspar1!$A:$A,1,0)),0,VLOOKUP(Combine!$A7,feldspar1!$A:$AD,6,0))</f>
        <v>0</v>
      </c>
      <c r="Z7" s="4">
        <f>IF(ISNA(VLOOKUP(Combine!$A7,feldspar2!$A:$A,1,0)),0,VLOOKUP(Combine!$A7,feldspar2!$A:$AD,6,0))</f>
        <v>0</v>
      </c>
      <c r="AA7" s="4">
        <f>IF(ISNA(VLOOKUP(Combine!$A7,spinel!$A:$A,1,0)),0,VLOOKUP(Combine!$A7,spinel!$A:$AD,6,0))</f>
        <v>0</v>
      </c>
      <c r="AB7" s="4">
        <f>IF(ISNA(VLOOKUP(Combine!$A7,clinopyroxene1!$A:$A,1,0)),0,VLOOKUP(Combine!$A7,clinopyroxene1!$A:$AD,6,0))</f>
        <v>0</v>
      </c>
      <c r="AC7" s="4">
        <f>IF(ISNA(VLOOKUP(Combine!$A7,clinopyroxene2!$A:$A,1,0)),0,VLOOKUP(Combine!$A7,clinopyroxene2!$A:$AD,6,0))</f>
        <v>0</v>
      </c>
      <c r="AD7" s="4">
        <f>IF(ISNA(VLOOKUP(Combine!$A7,orthopyroxene1!$A:$A,1,0)),0,VLOOKUP(Combine!$A7,orthopyroxene1!$A:$AD,6,0))</f>
        <v>3.2239044307466602</v>
      </c>
      <c r="AE7" s="4">
        <f>IF(ISNA(VLOOKUP(Combine!$A7,orthopyroxene2!$A:$A,1,0)),0,VLOOKUP(Combine!$A7,orthopyroxene2!$A:$AD,6,0))</f>
        <v>0</v>
      </c>
      <c r="AF7" s="4">
        <f t="shared" si="3"/>
        <v>2.7948931129235755</v>
      </c>
      <c r="AH7" s="4">
        <f t="shared" si="4"/>
        <v>34.812269016872975</v>
      </c>
      <c r="AI7" s="4">
        <f t="shared" si="5"/>
        <v>0</v>
      </c>
      <c r="AJ7" s="4">
        <f t="shared" si="6"/>
        <v>1.0220985657529307</v>
      </c>
      <c r="AK7" s="4">
        <f t="shared" si="7"/>
        <v>0</v>
      </c>
      <c r="AL7" s="4">
        <f t="shared" si="8"/>
        <v>0</v>
      </c>
      <c r="AM7" s="4">
        <f t="shared" si="9"/>
        <v>0</v>
      </c>
      <c r="AN7" s="4">
        <f t="shared" si="10"/>
        <v>0</v>
      </c>
      <c r="AO7" s="4">
        <f t="shared" si="11"/>
        <v>0</v>
      </c>
      <c r="AP7" s="4">
        <f t="shared" si="12"/>
        <v>0</v>
      </c>
      <c r="AQ7" s="4">
        <f t="shared" si="13"/>
        <v>0</v>
      </c>
      <c r="AR7" s="4">
        <f t="shared" si="14"/>
        <v>1.0220985657529307</v>
      </c>
      <c r="AT7" s="4">
        <f t="shared" si="15"/>
        <v>35.834367582625909</v>
      </c>
    </row>
    <row r="8" spans="1:46" x14ac:dyDescent="0.3">
      <c r="A8" s="5">
        <f>system!A7</f>
        <v>6</v>
      </c>
      <c r="B8" s="5">
        <f>INDEX(system!A:Q,ROW()-1,MATCH($B$1&amp; "*",system!$1:$1,0))</f>
        <v>1310.9350649350499</v>
      </c>
      <c r="C8" s="5">
        <f>INDEX(system!A:Q,ROW()-1,MATCH($C$1&amp; "*",system!$1:$1,0))</f>
        <v>900</v>
      </c>
      <c r="D8" s="4">
        <f>INDEX(system!A:Q,ROW()-1,MATCH($D$1&amp; "*",system!$1:$1,0))</f>
        <v>0</v>
      </c>
      <c r="F8" s="4">
        <f>liquid!E7</f>
        <v>96.044685425648396</v>
      </c>
      <c r="H8" s="4">
        <f>IF(ISNA(VLOOKUP($A8,tot_solids!$A:$A,1,0)),0,VLOOKUP($A8,tot_solids!$A:$AD,5,0))-IFERROR(G8,0)</f>
        <v>4.1089276718818599</v>
      </c>
      <c r="I8" s="4">
        <f>IF(ISNA(VLOOKUP(Combine!$A8,apatite!$A:$A,1,0)),0,VLOOKUP(Combine!$A8,apatite!$A:$AD,5,0))</f>
        <v>0</v>
      </c>
      <c r="J8" s="4">
        <f>IF(ISNA(VLOOKUP(Combine!$A8,garnet!$A:$A,1,0)),0,VLOOKUP(Combine!$A8,garnet!$A:$AD,5,0))</f>
        <v>0</v>
      </c>
      <c r="K8" s="4">
        <f>IF(ISNA(VLOOKUP(Combine!$A8,feldspar1!$A:$A,1,0)),0,VLOOKUP(Combine!$A8,feldspar1!$A:$AD,5,0))</f>
        <v>0</v>
      </c>
      <c r="L8" s="4">
        <f>IF(ISNA(VLOOKUP(Combine!$A8,feldspar2!$A:$A,1,0)),0,VLOOKUP(Combine!$A8,feldspar2!$A:$AD,5,0))</f>
        <v>0</v>
      </c>
      <c r="M8" s="4">
        <f>IF(ISNA(VLOOKUP(Combine!$A8,spinel!$A:$A,1,0)),0,VLOOKUP(Combine!$A8,spinel!$A:$AD,5,0))</f>
        <v>0</v>
      </c>
      <c r="N8" s="4">
        <f>IF(ISNA(VLOOKUP(Combine!$A8,clinopyroxene1!$A:$A,1,0)),0,VLOOKUP(Combine!$A8,clinopyroxene1!$A:$AD,5,0))</f>
        <v>0</v>
      </c>
      <c r="O8" s="4">
        <f>IF(ISNA(VLOOKUP(Combine!$A8,clinopyroxene2!$A:$A,1,0)),0,VLOOKUP(Combine!$A8,clinopyroxene2!$A:$AD,5,0))</f>
        <v>0</v>
      </c>
      <c r="P8" s="4">
        <f>IF(ISNA(VLOOKUP(Combine!$A8,orthopyroxene1!$A:$A,1,0)),0,VLOOKUP(Combine!$A8,orthopyroxene1!$A:$AD,5,0))</f>
        <v>4.1089276718818599</v>
      </c>
      <c r="Q8" s="4">
        <f>IF(ISNA(VLOOKUP(Combine!$A8,orthopyroxene2!$A:$A,1,0)),0,VLOOKUP(Combine!$A8,orthopyroxene2!$A:$AD,5,0))</f>
        <v>0</v>
      </c>
      <c r="R8" s="4">
        <f t="shared" si="1"/>
        <v>100.15361309753025</v>
      </c>
      <c r="T8" s="4">
        <f>liquid!F7</f>
        <v>2.7829174835037498</v>
      </c>
      <c r="V8" s="4">
        <f t="shared" si="2"/>
        <v>3.2265572050381999</v>
      </c>
      <c r="W8" s="4">
        <f>IF(ISNA(VLOOKUP(Combine!$A8,apatite!$A:$A,1,0)),0,VLOOKUP(Combine!$A8,apatite!$A:$AD,6,0))</f>
        <v>0</v>
      </c>
      <c r="X8" s="4">
        <f>IF(ISNA(VLOOKUP(Combine!$A8,garnet!$A:$A,1,0)),0,VLOOKUP(Combine!$A8,garnet!$A:$AD,6,0))</f>
        <v>0</v>
      </c>
      <c r="Y8" s="4">
        <f>IF(ISNA(VLOOKUP(Combine!$A8,feldspar1!$A:$A,1,0)),0,VLOOKUP(Combine!$A8,feldspar1!$A:$AD,6,0))</f>
        <v>0</v>
      </c>
      <c r="Z8" s="4">
        <f>IF(ISNA(VLOOKUP(Combine!$A8,feldspar2!$A:$A,1,0)),0,VLOOKUP(Combine!$A8,feldspar2!$A:$AD,6,0))</f>
        <v>0</v>
      </c>
      <c r="AA8" s="4">
        <f>IF(ISNA(VLOOKUP(Combine!$A8,spinel!$A:$A,1,0)),0,VLOOKUP(Combine!$A8,spinel!$A:$AD,6,0))</f>
        <v>0</v>
      </c>
      <c r="AB8" s="4">
        <f>IF(ISNA(VLOOKUP(Combine!$A8,clinopyroxene1!$A:$A,1,0)),0,VLOOKUP(Combine!$A8,clinopyroxene1!$A:$AD,6,0))</f>
        <v>0</v>
      </c>
      <c r="AC8" s="4">
        <f>IF(ISNA(VLOOKUP(Combine!$A8,clinopyroxene2!$A:$A,1,0)),0,VLOOKUP(Combine!$A8,clinopyroxene2!$A:$AD,6,0))</f>
        <v>0</v>
      </c>
      <c r="AD8" s="4">
        <f>IF(ISNA(VLOOKUP(Combine!$A8,orthopyroxene1!$A:$A,1,0)),0,VLOOKUP(Combine!$A8,orthopyroxene1!$A:$AD,6,0))</f>
        <v>3.2265572050381999</v>
      </c>
      <c r="AE8" s="4">
        <f>IF(ISNA(VLOOKUP(Combine!$A8,orthopyroxene2!$A:$A,1,0)),0,VLOOKUP(Combine!$A8,orthopyroxene2!$A:$AD,6,0))</f>
        <v>0</v>
      </c>
      <c r="AF8" s="4">
        <f t="shared" si="3"/>
        <v>2.7987048624059012</v>
      </c>
      <c r="AH8" s="4">
        <f t="shared" si="4"/>
        <v>34.512228980906102</v>
      </c>
      <c r="AI8" s="4">
        <f t="shared" si="5"/>
        <v>0</v>
      </c>
      <c r="AJ8" s="4">
        <f t="shared" si="6"/>
        <v>1.2734711987953777</v>
      </c>
      <c r="AK8" s="4">
        <f t="shared" si="7"/>
        <v>0</v>
      </c>
      <c r="AL8" s="4">
        <f t="shared" si="8"/>
        <v>0</v>
      </c>
      <c r="AM8" s="4">
        <f t="shared" si="9"/>
        <v>0</v>
      </c>
      <c r="AN8" s="4">
        <f t="shared" si="10"/>
        <v>0</v>
      </c>
      <c r="AO8" s="4">
        <f t="shared" si="11"/>
        <v>0</v>
      </c>
      <c r="AP8" s="4">
        <f t="shared" si="12"/>
        <v>0</v>
      </c>
      <c r="AQ8" s="4">
        <f t="shared" si="13"/>
        <v>0</v>
      </c>
      <c r="AR8" s="4">
        <f t="shared" si="14"/>
        <v>1.2734711987953777</v>
      </c>
      <c r="AT8" s="4">
        <f t="shared" si="15"/>
        <v>35.785700179701479</v>
      </c>
    </row>
    <row r="9" spans="1:46" x14ac:dyDescent="0.3">
      <c r="A9" s="5">
        <f>system!A8</f>
        <v>7</v>
      </c>
      <c r="B9" s="5">
        <f>INDEX(system!A:Q,ROW()-1,MATCH($B$1&amp; "*",system!$1:$1,0))</f>
        <v>1305.92207792208</v>
      </c>
      <c r="C9" s="5">
        <f>INDEX(system!A:Q,ROW()-1,MATCH($C$1&amp; "*",system!$1:$1,0))</f>
        <v>900</v>
      </c>
      <c r="D9" s="4">
        <f>INDEX(system!A:Q,ROW()-1,MATCH($D$1&amp; "*",system!$1:$1,0))</f>
        <v>0</v>
      </c>
      <c r="F9" s="4">
        <f>liquid!E8</f>
        <v>95.240251883725094</v>
      </c>
      <c r="H9" s="4">
        <f>IF(ISNA(VLOOKUP($A9,tot_solids!$A:$A,1,0)),0,VLOOKUP($A9,tot_solids!$A:$AD,5,0))-IFERROR(G9,0)</f>
        <v>4.9137397656347401</v>
      </c>
      <c r="I9" s="4">
        <f>IF(ISNA(VLOOKUP(Combine!$A9,apatite!$A:$A,1,0)),0,VLOOKUP(Combine!$A9,apatite!$A:$AD,5,0))</f>
        <v>0</v>
      </c>
      <c r="J9" s="4">
        <f>IF(ISNA(VLOOKUP(Combine!$A9,garnet!$A:$A,1,0)),0,VLOOKUP(Combine!$A9,garnet!$A:$AD,5,0))</f>
        <v>0</v>
      </c>
      <c r="K9" s="4">
        <f>IF(ISNA(VLOOKUP(Combine!$A9,feldspar1!$A:$A,1,0)),0,VLOOKUP(Combine!$A9,feldspar1!$A:$AD,5,0))</f>
        <v>0</v>
      </c>
      <c r="L9" s="4">
        <f>IF(ISNA(VLOOKUP(Combine!$A9,feldspar2!$A:$A,1,0)),0,VLOOKUP(Combine!$A9,feldspar2!$A:$AD,5,0))</f>
        <v>0</v>
      </c>
      <c r="M9" s="4">
        <f>IF(ISNA(VLOOKUP(Combine!$A9,spinel!$A:$A,1,0)),0,VLOOKUP(Combine!$A9,spinel!$A:$AD,5,0))</f>
        <v>0</v>
      </c>
      <c r="N9" s="4">
        <f>IF(ISNA(VLOOKUP(Combine!$A9,clinopyroxene1!$A:$A,1,0)),0,VLOOKUP(Combine!$A9,clinopyroxene1!$A:$AD,5,0))</f>
        <v>0</v>
      </c>
      <c r="O9" s="4">
        <f>IF(ISNA(VLOOKUP(Combine!$A9,clinopyroxene2!$A:$A,1,0)),0,VLOOKUP(Combine!$A9,clinopyroxene2!$A:$AD,5,0))</f>
        <v>0</v>
      </c>
      <c r="P9" s="4">
        <f>IF(ISNA(VLOOKUP(Combine!$A9,orthopyroxene1!$A:$A,1,0)),0,VLOOKUP(Combine!$A9,orthopyroxene1!$A:$AD,5,0))</f>
        <v>4.9137397656347401</v>
      </c>
      <c r="Q9" s="4">
        <f>IF(ISNA(VLOOKUP(Combine!$A9,orthopyroxene2!$A:$A,1,0)),0,VLOOKUP(Combine!$A9,orthopyroxene2!$A:$AD,5,0))</f>
        <v>0</v>
      </c>
      <c r="R9" s="4">
        <f t="shared" si="1"/>
        <v>100.15399164935984</v>
      </c>
      <c r="T9" s="4">
        <f>liquid!F8</f>
        <v>2.7835104224570801</v>
      </c>
      <c r="V9" s="4">
        <f t="shared" si="2"/>
        <v>3.2292282509555301</v>
      </c>
      <c r="W9" s="4">
        <f>IF(ISNA(VLOOKUP(Combine!$A9,apatite!$A:$A,1,0)),0,VLOOKUP(Combine!$A9,apatite!$A:$AD,6,0))</f>
        <v>0</v>
      </c>
      <c r="X9" s="4">
        <f>IF(ISNA(VLOOKUP(Combine!$A9,garnet!$A:$A,1,0)),0,VLOOKUP(Combine!$A9,garnet!$A:$AD,6,0))</f>
        <v>0</v>
      </c>
      <c r="Y9" s="4">
        <f>IF(ISNA(VLOOKUP(Combine!$A9,feldspar1!$A:$A,1,0)),0,VLOOKUP(Combine!$A9,feldspar1!$A:$AD,6,0))</f>
        <v>0</v>
      </c>
      <c r="Z9" s="4">
        <f>IF(ISNA(VLOOKUP(Combine!$A9,feldspar2!$A:$A,1,0)),0,VLOOKUP(Combine!$A9,feldspar2!$A:$AD,6,0))</f>
        <v>0</v>
      </c>
      <c r="AA9" s="4">
        <f>IF(ISNA(VLOOKUP(Combine!$A9,spinel!$A:$A,1,0)),0,VLOOKUP(Combine!$A9,spinel!$A:$AD,6,0))</f>
        <v>0</v>
      </c>
      <c r="AB9" s="4">
        <f>IF(ISNA(VLOOKUP(Combine!$A9,clinopyroxene1!$A:$A,1,0)),0,VLOOKUP(Combine!$A9,clinopyroxene1!$A:$AD,6,0))</f>
        <v>0</v>
      </c>
      <c r="AC9" s="4">
        <f>IF(ISNA(VLOOKUP(Combine!$A9,clinopyroxene2!$A:$A,1,0)),0,VLOOKUP(Combine!$A9,clinopyroxene2!$A:$AD,6,0))</f>
        <v>0</v>
      </c>
      <c r="AD9" s="4">
        <f>IF(ISNA(VLOOKUP(Combine!$A9,orthopyroxene1!$A:$A,1,0)),0,VLOOKUP(Combine!$A9,orthopyroxene1!$A:$AD,6,0))</f>
        <v>3.2292282509555301</v>
      </c>
      <c r="AE9" s="4">
        <f>IF(ISNA(VLOOKUP(Combine!$A9,orthopyroxene2!$A:$A,1,0)),0,VLOOKUP(Combine!$A9,orthopyroxene2!$A:$AD,6,0))</f>
        <v>0</v>
      </c>
      <c r="AF9" s="4">
        <f t="shared" si="3"/>
        <v>2.8024883580912228</v>
      </c>
      <c r="AH9" s="4">
        <f t="shared" si="4"/>
        <v>34.215877589441156</v>
      </c>
      <c r="AI9" s="4">
        <f t="shared" si="5"/>
        <v>0</v>
      </c>
      <c r="AJ9" s="4">
        <f t="shared" si="6"/>
        <v>1.5216452303056505</v>
      </c>
      <c r="AK9" s="4">
        <f t="shared" si="7"/>
        <v>0</v>
      </c>
      <c r="AL9" s="4">
        <f t="shared" si="8"/>
        <v>0</v>
      </c>
      <c r="AM9" s="4">
        <f t="shared" si="9"/>
        <v>0</v>
      </c>
      <c r="AN9" s="4">
        <f t="shared" si="10"/>
        <v>0</v>
      </c>
      <c r="AO9" s="4">
        <f t="shared" si="11"/>
        <v>0</v>
      </c>
      <c r="AP9" s="4">
        <f t="shared" si="12"/>
        <v>0</v>
      </c>
      <c r="AQ9" s="4">
        <f t="shared" si="13"/>
        <v>0</v>
      </c>
      <c r="AR9" s="4">
        <f t="shared" si="14"/>
        <v>1.5216452303056505</v>
      </c>
      <c r="AT9" s="4">
        <f t="shared" si="15"/>
        <v>35.737522819746808</v>
      </c>
    </row>
    <row r="10" spans="1:46" x14ac:dyDescent="0.3">
      <c r="A10" s="5">
        <f>system!A9</f>
        <v>8</v>
      </c>
      <c r="B10" s="5">
        <f>INDEX(system!A:Q,ROW()-1,MATCH($B$1&amp; "*",system!$1:$1,0))</f>
        <v>1300.9090909090901</v>
      </c>
      <c r="C10" s="5">
        <f>INDEX(system!A:Q,ROW()-1,MATCH($C$1&amp; "*",system!$1:$1,0))</f>
        <v>900</v>
      </c>
      <c r="D10" s="4">
        <f>INDEX(system!A:Q,ROW()-1,MATCH($D$1&amp; "*",system!$1:$1,0))</f>
        <v>0</v>
      </c>
      <c r="F10" s="4">
        <f>liquid!E9</f>
        <v>94.444154337184997</v>
      </c>
      <c r="H10" s="4">
        <f>IF(ISNA(VLOOKUP($A10,tot_solids!$A:$A,1,0)),0,VLOOKUP($A10,tot_solids!$A:$AD,5,0))-IFERROR(G10,0)</f>
        <v>5.7102067564237302</v>
      </c>
      <c r="I10" s="4">
        <f>IF(ISNA(VLOOKUP(Combine!$A10,apatite!$A:$A,1,0)),0,VLOOKUP(Combine!$A10,apatite!$A:$AD,5,0))</f>
        <v>0</v>
      </c>
      <c r="J10" s="4">
        <f>IF(ISNA(VLOOKUP(Combine!$A10,garnet!$A:$A,1,0)),0,VLOOKUP(Combine!$A10,garnet!$A:$AD,5,0))</f>
        <v>0</v>
      </c>
      <c r="K10" s="4">
        <f>IF(ISNA(VLOOKUP(Combine!$A10,feldspar1!$A:$A,1,0)),0,VLOOKUP(Combine!$A10,feldspar1!$A:$AD,5,0))</f>
        <v>0</v>
      </c>
      <c r="L10" s="4">
        <f>IF(ISNA(VLOOKUP(Combine!$A10,feldspar2!$A:$A,1,0)),0,VLOOKUP(Combine!$A10,feldspar2!$A:$AD,5,0))</f>
        <v>0</v>
      </c>
      <c r="M10" s="4">
        <f>IF(ISNA(VLOOKUP(Combine!$A10,spinel!$A:$A,1,0)),0,VLOOKUP(Combine!$A10,spinel!$A:$AD,5,0))</f>
        <v>0</v>
      </c>
      <c r="N10" s="4">
        <f>IF(ISNA(VLOOKUP(Combine!$A10,clinopyroxene1!$A:$A,1,0)),0,VLOOKUP(Combine!$A10,clinopyroxene1!$A:$AD,5,0))</f>
        <v>0</v>
      </c>
      <c r="O10" s="4">
        <f>IF(ISNA(VLOOKUP(Combine!$A10,clinopyroxene2!$A:$A,1,0)),0,VLOOKUP(Combine!$A10,clinopyroxene2!$A:$AD,5,0))</f>
        <v>0</v>
      </c>
      <c r="P10" s="4">
        <f>IF(ISNA(VLOOKUP(Combine!$A10,orthopyroxene1!$A:$A,1,0)),0,VLOOKUP(Combine!$A10,orthopyroxene1!$A:$AD,5,0))</f>
        <v>5.7102067564237302</v>
      </c>
      <c r="Q10" s="4">
        <f>IF(ISNA(VLOOKUP(Combine!$A10,orthopyroxene2!$A:$A,1,0)),0,VLOOKUP(Combine!$A10,orthopyroxene2!$A:$AD,5,0))</f>
        <v>0</v>
      </c>
      <c r="R10" s="4">
        <f t="shared" si="1"/>
        <v>100.15436109360873</v>
      </c>
      <c r="T10" s="4">
        <f>liquid!F9</f>
        <v>2.7840751910950101</v>
      </c>
      <c r="V10" s="4">
        <f t="shared" si="2"/>
        <v>3.2319174110930899</v>
      </c>
      <c r="W10" s="4">
        <f>IF(ISNA(VLOOKUP(Combine!$A10,apatite!$A:$A,1,0)),0,VLOOKUP(Combine!$A10,apatite!$A:$AD,6,0))</f>
        <v>0</v>
      </c>
      <c r="X10" s="4">
        <f>IF(ISNA(VLOOKUP(Combine!$A10,garnet!$A:$A,1,0)),0,VLOOKUP(Combine!$A10,garnet!$A:$AD,6,0))</f>
        <v>0</v>
      </c>
      <c r="Y10" s="4">
        <f>IF(ISNA(VLOOKUP(Combine!$A10,feldspar1!$A:$A,1,0)),0,VLOOKUP(Combine!$A10,feldspar1!$A:$AD,6,0))</f>
        <v>0</v>
      </c>
      <c r="Z10" s="4">
        <f>IF(ISNA(VLOOKUP(Combine!$A10,feldspar2!$A:$A,1,0)),0,VLOOKUP(Combine!$A10,feldspar2!$A:$AD,6,0))</f>
        <v>0</v>
      </c>
      <c r="AA10" s="4">
        <f>IF(ISNA(VLOOKUP(Combine!$A10,spinel!$A:$A,1,0)),0,VLOOKUP(Combine!$A10,spinel!$A:$AD,6,0))</f>
        <v>0</v>
      </c>
      <c r="AB10" s="4">
        <f>IF(ISNA(VLOOKUP(Combine!$A10,clinopyroxene1!$A:$A,1,0)),0,VLOOKUP(Combine!$A10,clinopyroxene1!$A:$AD,6,0))</f>
        <v>0</v>
      </c>
      <c r="AC10" s="4">
        <f>IF(ISNA(VLOOKUP(Combine!$A10,clinopyroxene2!$A:$A,1,0)),0,VLOOKUP(Combine!$A10,clinopyroxene2!$A:$AD,6,0))</f>
        <v>0</v>
      </c>
      <c r="AD10" s="4">
        <f>IF(ISNA(VLOOKUP(Combine!$A10,orthopyroxene1!$A:$A,1,0)),0,VLOOKUP(Combine!$A10,orthopyroxene1!$A:$AD,6,0))</f>
        <v>3.2319174110930899</v>
      </c>
      <c r="AE10" s="4">
        <f>IF(ISNA(VLOOKUP(Combine!$A10,orthopyroxene2!$A:$A,1,0)),0,VLOOKUP(Combine!$A10,orthopyroxene2!$A:$AD,6,0))</f>
        <v>0</v>
      </c>
      <c r="AF10" s="4">
        <f t="shared" si="3"/>
        <v>2.8062455342745354</v>
      </c>
      <c r="AH10" s="4">
        <f t="shared" si="4"/>
        <v>33.922989809782756</v>
      </c>
      <c r="AI10" s="4">
        <f t="shared" si="5"/>
        <v>0</v>
      </c>
      <c r="AJ10" s="4">
        <f t="shared" si="6"/>
        <v>1.7668170408143073</v>
      </c>
      <c r="AK10" s="4">
        <f t="shared" si="7"/>
        <v>0</v>
      </c>
      <c r="AL10" s="4">
        <f t="shared" si="8"/>
        <v>0</v>
      </c>
      <c r="AM10" s="4">
        <f t="shared" si="9"/>
        <v>0</v>
      </c>
      <c r="AN10" s="4">
        <f t="shared" si="10"/>
        <v>0</v>
      </c>
      <c r="AO10" s="4">
        <f t="shared" si="11"/>
        <v>0</v>
      </c>
      <c r="AP10" s="4">
        <f t="shared" si="12"/>
        <v>0</v>
      </c>
      <c r="AQ10" s="4">
        <f t="shared" si="13"/>
        <v>0</v>
      </c>
      <c r="AR10" s="4">
        <f t="shared" si="14"/>
        <v>1.7668170408143073</v>
      </c>
      <c r="AT10" s="4">
        <f t="shared" si="15"/>
        <v>35.689806850597066</v>
      </c>
    </row>
    <row r="11" spans="1:46" x14ac:dyDescent="0.3">
      <c r="A11" s="5">
        <f>system!A10</f>
        <v>9</v>
      </c>
      <c r="B11" s="5">
        <f>INDEX(system!A:Q,ROW()-1,MATCH($B$1&amp; "*",system!$1:$1,0))</f>
        <v>1295.8961038960899</v>
      </c>
      <c r="C11" s="5">
        <f>INDEX(system!A:Q,ROW()-1,MATCH($C$1&amp; "*",system!$1:$1,0))</f>
        <v>900</v>
      </c>
      <c r="D11" s="4">
        <f>INDEX(system!A:Q,ROW()-1,MATCH($D$1&amp; "*",system!$1:$1,0))</f>
        <v>0</v>
      </c>
      <c r="F11" s="4">
        <f>liquid!E10</f>
        <v>93.655759328251094</v>
      </c>
      <c r="H11" s="4">
        <f>IF(ISNA(VLOOKUP($A11,tot_solids!$A:$A,1,0)),0,VLOOKUP($A11,tot_solids!$A:$AD,5,0))-IFERROR(G11,0)</f>
        <v>6.4989602642281898</v>
      </c>
      <c r="I11" s="4">
        <f>IF(ISNA(VLOOKUP(Combine!$A11,apatite!$A:$A,1,0)),0,VLOOKUP(Combine!$A11,apatite!$A:$AD,5,0))</f>
        <v>0</v>
      </c>
      <c r="J11" s="4">
        <f>IF(ISNA(VLOOKUP(Combine!$A11,garnet!$A:$A,1,0)),0,VLOOKUP(Combine!$A11,garnet!$A:$AD,5,0))</f>
        <v>0</v>
      </c>
      <c r="K11" s="4">
        <f>IF(ISNA(VLOOKUP(Combine!$A11,feldspar1!$A:$A,1,0)),0,VLOOKUP(Combine!$A11,feldspar1!$A:$AD,5,0))</f>
        <v>0</v>
      </c>
      <c r="L11" s="4">
        <f>IF(ISNA(VLOOKUP(Combine!$A11,feldspar2!$A:$A,1,0)),0,VLOOKUP(Combine!$A11,feldspar2!$A:$AD,5,0))</f>
        <v>0</v>
      </c>
      <c r="M11" s="4">
        <f>IF(ISNA(VLOOKUP(Combine!$A11,spinel!$A:$A,1,0)),0,VLOOKUP(Combine!$A11,spinel!$A:$AD,5,0))</f>
        <v>0</v>
      </c>
      <c r="N11" s="4">
        <f>IF(ISNA(VLOOKUP(Combine!$A11,clinopyroxene1!$A:$A,1,0)),0,VLOOKUP(Combine!$A11,clinopyroxene1!$A:$AD,5,0))</f>
        <v>0</v>
      </c>
      <c r="O11" s="4">
        <f>IF(ISNA(VLOOKUP(Combine!$A11,clinopyroxene2!$A:$A,1,0)),0,VLOOKUP(Combine!$A11,clinopyroxene2!$A:$AD,5,0))</f>
        <v>0</v>
      </c>
      <c r="P11" s="4">
        <f>IF(ISNA(VLOOKUP(Combine!$A11,orthopyroxene1!$A:$A,1,0)),0,VLOOKUP(Combine!$A11,orthopyroxene1!$A:$AD,5,0))</f>
        <v>6.4989602642281898</v>
      </c>
      <c r="Q11" s="4">
        <f>IF(ISNA(VLOOKUP(Combine!$A11,orthopyroxene2!$A:$A,1,0)),0,VLOOKUP(Combine!$A11,orthopyroxene2!$A:$AD,5,0))</f>
        <v>0</v>
      </c>
      <c r="R11" s="4">
        <f t="shared" si="1"/>
        <v>100.15471959247928</v>
      </c>
      <c r="T11" s="4">
        <f>liquid!F10</f>
        <v>2.78461090327129</v>
      </c>
      <c r="V11" s="4">
        <f t="shared" si="2"/>
        <v>3.2346244622825799</v>
      </c>
      <c r="W11" s="4">
        <f>IF(ISNA(VLOOKUP(Combine!$A11,apatite!$A:$A,1,0)),0,VLOOKUP(Combine!$A11,apatite!$A:$AD,6,0))</f>
        <v>0</v>
      </c>
      <c r="X11" s="4">
        <f>IF(ISNA(VLOOKUP(Combine!$A11,garnet!$A:$A,1,0)),0,VLOOKUP(Combine!$A11,garnet!$A:$AD,6,0))</f>
        <v>0</v>
      </c>
      <c r="Y11" s="4">
        <f>IF(ISNA(VLOOKUP(Combine!$A11,feldspar1!$A:$A,1,0)),0,VLOOKUP(Combine!$A11,feldspar1!$A:$AD,6,0))</f>
        <v>0</v>
      </c>
      <c r="Z11" s="4">
        <f>IF(ISNA(VLOOKUP(Combine!$A11,feldspar2!$A:$A,1,0)),0,VLOOKUP(Combine!$A11,feldspar2!$A:$AD,6,0))</f>
        <v>0</v>
      </c>
      <c r="AA11" s="4">
        <f>IF(ISNA(VLOOKUP(Combine!$A11,spinel!$A:$A,1,0)),0,VLOOKUP(Combine!$A11,spinel!$A:$AD,6,0))</f>
        <v>0</v>
      </c>
      <c r="AB11" s="4">
        <f>IF(ISNA(VLOOKUP(Combine!$A11,clinopyroxene1!$A:$A,1,0)),0,VLOOKUP(Combine!$A11,clinopyroxene1!$A:$AD,6,0))</f>
        <v>0</v>
      </c>
      <c r="AC11" s="4">
        <f>IF(ISNA(VLOOKUP(Combine!$A11,clinopyroxene2!$A:$A,1,0)),0,VLOOKUP(Combine!$A11,clinopyroxene2!$A:$AD,6,0))</f>
        <v>0</v>
      </c>
      <c r="AD11" s="4">
        <f>IF(ISNA(VLOOKUP(Combine!$A11,orthopyroxene1!$A:$A,1,0)),0,VLOOKUP(Combine!$A11,orthopyroxene1!$A:$AD,6,0))</f>
        <v>3.2346244622825799</v>
      </c>
      <c r="AE11" s="4">
        <f>IF(ISNA(VLOOKUP(Combine!$A11,orthopyroxene2!$A:$A,1,0)),0,VLOOKUP(Combine!$A11,orthopyroxene2!$A:$AD,6,0))</f>
        <v>0</v>
      </c>
      <c r="AF11" s="4">
        <f t="shared" si="3"/>
        <v>2.8099783742700248</v>
      </c>
      <c r="AH11" s="4">
        <f t="shared" si="4"/>
        <v>33.633337863550949</v>
      </c>
      <c r="AI11" s="4">
        <f t="shared" si="5"/>
        <v>0</v>
      </c>
      <c r="AJ11" s="4">
        <f t="shared" si="6"/>
        <v>2.0091854062224161</v>
      </c>
      <c r="AK11" s="4">
        <f t="shared" si="7"/>
        <v>0</v>
      </c>
      <c r="AL11" s="4">
        <f t="shared" si="8"/>
        <v>0</v>
      </c>
      <c r="AM11" s="4">
        <f t="shared" si="9"/>
        <v>0</v>
      </c>
      <c r="AN11" s="4">
        <f t="shared" si="10"/>
        <v>0</v>
      </c>
      <c r="AO11" s="4">
        <f t="shared" si="11"/>
        <v>0</v>
      </c>
      <c r="AP11" s="4">
        <f t="shared" si="12"/>
        <v>0</v>
      </c>
      <c r="AQ11" s="4">
        <f t="shared" si="13"/>
        <v>0</v>
      </c>
      <c r="AR11" s="4">
        <f t="shared" si="14"/>
        <v>2.0091854062224161</v>
      </c>
      <c r="AT11" s="4">
        <f t="shared" si="15"/>
        <v>35.642523269773363</v>
      </c>
    </row>
    <row r="12" spans="1:46" x14ac:dyDescent="0.3">
      <c r="A12" s="5">
        <f>system!A11</f>
        <v>10</v>
      </c>
      <c r="B12" s="5">
        <f>INDEX(system!A:Q,ROW()-1,MATCH($B$1&amp; "*",system!$1:$1,0))</f>
        <v>1290.88311688311</v>
      </c>
      <c r="C12" s="5">
        <f>INDEX(system!A:Q,ROW()-1,MATCH($C$1&amp; "*",system!$1:$1,0))</f>
        <v>900</v>
      </c>
      <c r="D12" s="4">
        <f>INDEX(system!A:Q,ROW()-1,MATCH($D$1&amp; "*",system!$1:$1,0))</f>
        <v>0</v>
      </c>
      <c r="F12" s="4">
        <f>liquid!E11</f>
        <v>91.793344143174494</v>
      </c>
      <c r="H12" s="4">
        <f>IF(ISNA(VLOOKUP($A12,tot_solids!$A:$A,1,0)),0,VLOOKUP($A12,tot_solids!$A:$AD,5,0))-IFERROR(G12,0)</f>
        <v>8.3616092428953408</v>
      </c>
      <c r="I12" s="4">
        <f>IF(ISNA(VLOOKUP(Combine!$A12,apatite!$A:$A,1,0)),0,VLOOKUP(Combine!$A12,apatite!$A:$AD,5,0))</f>
        <v>0</v>
      </c>
      <c r="J12" s="4">
        <f>IF(ISNA(VLOOKUP(Combine!$A12,garnet!$A:$A,1,0)),0,VLOOKUP(Combine!$A12,garnet!$A:$AD,5,0))</f>
        <v>0</v>
      </c>
      <c r="K12" s="4">
        <f>IF(ISNA(VLOOKUP(Combine!$A12,feldspar1!$A:$A,1,0)),0,VLOOKUP(Combine!$A12,feldspar1!$A:$AD,5,0))</f>
        <v>0</v>
      </c>
      <c r="L12" s="4">
        <f>IF(ISNA(VLOOKUP(Combine!$A12,feldspar2!$A:$A,1,0)),0,VLOOKUP(Combine!$A12,feldspar2!$A:$AD,5,0))</f>
        <v>0</v>
      </c>
      <c r="M12" s="4">
        <f>IF(ISNA(VLOOKUP(Combine!$A12,spinel!$A:$A,1,0)),0,VLOOKUP(Combine!$A12,spinel!$A:$AD,5,0))</f>
        <v>0</v>
      </c>
      <c r="N12" s="4">
        <f>IF(ISNA(VLOOKUP(Combine!$A12,clinopyroxene1!$A:$A,1,0)),0,VLOOKUP(Combine!$A12,clinopyroxene1!$A:$AD,5,0))</f>
        <v>3.9222520888890098</v>
      </c>
      <c r="O12" s="4">
        <f>IF(ISNA(VLOOKUP(Combine!$A12,clinopyroxene2!$A:$A,1,0)),0,VLOOKUP(Combine!$A12,clinopyroxene2!$A:$AD,5,0))</f>
        <v>0</v>
      </c>
      <c r="P12" s="4">
        <f>IF(ISNA(VLOOKUP(Combine!$A12,orthopyroxene1!$A:$A,1,0)),0,VLOOKUP(Combine!$A12,orthopyroxene1!$A:$AD,5,0))</f>
        <v>4.4393571540063297</v>
      </c>
      <c r="Q12" s="4">
        <f>IF(ISNA(VLOOKUP(Combine!$A12,orthopyroxene2!$A:$A,1,0)),0,VLOOKUP(Combine!$A12,orthopyroxene2!$A:$AD,5,0))</f>
        <v>0</v>
      </c>
      <c r="R12" s="4">
        <f t="shared" si="1"/>
        <v>100.15495338606983</v>
      </c>
      <c r="T12" s="4">
        <f>liquid!F11</f>
        <v>2.78370645115761</v>
      </c>
      <c r="V12" s="4">
        <f t="shared" si="2"/>
        <v>3.2411594585309991</v>
      </c>
      <c r="W12" s="4">
        <f>IF(ISNA(VLOOKUP(Combine!$A12,apatite!$A:$A,1,0)),0,VLOOKUP(Combine!$A12,apatite!$A:$AD,6,0))</f>
        <v>0</v>
      </c>
      <c r="X12" s="4">
        <f>IF(ISNA(VLOOKUP(Combine!$A12,garnet!$A:$A,1,0)),0,VLOOKUP(Combine!$A12,garnet!$A:$AD,6,0))</f>
        <v>0</v>
      </c>
      <c r="Y12" s="4">
        <f>IF(ISNA(VLOOKUP(Combine!$A12,feldspar1!$A:$A,1,0)),0,VLOOKUP(Combine!$A12,feldspar1!$A:$AD,6,0))</f>
        <v>0</v>
      </c>
      <c r="Z12" s="4">
        <f>IF(ISNA(VLOOKUP(Combine!$A12,feldspar2!$A:$A,1,0)),0,VLOOKUP(Combine!$A12,feldspar2!$A:$AD,6,0))</f>
        <v>0</v>
      </c>
      <c r="AA12" s="4">
        <f>IF(ISNA(VLOOKUP(Combine!$A12,spinel!$A:$A,1,0)),0,VLOOKUP(Combine!$A12,spinel!$A:$AD,6,0))</f>
        <v>0</v>
      </c>
      <c r="AB12" s="4">
        <f>IF(ISNA(VLOOKUP(Combine!$A12,clinopyroxene1!$A:$A,1,0)),0,VLOOKUP(Combine!$A12,clinopyroxene1!$A:$AD,6,0))</f>
        <v>3.2451888672726601</v>
      </c>
      <c r="AC12" s="4">
        <f>IF(ISNA(VLOOKUP(Combine!$A12,clinopyroxene2!$A:$A,1,0)),0,VLOOKUP(Combine!$A12,clinopyroxene2!$A:$AD,6,0))</f>
        <v>0</v>
      </c>
      <c r="AD12" s="4">
        <f>IF(ISNA(VLOOKUP(Combine!$A12,orthopyroxene1!$A:$A,1,0)),0,VLOOKUP(Combine!$A12,orthopyroxene1!$A:$AD,6,0))</f>
        <v>3.2376077199686399</v>
      </c>
      <c r="AE12" s="4">
        <f>IF(ISNA(VLOOKUP(Combine!$A12,orthopyroxene2!$A:$A,1,0)),0,VLOOKUP(Combine!$A12,orthopyroxene2!$A:$AD,6,0))</f>
        <v>0</v>
      </c>
      <c r="AF12" s="4">
        <f t="shared" si="3"/>
        <v>2.8168985511745683</v>
      </c>
      <c r="AH12" s="4">
        <f t="shared" si="4"/>
        <v>32.975224131481987</v>
      </c>
      <c r="AI12" s="4">
        <f t="shared" si="5"/>
        <v>0</v>
      </c>
      <c r="AJ12" s="4">
        <f t="shared" si="6"/>
        <v>2.5798203852287784</v>
      </c>
      <c r="AK12" s="4">
        <f t="shared" si="7"/>
        <v>0</v>
      </c>
      <c r="AL12" s="4">
        <f t="shared" si="8"/>
        <v>0</v>
      </c>
      <c r="AM12" s="4">
        <f t="shared" si="9"/>
        <v>0</v>
      </c>
      <c r="AN12" s="4">
        <f t="shared" si="10"/>
        <v>0</v>
      </c>
      <c r="AO12" s="4">
        <f t="shared" si="11"/>
        <v>0</v>
      </c>
      <c r="AP12" s="4">
        <f t="shared" si="12"/>
        <v>1.2086359991076177</v>
      </c>
      <c r="AQ12" s="4">
        <f t="shared" si="13"/>
        <v>0</v>
      </c>
      <c r="AR12" s="4">
        <f t="shared" si="14"/>
        <v>1.3711843861211606</v>
      </c>
      <c r="AT12" s="4">
        <f t="shared" si="15"/>
        <v>35.555044516710765</v>
      </c>
    </row>
    <row r="13" spans="1:46" x14ac:dyDescent="0.3">
      <c r="A13" s="5">
        <f>system!A12</f>
        <v>11</v>
      </c>
      <c r="B13" s="5">
        <f>INDEX(system!A:Q,ROW()-1,MATCH($B$1&amp; "*",system!$1:$1,0))</f>
        <v>1285.8701298701201</v>
      </c>
      <c r="C13" s="5">
        <f>INDEX(system!A:Q,ROW()-1,MATCH($C$1&amp; "*",system!$1:$1,0))</f>
        <v>900</v>
      </c>
      <c r="D13" s="4">
        <f>INDEX(system!A:Q,ROW()-1,MATCH($D$1&amp; "*",system!$1:$1,0))</f>
        <v>0</v>
      </c>
      <c r="F13" s="4">
        <f>liquid!E12</f>
        <v>88.796473620697398</v>
      </c>
      <c r="H13" s="4">
        <f>IF(ISNA(VLOOKUP($A13,tot_solids!$A:$A,1,0)),0,VLOOKUP($A13,tot_solids!$A:$AD,5,0))-IFERROR(G13,0)</f>
        <v>11.3587691592532</v>
      </c>
      <c r="I13" s="4">
        <f>IF(ISNA(VLOOKUP(Combine!$A13,apatite!$A:$A,1,0)),0,VLOOKUP(Combine!$A13,apatite!$A:$AD,5,0))</f>
        <v>0</v>
      </c>
      <c r="J13" s="4">
        <f>IF(ISNA(VLOOKUP(Combine!$A13,garnet!$A:$A,1,0)),0,VLOOKUP(Combine!$A13,garnet!$A:$AD,5,0))</f>
        <v>0</v>
      </c>
      <c r="K13" s="4">
        <f>IF(ISNA(VLOOKUP(Combine!$A13,feldspar1!$A:$A,1,0)),0,VLOOKUP(Combine!$A13,feldspar1!$A:$AD,5,0))</f>
        <v>0</v>
      </c>
      <c r="L13" s="4">
        <f>IF(ISNA(VLOOKUP(Combine!$A13,feldspar2!$A:$A,1,0)),0,VLOOKUP(Combine!$A13,feldspar2!$A:$AD,5,0))</f>
        <v>0</v>
      </c>
      <c r="M13" s="4">
        <f>IF(ISNA(VLOOKUP(Combine!$A13,spinel!$A:$A,1,0)),0,VLOOKUP(Combine!$A13,spinel!$A:$AD,5,0))</f>
        <v>0</v>
      </c>
      <c r="N13" s="4">
        <f>IF(ISNA(VLOOKUP(Combine!$A13,clinopyroxene1!$A:$A,1,0)),0,VLOOKUP(Combine!$A13,clinopyroxene1!$A:$AD,5,0))</f>
        <v>11.3587691592532</v>
      </c>
      <c r="O13" s="4">
        <f>IF(ISNA(VLOOKUP(Combine!$A13,clinopyroxene2!$A:$A,1,0)),0,VLOOKUP(Combine!$A13,clinopyroxene2!$A:$AD,5,0))</f>
        <v>0</v>
      </c>
      <c r="P13" s="4">
        <f>IF(ISNA(VLOOKUP(Combine!$A13,orthopyroxene1!$A:$A,1,0)),0,VLOOKUP(Combine!$A13,orthopyroxene1!$A:$AD,5,0))</f>
        <v>0</v>
      </c>
      <c r="Q13" s="4">
        <f>IF(ISNA(VLOOKUP(Combine!$A13,orthopyroxene2!$A:$A,1,0)),0,VLOOKUP(Combine!$A13,orthopyroxene2!$A:$AD,5,0))</f>
        <v>0</v>
      </c>
      <c r="R13" s="4">
        <f t="shared" si="1"/>
        <v>100.1552427799506</v>
      </c>
      <c r="T13" s="4">
        <f>liquid!F12</f>
        <v>2.7811674536350002</v>
      </c>
      <c r="V13" s="4">
        <f t="shared" si="2"/>
        <v>3.24912999939257</v>
      </c>
      <c r="W13" s="4">
        <f>IF(ISNA(VLOOKUP(Combine!$A13,apatite!$A:$A,1,0)),0,VLOOKUP(Combine!$A13,apatite!$A:$AD,6,0))</f>
        <v>0</v>
      </c>
      <c r="X13" s="4">
        <f>IF(ISNA(VLOOKUP(Combine!$A13,garnet!$A:$A,1,0)),0,VLOOKUP(Combine!$A13,garnet!$A:$AD,6,0))</f>
        <v>0</v>
      </c>
      <c r="Y13" s="4">
        <f>IF(ISNA(VLOOKUP(Combine!$A13,feldspar1!$A:$A,1,0)),0,VLOOKUP(Combine!$A13,feldspar1!$A:$AD,6,0))</f>
        <v>0</v>
      </c>
      <c r="Z13" s="4">
        <f>IF(ISNA(VLOOKUP(Combine!$A13,feldspar2!$A:$A,1,0)),0,VLOOKUP(Combine!$A13,feldspar2!$A:$AD,6,0))</f>
        <v>0</v>
      </c>
      <c r="AA13" s="4">
        <f>IF(ISNA(VLOOKUP(Combine!$A13,spinel!$A:$A,1,0)),0,VLOOKUP(Combine!$A13,spinel!$A:$AD,6,0))</f>
        <v>0</v>
      </c>
      <c r="AB13" s="4">
        <f>IF(ISNA(VLOOKUP(Combine!$A13,clinopyroxene1!$A:$A,1,0)),0,VLOOKUP(Combine!$A13,clinopyroxene1!$A:$AD,6,0))</f>
        <v>3.24912999939257</v>
      </c>
      <c r="AC13" s="4">
        <f>IF(ISNA(VLOOKUP(Combine!$A13,clinopyroxene2!$A:$A,1,0)),0,VLOOKUP(Combine!$A13,clinopyroxene2!$A:$AD,6,0))</f>
        <v>0</v>
      </c>
      <c r="AD13" s="4">
        <f>IF(ISNA(VLOOKUP(Combine!$A13,orthopyroxene1!$A:$A,1,0)),0,VLOOKUP(Combine!$A13,orthopyroxene1!$A:$AD,6,0))</f>
        <v>0</v>
      </c>
      <c r="AE13" s="4">
        <f>IF(ISNA(VLOOKUP(Combine!$A13,orthopyroxene2!$A:$A,1,0)),0,VLOOKUP(Combine!$A13,orthopyroxene2!$A:$AD,6,0))</f>
        <v>0</v>
      </c>
      <c r="AF13" s="4">
        <f t="shared" si="3"/>
        <v>2.8273503557757573</v>
      </c>
      <c r="AH13" s="4">
        <f t="shared" si="4"/>
        <v>31.927769579152795</v>
      </c>
      <c r="AI13" s="4">
        <f t="shared" si="5"/>
        <v>0</v>
      </c>
      <c r="AJ13" s="4">
        <f t="shared" si="6"/>
        <v>3.4959417325181632</v>
      </c>
      <c r="AK13" s="4">
        <f t="shared" si="7"/>
        <v>0</v>
      </c>
      <c r="AL13" s="4">
        <f t="shared" si="8"/>
        <v>0</v>
      </c>
      <c r="AM13" s="4">
        <f t="shared" si="9"/>
        <v>0</v>
      </c>
      <c r="AN13" s="4">
        <f t="shared" si="10"/>
        <v>0</v>
      </c>
      <c r="AO13" s="4">
        <f t="shared" si="11"/>
        <v>0</v>
      </c>
      <c r="AP13" s="4">
        <f t="shared" si="12"/>
        <v>3.4959417325181632</v>
      </c>
      <c r="AQ13" s="4">
        <f t="shared" si="13"/>
        <v>0</v>
      </c>
      <c r="AR13" s="4">
        <f t="shared" si="14"/>
        <v>0</v>
      </c>
      <c r="AT13" s="4">
        <f t="shared" si="15"/>
        <v>35.423711311670957</v>
      </c>
    </row>
    <row r="14" spans="1:46" x14ac:dyDescent="0.3">
      <c r="A14" s="5">
        <f>system!A13</f>
        <v>12</v>
      </c>
      <c r="B14" s="5">
        <f>INDEX(system!A:Q,ROW()-1,MATCH($B$1&amp; "*",system!$1:$1,0))</f>
        <v>1280.8571428571299</v>
      </c>
      <c r="C14" s="5">
        <f>INDEX(system!A:Q,ROW()-1,MATCH($C$1&amp; "*",system!$1:$1,0))</f>
        <v>900</v>
      </c>
      <c r="D14" s="4">
        <f>INDEX(system!A:Q,ROW()-1,MATCH($D$1&amp; "*",system!$1:$1,0))</f>
        <v>0</v>
      </c>
      <c r="F14" s="4">
        <f>liquid!E13</f>
        <v>86.870551905438603</v>
      </c>
      <c r="H14" s="4">
        <f>IF(ISNA(VLOOKUP($A14,tot_solids!$A:$A,1,0)),0,VLOOKUP($A14,tot_solids!$A:$AD,5,0))-IFERROR(G14,0)</f>
        <v>13.2855585984668</v>
      </c>
      <c r="I14" s="4">
        <f>IF(ISNA(VLOOKUP(Combine!$A14,apatite!$A:$A,1,0)),0,VLOOKUP(Combine!$A14,apatite!$A:$AD,5,0))</f>
        <v>0</v>
      </c>
      <c r="J14" s="4">
        <f>IF(ISNA(VLOOKUP(Combine!$A14,garnet!$A:$A,1,0)),0,VLOOKUP(Combine!$A14,garnet!$A:$AD,5,0))</f>
        <v>0</v>
      </c>
      <c r="K14" s="4">
        <f>IF(ISNA(VLOOKUP(Combine!$A14,feldspar1!$A:$A,1,0)),0,VLOOKUP(Combine!$A14,feldspar1!$A:$AD,5,0))</f>
        <v>0</v>
      </c>
      <c r="L14" s="4">
        <f>IF(ISNA(VLOOKUP(Combine!$A14,feldspar2!$A:$A,1,0)),0,VLOOKUP(Combine!$A14,feldspar2!$A:$AD,5,0))</f>
        <v>0</v>
      </c>
      <c r="M14" s="4">
        <f>IF(ISNA(VLOOKUP(Combine!$A14,spinel!$A:$A,1,0)),0,VLOOKUP(Combine!$A14,spinel!$A:$AD,5,0))</f>
        <v>0</v>
      </c>
      <c r="N14" s="4">
        <f>IF(ISNA(VLOOKUP(Combine!$A14,clinopyroxene1!$A:$A,1,0)),0,VLOOKUP(Combine!$A14,clinopyroxene1!$A:$AD,5,0))</f>
        <v>13.2855585984668</v>
      </c>
      <c r="O14" s="4">
        <f>IF(ISNA(VLOOKUP(Combine!$A14,clinopyroxene2!$A:$A,1,0)),0,VLOOKUP(Combine!$A14,clinopyroxene2!$A:$AD,5,0))</f>
        <v>0</v>
      </c>
      <c r="P14" s="4">
        <f>IF(ISNA(VLOOKUP(Combine!$A14,orthopyroxene1!$A:$A,1,0)),0,VLOOKUP(Combine!$A14,orthopyroxene1!$A:$AD,5,0))</f>
        <v>0</v>
      </c>
      <c r="Q14" s="4">
        <f>IF(ISNA(VLOOKUP(Combine!$A14,orthopyroxene2!$A:$A,1,0)),0,VLOOKUP(Combine!$A14,orthopyroxene2!$A:$AD,5,0))</f>
        <v>0</v>
      </c>
      <c r="R14" s="4">
        <f t="shared" si="1"/>
        <v>100.15611050390541</v>
      </c>
      <c r="T14" s="4">
        <f>liquid!F13</f>
        <v>2.7802879635900002</v>
      </c>
      <c r="V14" s="4">
        <f t="shared" si="2"/>
        <v>3.2539368828533406</v>
      </c>
      <c r="W14" s="4">
        <f>IF(ISNA(VLOOKUP(Combine!$A14,apatite!$A:$A,1,0)),0,VLOOKUP(Combine!$A14,apatite!$A:$AD,6,0))</f>
        <v>0</v>
      </c>
      <c r="X14" s="4">
        <f>IF(ISNA(VLOOKUP(Combine!$A14,garnet!$A:$A,1,0)),0,VLOOKUP(Combine!$A14,garnet!$A:$AD,6,0))</f>
        <v>0</v>
      </c>
      <c r="Y14" s="4">
        <f>IF(ISNA(VLOOKUP(Combine!$A14,feldspar1!$A:$A,1,0)),0,VLOOKUP(Combine!$A14,feldspar1!$A:$AD,6,0))</f>
        <v>0</v>
      </c>
      <c r="Z14" s="4">
        <f>IF(ISNA(VLOOKUP(Combine!$A14,feldspar2!$A:$A,1,0)),0,VLOOKUP(Combine!$A14,feldspar2!$A:$AD,6,0))</f>
        <v>0</v>
      </c>
      <c r="AA14" s="4">
        <f>IF(ISNA(VLOOKUP(Combine!$A14,spinel!$A:$A,1,0)),0,VLOOKUP(Combine!$A14,spinel!$A:$AD,6,0))</f>
        <v>0</v>
      </c>
      <c r="AB14" s="4">
        <f>IF(ISNA(VLOOKUP(Combine!$A14,clinopyroxene1!$A:$A,1,0)),0,VLOOKUP(Combine!$A14,clinopyroxene1!$A:$AD,6,0))</f>
        <v>3.2539368828533402</v>
      </c>
      <c r="AC14" s="4">
        <f>IF(ISNA(VLOOKUP(Combine!$A14,clinopyroxene2!$A:$A,1,0)),0,VLOOKUP(Combine!$A14,clinopyroxene2!$A:$AD,6,0))</f>
        <v>0</v>
      </c>
      <c r="AD14" s="4">
        <f>IF(ISNA(VLOOKUP(Combine!$A14,orthopyroxene1!$A:$A,1,0)),0,VLOOKUP(Combine!$A14,orthopyroxene1!$A:$AD,6,0))</f>
        <v>0</v>
      </c>
      <c r="AE14" s="4">
        <f>IF(ISNA(VLOOKUP(Combine!$A14,orthopyroxene2!$A:$A,1,0)),0,VLOOKUP(Combine!$A14,orthopyroxene2!$A:$AD,6,0))</f>
        <v>0</v>
      </c>
      <c r="AF14" s="4">
        <f t="shared" si="3"/>
        <v>2.8350282654455317</v>
      </c>
      <c r="AH14" s="4">
        <f t="shared" si="4"/>
        <v>31.245163466185875</v>
      </c>
      <c r="AI14" s="4">
        <f t="shared" si="5"/>
        <v>0</v>
      </c>
      <c r="AJ14" s="4">
        <f t="shared" si="6"/>
        <v>4.0829183468417014</v>
      </c>
      <c r="AK14" s="4">
        <f t="shared" si="7"/>
        <v>0</v>
      </c>
      <c r="AL14" s="4">
        <f t="shared" si="8"/>
        <v>0</v>
      </c>
      <c r="AM14" s="4">
        <f t="shared" si="9"/>
        <v>0</v>
      </c>
      <c r="AN14" s="4">
        <f t="shared" si="10"/>
        <v>0</v>
      </c>
      <c r="AO14" s="4">
        <f t="shared" si="11"/>
        <v>0</v>
      </c>
      <c r="AP14" s="4">
        <f t="shared" si="12"/>
        <v>4.0829183468417014</v>
      </c>
      <c r="AQ14" s="4">
        <f t="shared" si="13"/>
        <v>0</v>
      </c>
      <c r="AR14" s="4">
        <f t="shared" si="14"/>
        <v>0</v>
      </c>
      <c r="AT14" s="4">
        <f t="shared" si="15"/>
        <v>35.32808181302758</v>
      </c>
    </row>
    <row r="15" spans="1:46" x14ac:dyDescent="0.3">
      <c r="A15" s="5">
        <f>system!A14</f>
        <v>13</v>
      </c>
      <c r="B15" s="5">
        <f>INDEX(system!A:Q,ROW()-1,MATCH($B$1&amp; "*",system!$1:$1,0))</f>
        <v>1275.84415584416</v>
      </c>
      <c r="C15" s="5">
        <f>INDEX(system!A:Q,ROW()-1,MATCH($C$1&amp; "*",system!$1:$1,0))</f>
        <v>900</v>
      </c>
      <c r="D15" s="4">
        <f>INDEX(system!A:Q,ROW()-1,MATCH($D$1&amp; "*",system!$1:$1,0))</f>
        <v>0</v>
      </c>
      <c r="F15" s="4">
        <f>liquid!E14</f>
        <v>84.665376000334803</v>
      </c>
      <c r="H15" s="4">
        <f>IF(ISNA(VLOOKUP($A15,tot_solids!$A:$A,1,0)),0,VLOOKUP($A15,tot_solids!$A:$AD,5,0))-IFERROR(G15,0)</f>
        <v>15.4919457106036</v>
      </c>
      <c r="I15" s="4">
        <f>IF(ISNA(VLOOKUP(Combine!$A15,apatite!$A:$A,1,0)),0,VLOOKUP(Combine!$A15,apatite!$A:$AD,5,0))</f>
        <v>0</v>
      </c>
      <c r="J15" s="4">
        <f>IF(ISNA(VLOOKUP(Combine!$A15,garnet!$A:$A,1,0)),0,VLOOKUP(Combine!$A15,garnet!$A:$AD,5,0))</f>
        <v>0</v>
      </c>
      <c r="K15" s="4">
        <f>IF(ISNA(VLOOKUP(Combine!$A15,feldspar1!$A:$A,1,0)),0,VLOOKUP(Combine!$A15,feldspar1!$A:$AD,5,0))</f>
        <v>0</v>
      </c>
      <c r="L15" s="4">
        <f>IF(ISNA(VLOOKUP(Combine!$A15,feldspar2!$A:$A,1,0)),0,VLOOKUP(Combine!$A15,feldspar2!$A:$AD,5,0))</f>
        <v>0</v>
      </c>
      <c r="M15" s="4">
        <f>IF(ISNA(VLOOKUP(Combine!$A15,spinel!$A:$A,1,0)),0,VLOOKUP(Combine!$A15,spinel!$A:$AD,5,0))</f>
        <v>0</v>
      </c>
      <c r="N15" s="4">
        <f>IF(ISNA(VLOOKUP(Combine!$A15,clinopyroxene1!$A:$A,1,0)),0,VLOOKUP(Combine!$A15,clinopyroxene1!$A:$AD,5,0))</f>
        <v>15.4919457106036</v>
      </c>
      <c r="O15" s="4">
        <f>IF(ISNA(VLOOKUP(Combine!$A15,clinopyroxene2!$A:$A,1,0)),0,VLOOKUP(Combine!$A15,clinopyroxene2!$A:$AD,5,0))</f>
        <v>0</v>
      </c>
      <c r="P15" s="4">
        <f>IF(ISNA(VLOOKUP(Combine!$A15,orthopyroxene1!$A:$A,1,0)),0,VLOOKUP(Combine!$A15,orthopyroxene1!$A:$AD,5,0))</f>
        <v>0</v>
      </c>
      <c r="Q15" s="4">
        <f>IF(ISNA(VLOOKUP(Combine!$A15,orthopyroxene2!$A:$A,1,0)),0,VLOOKUP(Combine!$A15,orthopyroxene2!$A:$AD,5,0))</f>
        <v>0</v>
      </c>
      <c r="R15" s="4">
        <f t="shared" si="1"/>
        <v>100.1573217109384</v>
      </c>
      <c r="T15" s="4">
        <f>liquid!F14</f>
        <v>2.7790380350425998</v>
      </c>
      <c r="V15" s="4">
        <f t="shared" si="2"/>
        <v>3.2588683723221998</v>
      </c>
      <c r="W15" s="4">
        <f>IF(ISNA(VLOOKUP(Combine!$A15,apatite!$A:$A,1,0)),0,VLOOKUP(Combine!$A15,apatite!$A:$AD,6,0))</f>
        <v>0</v>
      </c>
      <c r="X15" s="4">
        <f>IF(ISNA(VLOOKUP(Combine!$A15,garnet!$A:$A,1,0)),0,VLOOKUP(Combine!$A15,garnet!$A:$AD,6,0))</f>
        <v>0</v>
      </c>
      <c r="Y15" s="4">
        <f>IF(ISNA(VLOOKUP(Combine!$A15,feldspar1!$A:$A,1,0)),0,VLOOKUP(Combine!$A15,feldspar1!$A:$AD,6,0))</f>
        <v>0</v>
      </c>
      <c r="Z15" s="4">
        <f>IF(ISNA(VLOOKUP(Combine!$A15,feldspar2!$A:$A,1,0)),0,VLOOKUP(Combine!$A15,feldspar2!$A:$AD,6,0))</f>
        <v>0</v>
      </c>
      <c r="AA15" s="4">
        <f>IF(ISNA(VLOOKUP(Combine!$A15,spinel!$A:$A,1,0)),0,VLOOKUP(Combine!$A15,spinel!$A:$AD,6,0))</f>
        <v>0</v>
      </c>
      <c r="AB15" s="4">
        <f>IF(ISNA(VLOOKUP(Combine!$A15,clinopyroxene1!$A:$A,1,0)),0,VLOOKUP(Combine!$A15,clinopyroxene1!$A:$AD,6,0))</f>
        <v>3.2588683723221998</v>
      </c>
      <c r="AC15" s="4">
        <f>IF(ISNA(VLOOKUP(Combine!$A15,clinopyroxene2!$A:$A,1,0)),0,VLOOKUP(Combine!$A15,clinopyroxene2!$A:$AD,6,0))</f>
        <v>0</v>
      </c>
      <c r="AD15" s="4">
        <f>IF(ISNA(VLOOKUP(Combine!$A15,orthopyroxene1!$A:$A,1,0)),0,VLOOKUP(Combine!$A15,orthopyroxene1!$A:$AD,6,0))</f>
        <v>0</v>
      </c>
      <c r="AE15" s="4">
        <f>IF(ISNA(VLOOKUP(Combine!$A15,orthopyroxene2!$A:$A,1,0)),0,VLOOKUP(Combine!$A15,orthopyroxene2!$A:$AD,6,0))</f>
        <v>0</v>
      </c>
      <c r="AF15" s="4">
        <f t="shared" si="3"/>
        <v>2.8438035372059201</v>
      </c>
      <c r="AH15" s="4">
        <f t="shared" si="4"/>
        <v>30.465713290979469</v>
      </c>
      <c r="AI15" s="4">
        <f t="shared" si="5"/>
        <v>0</v>
      </c>
      <c r="AJ15" s="4">
        <f t="shared" si="6"/>
        <v>4.753780742474226</v>
      </c>
      <c r="AK15" s="4">
        <f t="shared" si="7"/>
        <v>0</v>
      </c>
      <c r="AL15" s="4">
        <f t="shared" si="8"/>
        <v>0</v>
      </c>
      <c r="AM15" s="4">
        <f t="shared" si="9"/>
        <v>0</v>
      </c>
      <c r="AN15" s="4">
        <f t="shared" si="10"/>
        <v>0</v>
      </c>
      <c r="AO15" s="4">
        <f t="shared" si="11"/>
        <v>0</v>
      </c>
      <c r="AP15" s="4">
        <f t="shared" si="12"/>
        <v>4.753780742474226</v>
      </c>
      <c r="AQ15" s="4">
        <f t="shared" si="13"/>
        <v>0</v>
      </c>
      <c r="AR15" s="4">
        <f t="shared" si="14"/>
        <v>0</v>
      </c>
      <c r="AT15" s="4">
        <f t="shared" si="15"/>
        <v>35.219494033453692</v>
      </c>
    </row>
    <row r="16" spans="1:46" x14ac:dyDescent="0.3">
      <c r="A16" s="5">
        <f>system!A15</f>
        <v>14</v>
      </c>
      <c r="B16" s="5">
        <f>INDEX(system!A:Q,ROW()-1,MATCH($B$1&amp; "*",system!$1:$1,0))</f>
        <v>1270.8311688311701</v>
      </c>
      <c r="C16" s="5">
        <f>INDEX(system!A:Q,ROW()-1,MATCH($C$1&amp; "*",system!$1:$1,0))</f>
        <v>900</v>
      </c>
      <c r="D16" s="4">
        <f>INDEX(system!A:Q,ROW()-1,MATCH($D$1&amp; "*",system!$1:$1,0))</f>
        <v>0</v>
      </c>
      <c r="F16" s="4">
        <f>liquid!E15</f>
        <v>81.270807003396001</v>
      </c>
      <c r="H16" s="4">
        <f>IF(ISNA(VLOOKUP($A16,tot_solids!$A:$A,1,0)),0,VLOOKUP($A16,tot_solids!$A:$AD,5,0))-IFERROR(G16,0)</f>
        <v>18.891827072650301</v>
      </c>
      <c r="I16" s="4">
        <f>IF(ISNA(VLOOKUP(Combine!$A16,apatite!$A:$A,1,0)),0,VLOOKUP(Combine!$A16,apatite!$A:$AD,5,0))</f>
        <v>0</v>
      </c>
      <c r="J16" s="4">
        <f>IF(ISNA(VLOOKUP(Combine!$A16,garnet!$A:$A,1,0)),0,VLOOKUP(Combine!$A16,garnet!$A:$AD,5,0))</f>
        <v>0</v>
      </c>
      <c r="K16" s="4">
        <f>IF(ISNA(VLOOKUP(Combine!$A16,feldspar1!$A:$A,1,0)),0,VLOOKUP(Combine!$A16,feldspar1!$A:$AD,5,0))</f>
        <v>0</v>
      </c>
      <c r="L16" s="4">
        <f>IF(ISNA(VLOOKUP(Combine!$A16,feldspar2!$A:$A,1,0)),0,VLOOKUP(Combine!$A16,feldspar2!$A:$AD,5,0))</f>
        <v>0</v>
      </c>
      <c r="M16" s="4">
        <f>IF(ISNA(VLOOKUP(Combine!$A16,spinel!$A:$A,1,0)),0,VLOOKUP(Combine!$A16,spinel!$A:$AD,5,0))</f>
        <v>0.51976148599016003</v>
      </c>
      <c r="N16" s="4">
        <f>IF(ISNA(VLOOKUP(Combine!$A16,clinopyroxene1!$A:$A,1,0)),0,VLOOKUP(Combine!$A16,clinopyroxene1!$A:$AD,5,0))</f>
        <v>16.806717990960699</v>
      </c>
      <c r="O16" s="4">
        <f>IF(ISNA(VLOOKUP(Combine!$A16,clinopyroxene2!$A:$A,1,0)),0,VLOOKUP(Combine!$A16,clinopyroxene2!$A:$AD,5,0))</f>
        <v>1.56534759569943</v>
      </c>
      <c r="P16" s="4">
        <f>IF(ISNA(VLOOKUP(Combine!$A16,orthopyroxene1!$A:$A,1,0)),0,VLOOKUP(Combine!$A16,orthopyroxene1!$A:$AD,5,0))</f>
        <v>0</v>
      </c>
      <c r="Q16" s="4">
        <f>IF(ISNA(VLOOKUP(Combine!$A16,orthopyroxene2!$A:$A,1,0)),0,VLOOKUP(Combine!$A16,orthopyroxene2!$A:$AD,5,0))</f>
        <v>0</v>
      </c>
      <c r="R16" s="4">
        <f t="shared" si="1"/>
        <v>100.1626340760463</v>
      </c>
      <c r="T16" s="4">
        <f>liquid!F15</f>
        <v>2.7742183967005301</v>
      </c>
      <c r="V16" s="4">
        <f t="shared" si="2"/>
        <v>3.2747645523659883</v>
      </c>
      <c r="W16" s="4">
        <f>IF(ISNA(VLOOKUP(Combine!$A16,apatite!$A:$A,1,0)),0,VLOOKUP(Combine!$A16,apatite!$A:$AD,6,0))</f>
        <v>0</v>
      </c>
      <c r="X16" s="4">
        <f>IF(ISNA(VLOOKUP(Combine!$A16,garnet!$A:$A,1,0)),0,VLOOKUP(Combine!$A16,garnet!$A:$AD,6,0))</f>
        <v>0</v>
      </c>
      <c r="Y16" s="4">
        <f>IF(ISNA(VLOOKUP(Combine!$A16,feldspar1!$A:$A,1,0)),0,VLOOKUP(Combine!$A16,feldspar1!$A:$AD,6,0))</f>
        <v>0</v>
      </c>
      <c r="Z16" s="4">
        <f>IF(ISNA(VLOOKUP(Combine!$A16,feldspar2!$A:$A,1,0)),0,VLOOKUP(Combine!$A16,feldspar2!$A:$AD,6,0))</f>
        <v>0</v>
      </c>
      <c r="AA16" s="4">
        <f>IF(ISNA(VLOOKUP(Combine!$A16,spinel!$A:$A,1,0)),0,VLOOKUP(Combine!$A16,spinel!$A:$AD,6,0))</f>
        <v>3.7276660858593802</v>
      </c>
      <c r="AB16" s="4">
        <f>IF(ISNA(VLOOKUP(Combine!$A16,clinopyroxene1!$A:$A,1,0)),0,VLOOKUP(Combine!$A16,clinopyroxene1!$A:$AD,6,0))</f>
        <v>3.2637212712186998</v>
      </c>
      <c r="AC16" s="4">
        <f>IF(ISNA(VLOOKUP(Combine!$A16,clinopyroxene2!$A:$A,1,0)),0,VLOOKUP(Combine!$A16,clinopyroxene2!$A:$AD,6,0))</f>
        <v>3.2616756614155702</v>
      </c>
      <c r="AD16" s="4">
        <f>IF(ISNA(VLOOKUP(Combine!$A16,orthopyroxene1!$A:$A,1,0)),0,VLOOKUP(Combine!$A16,orthopyroxene1!$A:$AD,6,0))</f>
        <v>0</v>
      </c>
      <c r="AE16" s="4">
        <f>IF(ISNA(VLOOKUP(Combine!$A16,orthopyroxene2!$A:$A,1,0)),0,VLOOKUP(Combine!$A16,orthopyroxene2!$A:$AD,6,0))</f>
        <v>0</v>
      </c>
      <c r="AF16" s="4">
        <f t="shared" si="3"/>
        <v>2.8565709930528</v>
      </c>
      <c r="AH16" s="4">
        <f t="shared" si="4"/>
        <v>29.295028502461836</v>
      </c>
      <c r="AI16" s="4">
        <f t="shared" si="5"/>
        <v>0</v>
      </c>
      <c r="AJ16" s="4">
        <f t="shared" si="6"/>
        <v>5.7689115570159464</v>
      </c>
      <c r="AK16" s="4">
        <f t="shared" si="7"/>
        <v>0</v>
      </c>
      <c r="AL16" s="4">
        <f t="shared" si="8"/>
        <v>0</v>
      </c>
      <c r="AM16" s="4">
        <f t="shared" si="9"/>
        <v>0</v>
      </c>
      <c r="AN16" s="4">
        <f t="shared" si="10"/>
        <v>0</v>
      </c>
      <c r="AO16" s="4">
        <f t="shared" si="11"/>
        <v>0.13943348841298742</v>
      </c>
      <c r="AP16" s="4">
        <f t="shared" si="12"/>
        <v>5.1495567771585273</v>
      </c>
      <c r="AQ16" s="4">
        <f t="shared" si="13"/>
        <v>0.4799212914444313</v>
      </c>
      <c r="AR16" s="4">
        <f t="shared" si="14"/>
        <v>0</v>
      </c>
      <c r="AT16" s="4">
        <f t="shared" si="15"/>
        <v>35.06394005947778</v>
      </c>
    </row>
    <row r="17" spans="1:46" x14ac:dyDescent="0.3">
      <c r="A17" s="5">
        <f>system!A16</f>
        <v>15</v>
      </c>
      <c r="B17" s="5">
        <f>INDEX(system!A:Q,ROW()-1,MATCH($B$1&amp; "*",system!$1:$1,0))</f>
        <v>1265.8181818181699</v>
      </c>
      <c r="C17" s="5">
        <f>INDEX(system!A:Q,ROW()-1,MATCH($C$1&amp; "*",system!$1:$1,0))</f>
        <v>900</v>
      </c>
      <c r="D17" s="4">
        <f>INDEX(system!A:Q,ROW()-1,MATCH($D$1&amp; "*",system!$1:$1,0))</f>
        <v>0</v>
      </c>
      <c r="F17" s="4">
        <f>liquid!E16</f>
        <v>77.8215188868609</v>
      </c>
      <c r="H17" s="4">
        <f>IF(ISNA(VLOOKUP($A17,tot_solids!$A:$A,1,0)),0,VLOOKUP($A17,tot_solids!$A:$AD,5,0))-IFERROR(G17,0)</f>
        <v>22.347009907141501</v>
      </c>
      <c r="I17" s="4">
        <f>IF(ISNA(VLOOKUP(Combine!$A17,apatite!$A:$A,1,0)),0,VLOOKUP(Combine!$A17,apatite!$A:$AD,5,0))</f>
        <v>0</v>
      </c>
      <c r="J17" s="4">
        <f>IF(ISNA(VLOOKUP(Combine!$A17,garnet!$A:$A,1,0)),0,VLOOKUP(Combine!$A17,garnet!$A:$AD,5,0))</f>
        <v>0</v>
      </c>
      <c r="K17" s="4">
        <f>IF(ISNA(VLOOKUP(Combine!$A17,feldspar1!$A:$A,1,0)),0,VLOOKUP(Combine!$A17,feldspar1!$A:$AD,5,0))</f>
        <v>0</v>
      </c>
      <c r="L17" s="4">
        <f>IF(ISNA(VLOOKUP(Combine!$A17,feldspar2!$A:$A,1,0)),0,VLOOKUP(Combine!$A17,feldspar2!$A:$AD,5,0))</f>
        <v>0</v>
      </c>
      <c r="M17" s="4">
        <f>IF(ISNA(VLOOKUP(Combine!$A17,spinel!$A:$A,1,0)),0,VLOOKUP(Combine!$A17,spinel!$A:$AD,5,0))</f>
        <v>1.0419849229993901</v>
      </c>
      <c r="N17" s="4">
        <f>IF(ISNA(VLOOKUP(Combine!$A17,clinopyroxene1!$A:$A,1,0)),0,VLOOKUP(Combine!$A17,clinopyroxene1!$A:$AD,5,0))</f>
        <v>15.408059263407599</v>
      </c>
      <c r="O17" s="4">
        <f>IF(ISNA(VLOOKUP(Combine!$A17,clinopyroxene2!$A:$A,1,0)),0,VLOOKUP(Combine!$A17,clinopyroxene2!$A:$AD,5,0))</f>
        <v>5.8969657207344497</v>
      </c>
      <c r="P17" s="4">
        <f>IF(ISNA(VLOOKUP(Combine!$A17,orthopyroxene1!$A:$A,1,0)),0,VLOOKUP(Combine!$A17,orthopyroxene1!$A:$AD,5,0))</f>
        <v>0</v>
      </c>
      <c r="Q17" s="4">
        <f>IF(ISNA(VLOOKUP(Combine!$A17,orthopyroxene2!$A:$A,1,0)),0,VLOOKUP(Combine!$A17,orthopyroxene2!$A:$AD,5,0))</f>
        <v>0</v>
      </c>
      <c r="R17" s="4">
        <f t="shared" si="1"/>
        <v>100.1685287940024</v>
      </c>
      <c r="T17" s="4">
        <f>liquid!F16</f>
        <v>2.7687734095126801</v>
      </c>
      <c r="V17" s="4">
        <f t="shared" si="2"/>
        <v>3.2868764364219718</v>
      </c>
      <c r="W17" s="4">
        <f>IF(ISNA(VLOOKUP(Combine!$A17,apatite!$A:$A,1,0)),0,VLOOKUP(Combine!$A17,apatite!$A:$AD,6,0))</f>
        <v>0</v>
      </c>
      <c r="X17" s="4">
        <f>IF(ISNA(VLOOKUP(Combine!$A17,garnet!$A:$A,1,0)),0,VLOOKUP(Combine!$A17,garnet!$A:$AD,6,0))</f>
        <v>0</v>
      </c>
      <c r="Y17" s="4">
        <f>IF(ISNA(VLOOKUP(Combine!$A17,feldspar1!$A:$A,1,0)),0,VLOOKUP(Combine!$A17,feldspar1!$A:$AD,6,0))</f>
        <v>0</v>
      </c>
      <c r="Z17" s="4">
        <f>IF(ISNA(VLOOKUP(Combine!$A17,feldspar2!$A:$A,1,0)),0,VLOOKUP(Combine!$A17,feldspar2!$A:$AD,6,0))</f>
        <v>0</v>
      </c>
      <c r="AA17" s="4">
        <f>IF(ISNA(VLOOKUP(Combine!$A17,spinel!$A:$A,1,0)),0,VLOOKUP(Combine!$A17,spinel!$A:$AD,6,0))</f>
        <v>3.7356558352618299</v>
      </c>
      <c r="AB17" s="4">
        <f>IF(ISNA(VLOOKUP(Combine!$A17,clinopyroxene1!$A:$A,1,0)),0,VLOOKUP(Combine!$A17,clinopyroxene1!$A:$AD,6,0))</f>
        <v>3.26840857953629</v>
      </c>
      <c r="AC17" s="4">
        <f>IF(ISNA(VLOOKUP(Combine!$A17,clinopyroxene2!$A:$A,1,0)),0,VLOOKUP(Combine!$A17,clinopyroxene2!$A:$AD,6,0))</f>
        <v>3.2657676372959301</v>
      </c>
      <c r="AD17" s="4">
        <f>IF(ISNA(VLOOKUP(Combine!$A17,orthopyroxene1!$A:$A,1,0)),0,VLOOKUP(Combine!$A17,orthopyroxene1!$A:$AD,6,0))</f>
        <v>0</v>
      </c>
      <c r="AE17" s="4">
        <f>IF(ISNA(VLOOKUP(Combine!$A17,orthopyroxene2!$A:$A,1,0)),0,VLOOKUP(Combine!$A17,orthopyroxene2!$A:$AD,6,0))</f>
        <v>0</v>
      </c>
      <c r="AF17" s="4">
        <f t="shared" si="3"/>
        <v>2.8696883847171009</v>
      </c>
      <c r="AH17" s="4">
        <f t="shared" si="4"/>
        <v>28.106857216805594</v>
      </c>
      <c r="AI17" s="4">
        <f t="shared" si="5"/>
        <v>0</v>
      </c>
      <c r="AJ17" s="4">
        <f t="shared" si="6"/>
        <v>6.7988591416195767</v>
      </c>
      <c r="AK17" s="4">
        <f t="shared" si="7"/>
        <v>0</v>
      </c>
      <c r="AL17" s="4">
        <f t="shared" si="8"/>
        <v>0</v>
      </c>
      <c r="AM17" s="4">
        <f t="shared" si="9"/>
        <v>0</v>
      </c>
      <c r="AN17" s="4">
        <f t="shared" si="10"/>
        <v>0</v>
      </c>
      <c r="AO17" s="4">
        <f t="shared" si="11"/>
        <v>0.27892958263548334</v>
      </c>
      <c r="AP17" s="4">
        <f t="shared" si="12"/>
        <v>4.7142390213630021</v>
      </c>
      <c r="AQ17" s="4">
        <f t="shared" si="13"/>
        <v>1.8056905376210914</v>
      </c>
      <c r="AR17" s="4">
        <f t="shared" si="14"/>
        <v>0</v>
      </c>
      <c r="AT17" s="4">
        <f t="shared" si="15"/>
        <v>34.905716358425167</v>
      </c>
    </row>
    <row r="18" spans="1:46" x14ac:dyDescent="0.3">
      <c r="A18" s="5">
        <f>system!A17</f>
        <v>16</v>
      </c>
      <c r="B18" s="5">
        <f>INDEX(system!A:Q,ROW()-1,MATCH($B$1&amp; "*",system!$1:$1,0))</f>
        <v>1260.80519480518</v>
      </c>
      <c r="C18" s="5">
        <f>INDEX(system!A:Q,ROW()-1,MATCH($C$1&amp; "*",system!$1:$1,0))</f>
        <v>900</v>
      </c>
      <c r="D18" s="4">
        <f>INDEX(system!A:Q,ROW()-1,MATCH($D$1&amp; "*",system!$1:$1,0))</f>
        <v>0</v>
      </c>
      <c r="F18" s="4">
        <f>liquid!E17</f>
        <v>74.629996410083606</v>
      </c>
      <c r="H18" s="4">
        <f>IF(ISNA(VLOOKUP($A18,tot_solids!$A:$A,1,0)),0,VLOOKUP($A18,tot_solids!$A:$AD,5,0))-IFERROR(G18,0)</f>
        <v>25.544172655443901</v>
      </c>
      <c r="I18" s="4">
        <f>IF(ISNA(VLOOKUP(Combine!$A18,apatite!$A:$A,1,0)),0,VLOOKUP(Combine!$A18,apatite!$A:$AD,5,0))</f>
        <v>0</v>
      </c>
      <c r="J18" s="4">
        <f>IF(ISNA(VLOOKUP(Combine!$A18,garnet!$A:$A,1,0)),0,VLOOKUP(Combine!$A18,garnet!$A:$AD,5,0))</f>
        <v>0</v>
      </c>
      <c r="K18" s="4">
        <f>IF(ISNA(VLOOKUP(Combine!$A18,feldspar1!$A:$A,1,0)),0,VLOOKUP(Combine!$A18,feldspar1!$A:$AD,5,0))</f>
        <v>0</v>
      </c>
      <c r="L18" s="4">
        <f>IF(ISNA(VLOOKUP(Combine!$A18,feldspar2!$A:$A,1,0)),0,VLOOKUP(Combine!$A18,feldspar2!$A:$AD,5,0))</f>
        <v>0</v>
      </c>
      <c r="M18" s="4">
        <f>IF(ISNA(VLOOKUP(Combine!$A18,spinel!$A:$A,1,0)),0,VLOOKUP(Combine!$A18,spinel!$A:$AD,5,0))</f>
        <v>1.5220107980947</v>
      </c>
      <c r="N18" s="4">
        <f>IF(ISNA(VLOOKUP(Combine!$A18,clinopyroxene1!$A:$A,1,0)),0,VLOOKUP(Combine!$A18,clinopyroxene1!$A:$AD,5,0))</f>
        <v>14.277808877500499</v>
      </c>
      <c r="O18" s="4">
        <f>IF(ISNA(VLOOKUP(Combine!$A18,clinopyroxene2!$A:$A,1,0)),0,VLOOKUP(Combine!$A18,clinopyroxene2!$A:$AD,5,0))</f>
        <v>9.7443529798486992</v>
      </c>
      <c r="P18" s="4">
        <f>IF(ISNA(VLOOKUP(Combine!$A18,orthopyroxene1!$A:$A,1,0)),0,VLOOKUP(Combine!$A18,orthopyroxene1!$A:$AD,5,0))</f>
        <v>0</v>
      </c>
      <c r="Q18" s="4">
        <f>IF(ISNA(VLOOKUP(Combine!$A18,orthopyroxene2!$A:$A,1,0)),0,VLOOKUP(Combine!$A18,orthopyroxene2!$A:$AD,5,0))</f>
        <v>0</v>
      </c>
      <c r="R18" s="4">
        <f t="shared" si="1"/>
        <v>100.17416906552751</v>
      </c>
      <c r="T18" s="4">
        <f>liquid!F17</f>
        <v>2.7630611117193999</v>
      </c>
      <c r="V18" s="4">
        <f t="shared" si="2"/>
        <v>3.2964621129303744</v>
      </c>
      <c r="W18" s="4">
        <f>IF(ISNA(VLOOKUP(Combine!$A18,apatite!$A:$A,1,0)),0,VLOOKUP(Combine!$A18,apatite!$A:$AD,6,0))</f>
        <v>0</v>
      </c>
      <c r="X18" s="4">
        <f>IF(ISNA(VLOOKUP(Combine!$A18,garnet!$A:$A,1,0)),0,VLOOKUP(Combine!$A18,garnet!$A:$AD,6,0))</f>
        <v>0</v>
      </c>
      <c r="Y18" s="4">
        <f>IF(ISNA(VLOOKUP(Combine!$A18,feldspar1!$A:$A,1,0)),0,VLOOKUP(Combine!$A18,feldspar1!$A:$AD,6,0))</f>
        <v>0</v>
      </c>
      <c r="Z18" s="4">
        <f>IF(ISNA(VLOOKUP(Combine!$A18,feldspar2!$A:$A,1,0)),0,VLOOKUP(Combine!$A18,feldspar2!$A:$AD,6,0))</f>
        <v>0</v>
      </c>
      <c r="AA18" s="4">
        <f>IF(ISNA(VLOOKUP(Combine!$A18,spinel!$A:$A,1,0)),0,VLOOKUP(Combine!$A18,spinel!$A:$AD,6,0))</f>
        <v>3.7435504154836701</v>
      </c>
      <c r="AB18" s="4">
        <f>IF(ISNA(VLOOKUP(Combine!$A18,clinopyroxene1!$A:$A,1,0)),0,VLOOKUP(Combine!$A18,clinopyroxene1!$A:$AD,6,0))</f>
        <v>3.2730241396401301</v>
      </c>
      <c r="AC18" s="4">
        <f>IF(ISNA(VLOOKUP(Combine!$A18,clinopyroxene2!$A:$A,1,0)),0,VLOOKUP(Combine!$A18,clinopyroxene2!$A:$AD,6,0))</f>
        <v>3.2697755399522901</v>
      </c>
      <c r="AD18" s="4">
        <f>IF(ISNA(VLOOKUP(Combine!$A18,orthopyroxene1!$A:$A,1,0)),0,VLOOKUP(Combine!$A18,orthopyroxene1!$A:$AD,6,0))</f>
        <v>0</v>
      </c>
      <c r="AE18" s="4">
        <f>IF(ISNA(VLOOKUP(Combine!$A18,orthopyroxene2!$A:$A,1,0)),0,VLOOKUP(Combine!$A18,orthopyroxene2!$A:$AD,6,0))</f>
        <v>0</v>
      </c>
      <c r="AF18" s="4">
        <f t="shared" si="3"/>
        <v>2.8819748455810337</v>
      </c>
      <c r="AH18" s="4">
        <f t="shared" si="4"/>
        <v>27.009897136745842</v>
      </c>
      <c r="AI18" s="4">
        <f t="shared" si="5"/>
        <v>0</v>
      </c>
      <c r="AJ18" s="4">
        <f t="shared" si="6"/>
        <v>7.7489659460203928</v>
      </c>
      <c r="AK18" s="4">
        <f t="shared" si="7"/>
        <v>0</v>
      </c>
      <c r="AL18" s="4">
        <f t="shared" si="8"/>
        <v>0</v>
      </c>
      <c r="AM18" s="4">
        <f t="shared" si="9"/>
        <v>0</v>
      </c>
      <c r="AN18" s="4">
        <f t="shared" si="10"/>
        <v>0</v>
      </c>
      <c r="AO18" s="4">
        <f t="shared" si="11"/>
        <v>0.40656879944758401</v>
      </c>
      <c r="AP18" s="4">
        <f t="shared" si="12"/>
        <v>4.3622681252422257</v>
      </c>
      <c r="AQ18" s="4">
        <f t="shared" si="13"/>
        <v>2.9801290213305838</v>
      </c>
      <c r="AR18" s="4">
        <f t="shared" si="14"/>
        <v>0</v>
      </c>
      <c r="AT18" s="4">
        <f t="shared" si="15"/>
        <v>34.758863082766233</v>
      </c>
    </row>
    <row r="19" spans="1:46" x14ac:dyDescent="0.3">
      <c r="A19" s="5">
        <f>system!A18</f>
        <v>17</v>
      </c>
      <c r="B19" s="5">
        <f>INDEX(system!A:Q,ROW()-1,MATCH($B$1&amp; "*",system!$1:$1,0))</f>
        <v>1255.7922077922001</v>
      </c>
      <c r="C19" s="5">
        <f>INDEX(system!A:Q,ROW()-1,MATCH($C$1&amp; "*",system!$1:$1,0))</f>
        <v>900</v>
      </c>
      <c r="D19" s="4">
        <f>INDEX(system!A:Q,ROW()-1,MATCH($D$1&amp; "*",system!$1:$1,0))</f>
        <v>0</v>
      </c>
      <c r="F19" s="4">
        <f>liquid!E18</f>
        <v>71.669152842920994</v>
      </c>
      <c r="H19" s="4">
        <f>IF(ISNA(VLOOKUP($A19,tot_solids!$A:$A,1,0)),0,VLOOKUP($A19,tot_solids!$A:$AD,5,0))-IFERROR(G19,0)</f>
        <v>28.510406939419799</v>
      </c>
      <c r="I19" s="4">
        <f>IF(ISNA(VLOOKUP(Combine!$A19,apatite!$A:$A,1,0)),0,VLOOKUP(Combine!$A19,apatite!$A:$AD,5,0))</f>
        <v>0</v>
      </c>
      <c r="J19" s="4">
        <f>IF(ISNA(VLOOKUP(Combine!$A19,garnet!$A:$A,1,0)),0,VLOOKUP(Combine!$A19,garnet!$A:$AD,5,0))</f>
        <v>0</v>
      </c>
      <c r="K19" s="4">
        <f>IF(ISNA(VLOOKUP(Combine!$A19,feldspar1!$A:$A,1,0)),0,VLOOKUP(Combine!$A19,feldspar1!$A:$AD,5,0))</f>
        <v>0</v>
      </c>
      <c r="L19" s="4">
        <f>IF(ISNA(VLOOKUP(Combine!$A19,feldspar2!$A:$A,1,0)),0,VLOOKUP(Combine!$A19,feldspar2!$A:$AD,5,0))</f>
        <v>0</v>
      </c>
      <c r="M19" s="4">
        <f>IF(ISNA(VLOOKUP(Combine!$A19,spinel!$A:$A,1,0)),0,VLOOKUP(Combine!$A19,spinel!$A:$AD,5,0))</f>
        <v>1.96425054562511</v>
      </c>
      <c r="N19" s="4">
        <f>IF(ISNA(VLOOKUP(Combine!$A19,clinopyroxene1!$A:$A,1,0)),0,VLOOKUP(Combine!$A19,clinopyroxene1!$A:$AD,5,0))</f>
        <v>13.386723846080701</v>
      </c>
      <c r="O19" s="4">
        <f>IF(ISNA(VLOOKUP(Combine!$A19,clinopyroxene2!$A:$A,1,0)),0,VLOOKUP(Combine!$A19,clinopyroxene2!$A:$AD,5,0))</f>
        <v>13.1594325477139</v>
      </c>
      <c r="P19" s="4">
        <f>IF(ISNA(VLOOKUP(Combine!$A19,orthopyroxene1!$A:$A,1,0)),0,VLOOKUP(Combine!$A19,orthopyroxene1!$A:$AD,5,0))</f>
        <v>0</v>
      </c>
      <c r="Q19" s="4">
        <f>IF(ISNA(VLOOKUP(Combine!$A19,orthopyroxene2!$A:$A,1,0)),0,VLOOKUP(Combine!$A19,orthopyroxene2!$A:$AD,5,0))</f>
        <v>0</v>
      </c>
      <c r="R19" s="4">
        <f t="shared" si="1"/>
        <v>100.17955978234079</v>
      </c>
      <c r="T19" s="4">
        <f>liquid!F18</f>
        <v>2.7570955746772698</v>
      </c>
      <c r="V19" s="4">
        <f t="shared" si="2"/>
        <v>3.3045134941716978</v>
      </c>
      <c r="W19" s="4">
        <f>IF(ISNA(VLOOKUP(Combine!$A19,apatite!$A:$A,1,0)),0,VLOOKUP(Combine!$A19,apatite!$A:$AD,6,0))</f>
        <v>0</v>
      </c>
      <c r="X19" s="4">
        <f>IF(ISNA(VLOOKUP(Combine!$A19,garnet!$A:$A,1,0)),0,VLOOKUP(Combine!$A19,garnet!$A:$AD,6,0))</f>
        <v>0</v>
      </c>
      <c r="Y19" s="4">
        <f>IF(ISNA(VLOOKUP(Combine!$A19,feldspar1!$A:$A,1,0)),0,VLOOKUP(Combine!$A19,feldspar1!$A:$AD,6,0))</f>
        <v>0</v>
      </c>
      <c r="Z19" s="4">
        <f>IF(ISNA(VLOOKUP(Combine!$A19,feldspar2!$A:$A,1,0)),0,VLOOKUP(Combine!$A19,feldspar2!$A:$AD,6,0))</f>
        <v>0</v>
      </c>
      <c r="AA19" s="4">
        <f>IF(ISNA(VLOOKUP(Combine!$A19,spinel!$A:$A,1,0)),0,VLOOKUP(Combine!$A19,spinel!$A:$AD,6,0))</f>
        <v>3.7513284044636599</v>
      </c>
      <c r="AB19" s="4">
        <f>IF(ISNA(VLOOKUP(Combine!$A19,clinopyroxene1!$A:$A,1,0)),0,VLOOKUP(Combine!$A19,clinopyroxene1!$A:$AD,6,0))</f>
        <v>3.2775631858302599</v>
      </c>
      <c r="AC19" s="4">
        <f>IF(ISNA(VLOOKUP(Combine!$A19,clinopyroxene2!$A:$A,1,0)),0,VLOOKUP(Combine!$A19,clinopyroxene2!$A:$AD,6,0))</f>
        <v>3.2736945909386401</v>
      </c>
      <c r="AD19" s="4">
        <f>IF(ISNA(VLOOKUP(Combine!$A19,orthopyroxene1!$A:$A,1,0)),0,VLOOKUP(Combine!$A19,orthopyroxene1!$A:$AD,6,0))</f>
        <v>0</v>
      </c>
      <c r="AE19" s="4">
        <f>IF(ISNA(VLOOKUP(Combine!$A19,orthopyroxene2!$A:$A,1,0)),0,VLOOKUP(Combine!$A19,orthopyroxene2!$A:$AD,6,0))</f>
        <v>0</v>
      </c>
      <c r="AF19" s="4">
        <f t="shared" si="3"/>
        <v>2.8935101540008685</v>
      </c>
      <c r="AH19" s="4">
        <f t="shared" si="4"/>
        <v>25.994439039825519</v>
      </c>
      <c r="AI19" s="4">
        <f t="shared" si="5"/>
        <v>0</v>
      </c>
      <c r="AJ19" s="4">
        <f t="shared" si="6"/>
        <v>8.6277169058939354</v>
      </c>
      <c r="AK19" s="4">
        <f t="shared" si="7"/>
        <v>0</v>
      </c>
      <c r="AL19" s="4">
        <f t="shared" si="8"/>
        <v>0</v>
      </c>
      <c r="AM19" s="4">
        <f t="shared" si="9"/>
        <v>0</v>
      </c>
      <c r="AN19" s="4">
        <f t="shared" si="10"/>
        <v>0</v>
      </c>
      <c r="AO19" s="4">
        <f t="shared" si="11"/>
        <v>0.5236146596197423</v>
      </c>
      <c r="AP19" s="4">
        <f t="shared" si="12"/>
        <v>4.0843526385562656</v>
      </c>
      <c r="AQ19" s="4">
        <f t="shared" si="13"/>
        <v>4.0197496077179276</v>
      </c>
      <c r="AR19" s="4">
        <f t="shared" si="14"/>
        <v>0</v>
      </c>
      <c r="AT19" s="4">
        <f t="shared" si="15"/>
        <v>34.622155945719456</v>
      </c>
    </row>
    <row r="20" spans="1:46" x14ac:dyDescent="0.3">
      <c r="A20" s="5">
        <f>system!A19</f>
        <v>18</v>
      </c>
      <c r="B20" s="5">
        <f>INDEX(system!A:Q,ROW()-1,MATCH($B$1&amp; "*",system!$1:$1,0))</f>
        <v>1250.7792207792099</v>
      </c>
      <c r="C20" s="5">
        <f>INDEX(system!A:Q,ROW()-1,MATCH($C$1&amp; "*",system!$1:$1,0))</f>
        <v>900</v>
      </c>
      <c r="D20" s="4">
        <f>INDEX(system!A:Q,ROW()-1,MATCH($D$1&amp; "*",system!$1:$1,0))</f>
        <v>0</v>
      </c>
      <c r="F20" s="4">
        <f>liquid!E19</f>
        <v>68.916118304016706</v>
      </c>
      <c r="H20" s="4">
        <f>IF(ISNA(VLOOKUP($A20,tot_solids!$A:$A,1,0)),0,VLOOKUP($A20,tot_solids!$A:$AD,5,0))-IFERROR(G20,0)</f>
        <v>31.268583771197999</v>
      </c>
      <c r="I20" s="4">
        <f>IF(ISNA(VLOOKUP(Combine!$A20,apatite!$A:$A,1,0)),0,VLOOKUP(Combine!$A20,apatite!$A:$AD,5,0))</f>
        <v>0</v>
      </c>
      <c r="J20" s="4">
        <f>IF(ISNA(VLOOKUP(Combine!$A20,garnet!$A:$A,1,0)),0,VLOOKUP(Combine!$A20,garnet!$A:$AD,5,0))</f>
        <v>0</v>
      </c>
      <c r="K20" s="4">
        <f>IF(ISNA(VLOOKUP(Combine!$A20,feldspar1!$A:$A,1,0)),0,VLOOKUP(Combine!$A20,feldspar1!$A:$AD,5,0))</f>
        <v>0</v>
      </c>
      <c r="L20" s="4">
        <f>IF(ISNA(VLOOKUP(Combine!$A20,feldspar2!$A:$A,1,0)),0,VLOOKUP(Combine!$A20,feldspar2!$A:$AD,5,0))</f>
        <v>0</v>
      </c>
      <c r="M20" s="4">
        <f>IF(ISNA(VLOOKUP(Combine!$A20,spinel!$A:$A,1,0)),0,VLOOKUP(Combine!$A20,spinel!$A:$AD,5,0))</f>
        <v>2.37243092626922</v>
      </c>
      <c r="N20" s="4">
        <f>IF(ISNA(VLOOKUP(Combine!$A20,clinopyroxene1!$A:$A,1,0)),0,VLOOKUP(Combine!$A20,clinopyroxene1!$A:$AD,5,0))</f>
        <v>12.705930815142199</v>
      </c>
      <c r="O20" s="4">
        <f>IF(ISNA(VLOOKUP(Combine!$A20,clinopyroxene2!$A:$A,1,0)),0,VLOOKUP(Combine!$A20,clinopyroxene2!$A:$AD,5,0))</f>
        <v>16.190222029786501</v>
      </c>
      <c r="P20" s="4">
        <f>IF(ISNA(VLOOKUP(Combine!$A20,orthopyroxene1!$A:$A,1,0)),0,VLOOKUP(Combine!$A20,orthopyroxene1!$A:$AD,5,0))</f>
        <v>0</v>
      </c>
      <c r="Q20" s="4">
        <f>IF(ISNA(VLOOKUP(Combine!$A20,orthopyroxene2!$A:$A,1,0)),0,VLOOKUP(Combine!$A20,orthopyroxene2!$A:$AD,5,0))</f>
        <v>0</v>
      </c>
      <c r="R20" s="4">
        <f t="shared" si="1"/>
        <v>100.1847020752147</v>
      </c>
      <c r="T20" s="4">
        <f>liquid!F19</f>
        <v>2.7508938657791999</v>
      </c>
      <c r="V20" s="4">
        <f t="shared" si="2"/>
        <v>3.3115460283868767</v>
      </c>
      <c r="W20" s="4">
        <f>IF(ISNA(VLOOKUP(Combine!$A20,apatite!$A:$A,1,0)),0,VLOOKUP(Combine!$A20,apatite!$A:$AD,6,0))</f>
        <v>0</v>
      </c>
      <c r="X20" s="4">
        <f>IF(ISNA(VLOOKUP(Combine!$A20,garnet!$A:$A,1,0)),0,VLOOKUP(Combine!$A20,garnet!$A:$AD,6,0))</f>
        <v>0</v>
      </c>
      <c r="Y20" s="4">
        <f>IF(ISNA(VLOOKUP(Combine!$A20,feldspar1!$A:$A,1,0)),0,VLOOKUP(Combine!$A20,feldspar1!$A:$AD,6,0))</f>
        <v>0</v>
      </c>
      <c r="Z20" s="4">
        <f>IF(ISNA(VLOOKUP(Combine!$A20,feldspar2!$A:$A,1,0)),0,VLOOKUP(Combine!$A20,feldspar2!$A:$AD,6,0))</f>
        <v>0</v>
      </c>
      <c r="AA20" s="4">
        <f>IF(ISNA(VLOOKUP(Combine!$A20,spinel!$A:$A,1,0)),0,VLOOKUP(Combine!$A20,spinel!$A:$AD,6,0))</f>
        <v>3.75896679154613</v>
      </c>
      <c r="AB20" s="4">
        <f>IF(ISNA(VLOOKUP(Combine!$A20,clinopyroxene1!$A:$A,1,0)),0,VLOOKUP(Combine!$A20,clinopyroxene1!$A:$AD,6,0))</f>
        <v>3.2820204405467899</v>
      </c>
      <c r="AC20" s="4">
        <f>IF(ISNA(VLOOKUP(Combine!$A20,clinopyroxene2!$A:$A,1,0)),0,VLOOKUP(Combine!$A20,clinopyroxene2!$A:$AD,6,0))</f>
        <v>3.2775201822031099</v>
      </c>
      <c r="AD20" s="4">
        <f>IF(ISNA(VLOOKUP(Combine!$A20,orthopyroxene1!$A:$A,1,0)),0,VLOOKUP(Combine!$A20,orthopyroxene1!$A:$AD,6,0))</f>
        <v>0</v>
      </c>
      <c r="AE20" s="4">
        <f>IF(ISNA(VLOOKUP(Combine!$A20,orthopyroxene2!$A:$A,1,0)),0,VLOOKUP(Combine!$A20,orthopyroxene2!$A:$AD,6,0))</f>
        <v>0</v>
      </c>
      <c r="AF20" s="4">
        <f t="shared" si="3"/>
        <v>2.9043627607076483</v>
      </c>
      <c r="AH20" s="4">
        <f t="shared" si="4"/>
        <v>25.052263615592448</v>
      </c>
      <c r="AI20" s="4">
        <f t="shared" si="5"/>
        <v>0</v>
      </c>
      <c r="AJ20" s="4">
        <f t="shared" si="6"/>
        <v>9.4422917583391044</v>
      </c>
      <c r="AK20" s="4">
        <f t="shared" si="7"/>
        <v>0</v>
      </c>
      <c r="AL20" s="4">
        <f t="shared" si="8"/>
        <v>0</v>
      </c>
      <c r="AM20" s="4">
        <f t="shared" si="9"/>
        <v>0</v>
      </c>
      <c r="AN20" s="4">
        <f t="shared" si="10"/>
        <v>0</v>
      </c>
      <c r="AO20" s="4">
        <f t="shared" si="11"/>
        <v>0.63113910226735392</v>
      </c>
      <c r="AP20" s="4">
        <f t="shared" si="12"/>
        <v>3.8713746746273681</v>
      </c>
      <c r="AQ20" s="4">
        <f t="shared" si="13"/>
        <v>4.9397779814443821</v>
      </c>
      <c r="AR20" s="4">
        <f t="shared" si="14"/>
        <v>0</v>
      </c>
      <c r="AT20" s="4">
        <f t="shared" si="15"/>
        <v>34.494555373931554</v>
      </c>
    </row>
    <row r="21" spans="1:46" x14ac:dyDescent="0.3">
      <c r="A21" s="5">
        <f>system!A20</f>
        <v>19</v>
      </c>
      <c r="B21" s="5">
        <f>INDEX(system!A:Q,ROW()-1,MATCH($B$1&amp; "*",system!$1:$1,0))</f>
        <v>1245.76623376623</v>
      </c>
      <c r="C21" s="5">
        <f>INDEX(system!A:Q,ROW()-1,MATCH($C$1&amp; "*",system!$1:$1,0))</f>
        <v>900</v>
      </c>
      <c r="D21" s="4">
        <f>INDEX(system!A:Q,ROW()-1,MATCH($D$1&amp; "*",system!$1:$1,0))</f>
        <v>0</v>
      </c>
      <c r="F21" s="4">
        <f>liquid!E20</f>
        <v>66.351440381215198</v>
      </c>
      <c r="H21" s="4">
        <f>IF(ISNA(VLOOKUP($A21,tot_solids!$A:$A,1,0)),0,VLOOKUP($A21,tot_solids!$A:$AD,5,0))-IFERROR(G21,0)</f>
        <v>33.838153839185999</v>
      </c>
      <c r="I21" s="4">
        <f>IF(ISNA(VLOOKUP(Combine!$A21,apatite!$A:$A,1,0)),0,VLOOKUP(Combine!$A21,apatite!$A:$AD,5,0))</f>
        <v>0</v>
      </c>
      <c r="J21" s="4">
        <f>IF(ISNA(VLOOKUP(Combine!$A21,garnet!$A:$A,1,0)),0,VLOOKUP(Combine!$A21,garnet!$A:$AD,5,0))</f>
        <v>0</v>
      </c>
      <c r="K21" s="4">
        <f>IF(ISNA(VLOOKUP(Combine!$A21,feldspar1!$A:$A,1,0)),0,VLOOKUP(Combine!$A21,feldspar1!$A:$AD,5,0))</f>
        <v>0</v>
      </c>
      <c r="L21" s="4">
        <f>IF(ISNA(VLOOKUP(Combine!$A21,feldspar2!$A:$A,1,0)),0,VLOOKUP(Combine!$A21,feldspar2!$A:$AD,5,0))</f>
        <v>0</v>
      </c>
      <c r="M21" s="4">
        <f>IF(ISNA(VLOOKUP(Combine!$A21,spinel!$A:$A,1,0)),0,VLOOKUP(Combine!$A21,spinel!$A:$AD,5,0))</f>
        <v>2.7497232884206202</v>
      </c>
      <c r="N21" s="4">
        <f>IF(ISNA(VLOOKUP(Combine!$A21,clinopyroxene1!$A:$A,1,0)),0,VLOOKUP(Combine!$A21,clinopyroxene1!$A:$AD,5,0))</f>
        <v>12.2077019139803</v>
      </c>
      <c r="O21" s="4">
        <f>IF(ISNA(VLOOKUP(Combine!$A21,clinopyroxene2!$A:$A,1,0)),0,VLOOKUP(Combine!$A21,clinopyroxene2!$A:$AD,5,0))</f>
        <v>18.880728636785001</v>
      </c>
      <c r="P21" s="4">
        <f>IF(ISNA(VLOOKUP(Combine!$A21,orthopyroxene1!$A:$A,1,0)),0,VLOOKUP(Combine!$A21,orthopyroxene1!$A:$AD,5,0))</f>
        <v>0</v>
      </c>
      <c r="Q21" s="4">
        <f>IF(ISNA(VLOOKUP(Combine!$A21,orthopyroxene2!$A:$A,1,0)),0,VLOOKUP(Combine!$A21,orthopyroxene2!$A:$AD,5,0))</f>
        <v>0</v>
      </c>
      <c r="R21" s="4">
        <f t="shared" si="1"/>
        <v>100.1895942204012</v>
      </c>
      <c r="T21" s="4">
        <f>liquid!F20</f>
        <v>2.7444760993915698</v>
      </c>
      <c r="V21" s="4">
        <f t="shared" si="2"/>
        <v>3.3178523906751507</v>
      </c>
      <c r="W21" s="4">
        <f>IF(ISNA(VLOOKUP(Combine!$A21,apatite!$A:$A,1,0)),0,VLOOKUP(Combine!$A21,apatite!$A:$AD,6,0))</f>
        <v>0</v>
      </c>
      <c r="X21" s="4">
        <f>IF(ISNA(VLOOKUP(Combine!$A21,garnet!$A:$A,1,0)),0,VLOOKUP(Combine!$A21,garnet!$A:$AD,6,0))</f>
        <v>0</v>
      </c>
      <c r="Y21" s="4">
        <f>IF(ISNA(VLOOKUP(Combine!$A21,feldspar1!$A:$A,1,0)),0,VLOOKUP(Combine!$A21,feldspar1!$A:$AD,6,0))</f>
        <v>0</v>
      </c>
      <c r="Z21" s="4">
        <f>IF(ISNA(VLOOKUP(Combine!$A21,feldspar2!$A:$A,1,0)),0,VLOOKUP(Combine!$A21,feldspar2!$A:$AD,6,0))</f>
        <v>0</v>
      </c>
      <c r="AA21" s="4">
        <f>IF(ISNA(VLOOKUP(Combine!$A21,spinel!$A:$A,1,0)),0,VLOOKUP(Combine!$A21,spinel!$A:$AD,6,0))</f>
        <v>3.7664414466519101</v>
      </c>
      <c r="AB21" s="4">
        <f>IF(ISNA(VLOOKUP(Combine!$A21,clinopyroxene1!$A:$A,1,0)),0,VLOOKUP(Combine!$A21,clinopyroxene1!$A:$AD,6,0))</f>
        <v>3.28639032992825</v>
      </c>
      <c r="AC21" s="4">
        <f>IF(ISNA(VLOOKUP(Combine!$A21,clinopyroxene2!$A:$A,1,0)),0,VLOOKUP(Combine!$A21,clinopyroxene2!$A:$AD,6,0))</f>
        <v>3.2812479657353402</v>
      </c>
      <c r="AD21" s="4">
        <f>IF(ISNA(VLOOKUP(Combine!$A21,orthopyroxene1!$A:$A,1,0)),0,VLOOKUP(Combine!$A21,orthopyroxene1!$A:$AD,6,0))</f>
        <v>0</v>
      </c>
      <c r="AE21" s="4">
        <f>IF(ISNA(VLOOKUP(Combine!$A21,orthopyroxene2!$A:$A,1,0)),0,VLOOKUP(Combine!$A21,orthopyroxene2!$A:$AD,6,0))</f>
        <v>0</v>
      </c>
      <c r="AF21" s="4">
        <f t="shared" si="3"/>
        <v>2.9145918224892124</v>
      </c>
      <c r="AH21" s="4">
        <f t="shared" si="4"/>
        <v>24.176359340831873</v>
      </c>
      <c r="AI21" s="4">
        <f t="shared" si="5"/>
        <v>0</v>
      </c>
      <c r="AJ21" s="4">
        <f t="shared" si="6"/>
        <v>10.198812320369763</v>
      </c>
      <c r="AK21" s="4">
        <f t="shared" si="7"/>
        <v>0</v>
      </c>
      <c r="AL21" s="4">
        <f t="shared" si="8"/>
        <v>0</v>
      </c>
      <c r="AM21" s="4">
        <f t="shared" si="9"/>
        <v>0</v>
      </c>
      <c r="AN21" s="4">
        <f t="shared" si="10"/>
        <v>0</v>
      </c>
      <c r="AO21" s="4">
        <f t="shared" si="11"/>
        <v>0.73005868466770463</v>
      </c>
      <c r="AP21" s="4">
        <f t="shared" si="12"/>
        <v>3.7146232456954751</v>
      </c>
      <c r="AQ21" s="4">
        <f t="shared" si="13"/>
        <v>5.7541303900065834</v>
      </c>
      <c r="AR21" s="4">
        <f t="shared" si="14"/>
        <v>0</v>
      </c>
      <c r="AT21" s="4">
        <f t="shared" si="15"/>
        <v>34.375171661201634</v>
      </c>
    </row>
    <row r="22" spans="1:46" x14ac:dyDescent="0.3">
      <c r="A22" s="5">
        <f>system!A21</f>
        <v>20</v>
      </c>
      <c r="B22" s="5">
        <f>INDEX(system!A:Q,ROW()-1,MATCH($B$1&amp; "*",system!$1:$1,0))</f>
        <v>1240.7532467532501</v>
      </c>
      <c r="C22" s="5">
        <f>INDEX(system!A:Q,ROW()-1,MATCH($C$1&amp; "*",system!$1:$1,0))</f>
        <v>900</v>
      </c>
      <c r="D22" s="4">
        <f>INDEX(system!A:Q,ROW()-1,MATCH($D$1&amp; "*",system!$1:$1,0))</f>
        <v>0</v>
      </c>
      <c r="F22" s="4">
        <f>liquid!E21</f>
        <v>63.9584417051014</v>
      </c>
      <c r="H22" s="4">
        <f>IF(ISNA(VLOOKUP($A22,tot_solids!$A:$A,1,0)),0,VLOOKUP($A22,tot_solids!$A:$AD,5,0))-IFERROR(G22,0)</f>
        <v>36.235790787712503</v>
      </c>
      <c r="I22" s="4">
        <f>IF(ISNA(VLOOKUP(Combine!$A22,apatite!$A:$A,1,0)),0,VLOOKUP(Combine!$A22,apatite!$A:$AD,5,0))</f>
        <v>0</v>
      </c>
      <c r="J22" s="4">
        <f>IF(ISNA(VLOOKUP(Combine!$A22,garnet!$A:$A,1,0)),0,VLOOKUP(Combine!$A22,garnet!$A:$AD,5,0))</f>
        <v>0</v>
      </c>
      <c r="K22" s="4">
        <f>IF(ISNA(VLOOKUP(Combine!$A22,feldspar1!$A:$A,1,0)),0,VLOOKUP(Combine!$A22,feldspar1!$A:$AD,5,0))</f>
        <v>0</v>
      </c>
      <c r="L22" s="4">
        <f>IF(ISNA(VLOOKUP(Combine!$A22,feldspar2!$A:$A,1,0)),0,VLOOKUP(Combine!$A22,feldspar2!$A:$AD,5,0))</f>
        <v>0</v>
      </c>
      <c r="M22" s="4">
        <f>IF(ISNA(VLOOKUP(Combine!$A22,spinel!$A:$A,1,0)),0,VLOOKUP(Combine!$A22,spinel!$A:$AD,5,0))</f>
        <v>3.0988477031827002</v>
      </c>
      <c r="N22" s="4">
        <f>IF(ISNA(VLOOKUP(Combine!$A22,clinopyroxene1!$A:$A,1,0)),0,VLOOKUP(Combine!$A22,clinopyroxene1!$A:$AD,5,0))</f>
        <v>11.8660252556832</v>
      </c>
      <c r="O22" s="4">
        <f>IF(ISNA(VLOOKUP(Combine!$A22,clinopyroxene2!$A:$A,1,0)),0,VLOOKUP(Combine!$A22,clinopyroxene2!$A:$AD,5,0))</f>
        <v>21.2709178288465</v>
      </c>
      <c r="P22" s="4">
        <f>IF(ISNA(VLOOKUP(Combine!$A22,orthopyroxene1!$A:$A,1,0)),0,VLOOKUP(Combine!$A22,orthopyroxene1!$A:$AD,5,0))</f>
        <v>0</v>
      </c>
      <c r="Q22" s="4">
        <f>IF(ISNA(VLOOKUP(Combine!$A22,orthopyroxene2!$A:$A,1,0)),0,VLOOKUP(Combine!$A22,orthopyroxene2!$A:$AD,5,0))</f>
        <v>0</v>
      </c>
      <c r="R22" s="4">
        <f t="shared" si="1"/>
        <v>100.19423249281391</v>
      </c>
      <c r="T22" s="4">
        <f>liquid!F21</f>
        <v>2.73786535225757</v>
      </c>
      <c r="V22" s="4">
        <f t="shared" si="2"/>
        <v>3.3236097984304012</v>
      </c>
      <c r="W22" s="4">
        <f>IF(ISNA(VLOOKUP(Combine!$A22,apatite!$A:$A,1,0)),0,VLOOKUP(Combine!$A22,apatite!$A:$AD,6,0))</f>
        <v>0</v>
      </c>
      <c r="X22" s="4">
        <f>IF(ISNA(VLOOKUP(Combine!$A22,garnet!$A:$A,1,0)),0,VLOOKUP(Combine!$A22,garnet!$A:$AD,6,0))</f>
        <v>0</v>
      </c>
      <c r="Y22" s="4">
        <f>IF(ISNA(VLOOKUP(Combine!$A22,feldspar1!$A:$A,1,0)),0,VLOOKUP(Combine!$A22,feldspar1!$A:$AD,6,0))</f>
        <v>0</v>
      </c>
      <c r="Z22" s="4">
        <f>IF(ISNA(VLOOKUP(Combine!$A22,feldspar2!$A:$A,1,0)),0,VLOOKUP(Combine!$A22,feldspar2!$A:$AD,6,0))</f>
        <v>0</v>
      </c>
      <c r="AA22" s="4">
        <f>IF(ISNA(VLOOKUP(Combine!$A22,spinel!$A:$A,1,0)),0,VLOOKUP(Combine!$A22,spinel!$A:$AD,6,0))</f>
        <v>3.7737276881717898</v>
      </c>
      <c r="AB22" s="4">
        <f>IF(ISNA(VLOOKUP(Combine!$A22,clinopyroxene1!$A:$A,1,0)),0,VLOOKUP(Combine!$A22,clinopyroxene1!$A:$AD,6,0))</f>
        <v>3.2906672144581002</v>
      </c>
      <c r="AC22" s="4">
        <f>IF(ISNA(VLOOKUP(Combine!$A22,clinopyroxene2!$A:$A,1,0)),0,VLOOKUP(Combine!$A22,clinopyroxene2!$A:$AD,6,0))</f>
        <v>3.2848739469358099</v>
      </c>
      <c r="AD22" s="4">
        <f>IF(ISNA(VLOOKUP(Combine!$A22,orthopyroxene1!$A:$A,1,0)),0,VLOOKUP(Combine!$A22,orthopyroxene1!$A:$AD,6,0))</f>
        <v>0</v>
      </c>
      <c r="AE22" s="4">
        <f>IF(ISNA(VLOOKUP(Combine!$A22,orthopyroxene2!$A:$A,1,0)),0,VLOOKUP(Combine!$A22,orthopyroxene2!$A:$AD,6,0))</f>
        <v>0</v>
      </c>
      <c r="AF22" s="4">
        <f t="shared" si="3"/>
        <v>2.924248868186766</v>
      </c>
      <c r="AH22" s="4">
        <f t="shared" si="4"/>
        <v>23.360696555936542</v>
      </c>
      <c r="AI22" s="4">
        <f t="shared" si="5"/>
        <v>0</v>
      </c>
      <c r="AJ22" s="4">
        <f t="shared" si="6"/>
        <v>10.902540606549277</v>
      </c>
      <c r="AK22" s="4">
        <f t="shared" si="7"/>
        <v>0</v>
      </c>
      <c r="AL22" s="4">
        <f t="shared" si="8"/>
        <v>0</v>
      </c>
      <c r="AM22" s="4">
        <f t="shared" si="9"/>
        <v>0</v>
      </c>
      <c r="AN22" s="4">
        <f t="shared" si="10"/>
        <v>0</v>
      </c>
      <c r="AO22" s="4">
        <f t="shared" si="11"/>
        <v>0.82116357067723655</v>
      </c>
      <c r="AP22" s="4">
        <f t="shared" si="12"/>
        <v>3.6059633145362802</v>
      </c>
      <c r="AQ22" s="4">
        <f t="shared" si="13"/>
        <v>6.4754137213357605</v>
      </c>
      <c r="AR22" s="4">
        <f t="shared" si="14"/>
        <v>0</v>
      </c>
      <c r="AT22" s="4">
        <f t="shared" si="15"/>
        <v>34.263237162485822</v>
      </c>
    </row>
    <row r="23" spans="1:46" x14ac:dyDescent="0.3">
      <c r="A23" s="5">
        <f>system!A22</f>
        <v>21</v>
      </c>
      <c r="B23" s="5">
        <f>INDEX(system!A:Q,ROW()-1,MATCH($B$1&amp; "*",system!$1:$1,0))</f>
        <v>1235.7402597402499</v>
      </c>
      <c r="C23" s="5">
        <f>INDEX(system!A:Q,ROW()-1,MATCH($C$1&amp; "*",system!$1:$1,0))</f>
        <v>900</v>
      </c>
      <c r="D23" s="4">
        <f>INDEX(system!A:Q,ROW()-1,MATCH($D$1&amp; "*",system!$1:$1,0))</f>
        <v>0</v>
      </c>
      <c r="F23" s="4">
        <f>liquid!E22</f>
        <v>61.722698399932902</v>
      </c>
      <c r="H23" s="4">
        <f>IF(ISNA(VLOOKUP($A23,tot_solids!$A:$A,1,0)),0,VLOOKUP($A23,tot_solids!$A:$AD,5,0))-IFERROR(G23,0)</f>
        <v>38.475913576343302</v>
      </c>
      <c r="I23" s="4">
        <f>IF(ISNA(VLOOKUP(Combine!$A23,apatite!$A:$A,1,0)),0,VLOOKUP(Combine!$A23,apatite!$A:$AD,5,0))</f>
        <v>0</v>
      </c>
      <c r="J23" s="4">
        <f>IF(ISNA(VLOOKUP(Combine!$A23,garnet!$A:$A,1,0)),0,VLOOKUP(Combine!$A23,garnet!$A:$AD,5,0))</f>
        <v>0</v>
      </c>
      <c r="K23" s="4">
        <f>IF(ISNA(VLOOKUP(Combine!$A23,feldspar1!$A:$A,1,0)),0,VLOOKUP(Combine!$A23,feldspar1!$A:$AD,5,0))</f>
        <v>0</v>
      </c>
      <c r="L23" s="4">
        <f>IF(ISNA(VLOOKUP(Combine!$A23,feldspar2!$A:$A,1,0)),0,VLOOKUP(Combine!$A23,feldspar2!$A:$AD,5,0))</f>
        <v>0</v>
      </c>
      <c r="M23" s="4">
        <f>IF(ISNA(VLOOKUP(Combine!$A23,spinel!$A:$A,1,0)),0,VLOOKUP(Combine!$A23,spinel!$A:$AD,5,0))</f>
        <v>3.4221578376692099</v>
      </c>
      <c r="N23" s="4">
        <f>IF(ISNA(VLOOKUP(Combine!$A23,clinopyroxene1!$A:$A,1,0)),0,VLOOKUP(Combine!$A23,clinopyroxene1!$A:$AD,5,0))</f>
        <v>11.656977122078301</v>
      </c>
      <c r="O23" s="4">
        <f>IF(ISNA(VLOOKUP(Combine!$A23,clinopyroxene2!$A:$A,1,0)),0,VLOOKUP(Combine!$A23,clinopyroxene2!$A:$AD,5,0))</f>
        <v>23.3967786165957</v>
      </c>
      <c r="P23" s="4">
        <f>IF(ISNA(VLOOKUP(Combine!$A23,orthopyroxene1!$A:$A,1,0)),0,VLOOKUP(Combine!$A23,orthopyroxene1!$A:$AD,5,0))</f>
        <v>0</v>
      </c>
      <c r="Q23" s="4">
        <f>IF(ISNA(VLOOKUP(Combine!$A23,orthopyroxene2!$A:$A,1,0)),0,VLOOKUP(Combine!$A23,orthopyroxene2!$A:$AD,5,0))</f>
        <v>0</v>
      </c>
      <c r="R23" s="4">
        <f t="shared" si="1"/>
        <v>100.1986119762762</v>
      </c>
      <c r="T23" s="4">
        <f>liquid!F22</f>
        <v>2.7310874277333901</v>
      </c>
      <c r="V23" s="4">
        <f t="shared" si="2"/>
        <v>3.3289309197557562</v>
      </c>
      <c r="W23" s="4">
        <f>IF(ISNA(VLOOKUP(Combine!$A23,apatite!$A:$A,1,0)),0,VLOOKUP(Combine!$A23,apatite!$A:$AD,6,0))</f>
        <v>0</v>
      </c>
      <c r="X23" s="4">
        <f>IF(ISNA(VLOOKUP(Combine!$A23,garnet!$A:$A,1,0)),0,VLOOKUP(Combine!$A23,garnet!$A:$AD,6,0))</f>
        <v>0</v>
      </c>
      <c r="Y23" s="4">
        <f>IF(ISNA(VLOOKUP(Combine!$A23,feldspar1!$A:$A,1,0)),0,VLOOKUP(Combine!$A23,feldspar1!$A:$AD,6,0))</f>
        <v>0</v>
      </c>
      <c r="Z23" s="4">
        <f>IF(ISNA(VLOOKUP(Combine!$A23,feldspar2!$A:$A,1,0)),0,VLOOKUP(Combine!$A23,feldspar2!$A:$AD,6,0))</f>
        <v>0</v>
      </c>
      <c r="AA23" s="4">
        <f>IF(ISNA(VLOOKUP(Combine!$A23,spinel!$A:$A,1,0)),0,VLOOKUP(Combine!$A23,spinel!$A:$AD,6,0))</f>
        <v>3.7808009351787901</v>
      </c>
      <c r="AB23" s="4">
        <f>IF(ISNA(VLOOKUP(Combine!$A23,clinopyroxene1!$A:$A,1,0)),0,VLOOKUP(Combine!$A23,clinopyroxene1!$A:$AD,6,0))</f>
        <v>3.2948456251468601</v>
      </c>
      <c r="AC23" s="4">
        <f>IF(ISNA(VLOOKUP(Combine!$A23,clinopyroxene2!$A:$A,1,0)),0,VLOOKUP(Combine!$A23,clinopyroxene2!$A:$AD,6,0))</f>
        <v>3.2883945797594398</v>
      </c>
      <c r="AD23" s="4">
        <f>IF(ISNA(VLOOKUP(Combine!$A23,orthopyroxene1!$A:$A,1,0)),0,VLOOKUP(Combine!$A23,orthopyroxene1!$A:$AD,6,0))</f>
        <v>0</v>
      </c>
      <c r="AE23" s="4">
        <f>IF(ISNA(VLOOKUP(Combine!$A23,orthopyroxene2!$A:$A,1,0)),0,VLOOKUP(Combine!$A23,orthopyroxene2!$A:$AD,6,0))</f>
        <v>0</v>
      </c>
      <c r="AF23" s="4">
        <f t="shared" si="3"/>
        <v>2.9333791735138255</v>
      </c>
      <c r="AH23" s="4">
        <f t="shared" si="4"/>
        <v>22.600044866069478</v>
      </c>
      <c r="AI23" s="4">
        <f t="shared" si="5"/>
        <v>0</v>
      </c>
      <c r="AJ23" s="4">
        <f t="shared" si="6"/>
        <v>11.558039053320542</v>
      </c>
      <c r="AK23" s="4">
        <f t="shared" si="7"/>
        <v>0</v>
      </c>
      <c r="AL23" s="4">
        <f t="shared" si="8"/>
        <v>0</v>
      </c>
      <c r="AM23" s="4">
        <f t="shared" si="9"/>
        <v>0</v>
      </c>
      <c r="AN23" s="4">
        <f t="shared" si="10"/>
        <v>0</v>
      </c>
      <c r="AO23" s="4">
        <f t="shared" si="11"/>
        <v>0.90514097312753117</v>
      </c>
      <c r="AP23" s="4">
        <f t="shared" si="12"/>
        <v>3.5379433358304055</v>
      </c>
      <c r="AQ23" s="4">
        <f t="shared" si="13"/>
        <v>7.1149547443626044</v>
      </c>
      <c r="AR23" s="4">
        <f t="shared" si="14"/>
        <v>0</v>
      </c>
      <c r="AT23" s="4">
        <f t="shared" si="15"/>
        <v>34.158083919390023</v>
      </c>
    </row>
    <row r="24" spans="1:46" x14ac:dyDescent="0.3">
      <c r="A24" s="5">
        <f>system!A23</f>
        <v>22</v>
      </c>
      <c r="B24" s="5">
        <f>INDEX(system!A:Q,ROW()-1,MATCH($B$1&amp; "*",system!$1:$1,0))</f>
        <v>1230.72727272726</v>
      </c>
      <c r="C24" s="5">
        <f>INDEX(system!A:Q,ROW()-1,MATCH($C$1&amp; "*",system!$1:$1,0))</f>
        <v>900</v>
      </c>
      <c r="D24" s="4">
        <f>INDEX(system!A:Q,ROW()-1,MATCH($D$1&amp; "*",system!$1:$1,0))</f>
        <v>0</v>
      </c>
      <c r="F24" s="4">
        <f>liquid!E23</f>
        <v>59.631614001755203</v>
      </c>
      <c r="H24" s="4">
        <f>IF(ISNA(VLOOKUP($A24,tot_solids!$A:$A,1,0)),0,VLOOKUP($A24,tot_solids!$A:$AD,5,0))-IFERROR(G24,0)</f>
        <v>40.571113324675402</v>
      </c>
      <c r="I24" s="4">
        <f>IF(ISNA(VLOOKUP(Combine!$A24,apatite!$A:$A,1,0)),0,VLOOKUP(Combine!$A24,apatite!$A:$AD,5,0))</f>
        <v>0</v>
      </c>
      <c r="J24" s="4">
        <f>IF(ISNA(VLOOKUP(Combine!$A24,garnet!$A:$A,1,0)),0,VLOOKUP(Combine!$A24,garnet!$A:$AD,5,0))</f>
        <v>0</v>
      </c>
      <c r="K24" s="4">
        <f>IF(ISNA(VLOOKUP(Combine!$A24,feldspar1!$A:$A,1,0)),0,VLOOKUP(Combine!$A24,feldspar1!$A:$AD,5,0))</f>
        <v>0</v>
      </c>
      <c r="L24" s="4">
        <f>IF(ISNA(VLOOKUP(Combine!$A24,feldspar2!$A:$A,1,0)),0,VLOOKUP(Combine!$A24,feldspar2!$A:$AD,5,0))</f>
        <v>0</v>
      </c>
      <c r="M24" s="4">
        <f>IF(ISNA(VLOOKUP(Combine!$A24,spinel!$A:$A,1,0)),0,VLOOKUP(Combine!$A24,spinel!$A:$AD,5,0))</f>
        <v>3.72171066165635</v>
      </c>
      <c r="N24" s="4">
        <f>IF(ISNA(VLOOKUP(Combine!$A24,clinopyroxene1!$A:$A,1,0)),0,VLOOKUP(Combine!$A24,clinopyroxene1!$A:$AD,5,0))</f>
        <v>11.558923307528501</v>
      </c>
      <c r="O24" s="4">
        <f>IF(ISNA(VLOOKUP(Combine!$A24,clinopyroxene2!$A:$A,1,0)),0,VLOOKUP(Combine!$A24,clinopyroxene2!$A:$AD,5,0))</f>
        <v>25.290479355490501</v>
      </c>
      <c r="P24" s="4">
        <f>IF(ISNA(VLOOKUP(Combine!$A24,orthopyroxene1!$A:$A,1,0)),0,VLOOKUP(Combine!$A24,orthopyroxene1!$A:$AD,5,0))</f>
        <v>0</v>
      </c>
      <c r="Q24" s="4">
        <f>IF(ISNA(VLOOKUP(Combine!$A24,orthopyroxene2!$A:$A,1,0)),0,VLOOKUP(Combine!$A24,orthopyroxene2!$A:$AD,5,0))</f>
        <v>0</v>
      </c>
      <c r="R24" s="4">
        <f t="shared" si="1"/>
        <v>100.2027273264306</v>
      </c>
      <c r="T24" s="4">
        <f>liquid!F23</f>
        <v>2.7241704647569902</v>
      </c>
      <c r="V24" s="4">
        <f t="shared" si="2"/>
        <v>3.3338902426679247</v>
      </c>
      <c r="W24" s="4">
        <f>IF(ISNA(VLOOKUP(Combine!$A24,apatite!$A:$A,1,0)),0,VLOOKUP(Combine!$A24,apatite!$A:$AD,6,0))</f>
        <v>0</v>
      </c>
      <c r="X24" s="4">
        <f>IF(ISNA(VLOOKUP(Combine!$A24,garnet!$A:$A,1,0)),0,VLOOKUP(Combine!$A24,garnet!$A:$AD,6,0))</f>
        <v>0</v>
      </c>
      <c r="Y24" s="4">
        <f>IF(ISNA(VLOOKUP(Combine!$A24,feldspar1!$A:$A,1,0)),0,VLOOKUP(Combine!$A24,feldspar1!$A:$AD,6,0))</f>
        <v>0</v>
      </c>
      <c r="Z24" s="4">
        <f>IF(ISNA(VLOOKUP(Combine!$A24,feldspar2!$A:$A,1,0)),0,VLOOKUP(Combine!$A24,feldspar2!$A:$AD,6,0))</f>
        <v>0</v>
      </c>
      <c r="AA24" s="4">
        <f>IF(ISNA(VLOOKUP(Combine!$A24,spinel!$A:$A,1,0)),0,VLOOKUP(Combine!$A24,spinel!$A:$AD,6,0))</f>
        <v>3.7876374162686601</v>
      </c>
      <c r="AB24" s="4">
        <f>IF(ISNA(VLOOKUP(Combine!$A24,clinopyroxene1!$A:$A,1,0)),0,VLOOKUP(Combine!$A24,clinopyroxene1!$A:$AD,6,0))</f>
        <v>3.29892049350781</v>
      </c>
      <c r="AC24" s="4">
        <f>IF(ISNA(VLOOKUP(Combine!$A24,clinopyroxene2!$A:$A,1,0)),0,VLOOKUP(Combine!$A24,clinopyroxene2!$A:$AD,6,0))</f>
        <v>3.2918068593674499</v>
      </c>
      <c r="AD24" s="4">
        <f>IF(ISNA(VLOOKUP(Combine!$A24,orthopyroxene1!$A:$A,1,0)),0,VLOOKUP(Combine!$A24,orthopyroxene1!$A:$AD,6,0))</f>
        <v>0</v>
      </c>
      <c r="AE24" s="4">
        <f>IF(ISNA(VLOOKUP(Combine!$A24,orthopyroxene2!$A:$A,1,0)),0,VLOOKUP(Combine!$A24,orthopyroxene2!$A:$AD,6,0))</f>
        <v>0</v>
      </c>
      <c r="AF24" s="4">
        <f t="shared" si="3"/>
        <v>2.9420228987564268</v>
      </c>
      <c r="AH24" s="4">
        <f t="shared" si="4"/>
        <v>21.889824727644069</v>
      </c>
      <c r="AI24" s="4">
        <f t="shared" si="5"/>
        <v>0</v>
      </c>
      <c r="AJ24" s="4">
        <f t="shared" si="6"/>
        <v>12.169300838232942</v>
      </c>
      <c r="AK24" s="4">
        <f t="shared" si="7"/>
        <v>0</v>
      </c>
      <c r="AL24" s="4">
        <f t="shared" si="8"/>
        <v>0</v>
      </c>
      <c r="AM24" s="4">
        <f t="shared" si="9"/>
        <v>0</v>
      </c>
      <c r="AN24" s="4">
        <f t="shared" si="10"/>
        <v>0</v>
      </c>
      <c r="AO24" s="4">
        <f t="shared" si="11"/>
        <v>0.98259422764989557</v>
      </c>
      <c r="AP24" s="4">
        <f t="shared" si="12"/>
        <v>3.5038502232097324</v>
      </c>
      <c r="AQ24" s="4">
        <f t="shared" si="13"/>
        <v>7.682856387373314</v>
      </c>
      <c r="AR24" s="4">
        <f t="shared" si="14"/>
        <v>0</v>
      </c>
      <c r="AT24" s="4">
        <f t="shared" si="15"/>
        <v>34.059125565877011</v>
      </c>
    </row>
    <row r="25" spans="1:46" x14ac:dyDescent="0.3">
      <c r="A25" s="5">
        <f>system!A24</f>
        <v>23</v>
      </c>
      <c r="B25" s="5">
        <f>INDEX(system!A:Q,ROW()-1,MATCH($B$1&amp; "*",system!$1:$1,0))</f>
        <v>1225.7142857142801</v>
      </c>
      <c r="C25" s="5">
        <f>INDEX(system!A:Q,ROW()-1,MATCH($C$1&amp; "*",system!$1:$1,0))</f>
        <v>900</v>
      </c>
      <c r="D25" s="4">
        <f>INDEX(system!A:Q,ROW()-1,MATCH($D$1&amp; "*",system!$1:$1,0))</f>
        <v>0</v>
      </c>
      <c r="F25" s="4">
        <f>liquid!E24</f>
        <v>57.674070944884299</v>
      </c>
      <c r="H25" s="4">
        <f>IF(ISNA(VLOOKUP($A25,tot_solids!$A:$A,1,0)),0,VLOOKUP($A25,tot_solids!$A:$AD,5,0))-IFERROR(G25,0)</f>
        <v>42.5325025257901</v>
      </c>
      <c r="I25" s="4">
        <f>IF(ISNA(VLOOKUP(Combine!$A25,apatite!$A:$A,1,0)),0,VLOOKUP(Combine!$A25,apatite!$A:$AD,5,0))</f>
        <v>0</v>
      </c>
      <c r="J25" s="4">
        <f>IF(ISNA(VLOOKUP(Combine!$A25,garnet!$A:$A,1,0)),0,VLOOKUP(Combine!$A25,garnet!$A:$AD,5,0))</f>
        <v>0</v>
      </c>
      <c r="K25" s="4">
        <f>IF(ISNA(VLOOKUP(Combine!$A25,feldspar1!$A:$A,1,0)),0,VLOOKUP(Combine!$A25,feldspar1!$A:$AD,5,0))</f>
        <v>0</v>
      </c>
      <c r="L25" s="4">
        <f>IF(ISNA(VLOOKUP(Combine!$A25,feldspar2!$A:$A,1,0)),0,VLOOKUP(Combine!$A25,feldspar2!$A:$AD,5,0))</f>
        <v>0</v>
      </c>
      <c r="M25" s="4">
        <f>IF(ISNA(VLOOKUP(Combine!$A25,spinel!$A:$A,1,0)),0,VLOOKUP(Combine!$A25,spinel!$A:$AD,5,0))</f>
        <v>3.9993238202418402</v>
      </c>
      <c r="N25" s="4">
        <f>IF(ISNA(VLOOKUP(Combine!$A25,clinopyroxene1!$A:$A,1,0)),0,VLOOKUP(Combine!$A25,clinopyroxene1!$A:$AD,5,0))</f>
        <v>11.552584855565099</v>
      </c>
      <c r="O25" s="4">
        <f>IF(ISNA(VLOOKUP(Combine!$A25,clinopyroxene2!$A:$A,1,0)),0,VLOOKUP(Combine!$A25,clinopyroxene2!$A:$AD,5,0))</f>
        <v>26.980593849982998</v>
      </c>
      <c r="P25" s="4">
        <f>IF(ISNA(VLOOKUP(Combine!$A25,orthopyroxene1!$A:$A,1,0)),0,VLOOKUP(Combine!$A25,orthopyroxene1!$A:$AD,5,0))</f>
        <v>0</v>
      </c>
      <c r="Q25" s="4">
        <f>IF(ISNA(VLOOKUP(Combine!$A25,orthopyroxene2!$A:$A,1,0)),0,VLOOKUP(Combine!$A25,orthopyroxene2!$A:$AD,5,0))</f>
        <v>0</v>
      </c>
      <c r="R25" s="4">
        <f t="shared" si="1"/>
        <v>100.2065734706744</v>
      </c>
      <c r="T25" s="4">
        <f>liquid!F24</f>
        <v>2.7171444021752502</v>
      </c>
      <c r="V25" s="4">
        <f t="shared" si="2"/>
        <v>3.338538723478679</v>
      </c>
      <c r="W25" s="4">
        <f>IF(ISNA(VLOOKUP(Combine!$A25,apatite!$A:$A,1,0)),0,VLOOKUP(Combine!$A25,apatite!$A:$AD,6,0))</f>
        <v>0</v>
      </c>
      <c r="X25" s="4">
        <f>IF(ISNA(VLOOKUP(Combine!$A25,garnet!$A:$A,1,0)),0,VLOOKUP(Combine!$A25,garnet!$A:$AD,6,0))</f>
        <v>0</v>
      </c>
      <c r="Y25" s="4">
        <f>IF(ISNA(VLOOKUP(Combine!$A25,feldspar1!$A:$A,1,0)),0,VLOOKUP(Combine!$A25,feldspar1!$A:$AD,6,0))</f>
        <v>0</v>
      </c>
      <c r="Z25" s="4">
        <f>IF(ISNA(VLOOKUP(Combine!$A25,feldspar2!$A:$A,1,0)),0,VLOOKUP(Combine!$A25,feldspar2!$A:$AD,6,0))</f>
        <v>0</v>
      </c>
      <c r="AA25" s="4">
        <f>IF(ISNA(VLOOKUP(Combine!$A25,spinel!$A:$A,1,0)),0,VLOOKUP(Combine!$A25,spinel!$A:$AD,6,0))</f>
        <v>3.7942148953342398</v>
      </c>
      <c r="AB25" s="4">
        <f>IF(ISNA(VLOOKUP(Combine!$A25,clinopyroxene1!$A:$A,1,0)),0,VLOOKUP(Combine!$A25,clinopyroxene1!$A:$AD,6,0))</f>
        <v>3.3028873623690398</v>
      </c>
      <c r="AC25" s="4">
        <f>IF(ISNA(VLOOKUP(Combine!$A25,clinopyroxene2!$A:$A,1,0)),0,VLOOKUP(Combine!$A25,clinopyroxene2!$A:$AD,6,0))</f>
        <v>3.2951084063292102</v>
      </c>
      <c r="AD25" s="4">
        <f>IF(ISNA(VLOOKUP(Combine!$A25,orthopyroxene1!$A:$A,1,0)),0,VLOOKUP(Combine!$A25,orthopyroxene1!$A:$AD,6,0))</f>
        <v>0</v>
      </c>
      <c r="AE25" s="4">
        <f>IF(ISNA(VLOOKUP(Combine!$A25,orthopyroxene2!$A:$A,1,0)),0,VLOOKUP(Combine!$A25,orthopyroxene2!$A:$AD,6,0))</f>
        <v>0</v>
      </c>
      <c r="AF25" s="4">
        <f t="shared" si="3"/>
        <v>2.9502160275478952</v>
      </c>
      <c r="AH25" s="4">
        <f t="shared" si="4"/>
        <v>21.225986700858616</v>
      </c>
      <c r="AI25" s="4">
        <f t="shared" si="5"/>
        <v>0</v>
      </c>
      <c r="AJ25" s="4">
        <f t="shared" si="6"/>
        <v>12.739855981503258</v>
      </c>
      <c r="AK25" s="4">
        <f t="shared" si="7"/>
        <v>0</v>
      </c>
      <c r="AL25" s="4">
        <f t="shared" si="8"/>
        <v>0</v>
      </c>
      <c r="AM25" s="4">
        <f t="shared" si="9"/>
        <v>0</v>
      </c>
      <c r="AN25" s="4">
        <f t="shared" si="10"/>
        <v>0</v>
      </c>
      <c r="AO25" s="4">
        <f t="shared" si="11"/>
        <v>1.054058331055477</v>
      </c>
      <c r="AP25" s="4">
        <f t="shared" si="12"/>
        <v>3.4977229278805484</v>
      </c>
      <c r="AQ25" s="4">
        <f t="shared" si="13"/>
        <v>8.1880747225672312</v>
      </c>
      <c r="AR25" s="4">
        <f t="shared" si="14"/>
        <v>0</v>
      </c>
      <c r="AT25" s="4">
        <f t="shared" si="15"/>
        <v>33.965842682361874</v>
      </c>
    </row>
    <row r="26" spans="1:46" x14ac:dyDescent="0.3">
      <c r="A26" s="5">
        <f>system!A25</f>
        <v>24</v>
      </c>
      <c r="B26" s="5">
        <f>INDEX(system!A:Q,ROW()-1,MATCH($B$1&amp; "*",system!$1:$1,0))</f>
        <v>1220.7012987012899</v>
      </c>
      <c r="C26" s="5">
        <f>INDEX(system!A:Q,ROW()-1,MATCH($C$1&amp; "*",system!$1:$1,0))</f>
        <v>900</v>
      </c>
      <c r="D26" s="4">
        <f>INDEX(system!A:Q,ROW()-1,MATCH($D$1&amp; "*",system!$1:$1,0))</f>
        <v>0</v>
      </c>
      <c r="F26" s="4">
        <f>liquid!E25</f>
        <v>55.840146858065303</v>
      </c>
      <c r="H26" s="4">
        <f>IF(ISNA(VLOOKUP($A26,tot_solids!$A:$A,1,0)),0,VLOOKUP($A26,tot_solids!$A:$AD,5,0))-IFERROR(G26,0)</f>
        <v>44.3699993646552</v>
      </c>
      <c r="I26" s="4">
        <f>IF(ISNA(VLOOKUP(Combine!$A26,apatite!$A:$A,1,0)),0,VLOOKUP(Combine!$A26,apatite!$A:$AD,5,0))</f>
        <v>0</v>
      </c>
      <c r="J26" s="4">
        <f>IF(ISNA(VLOOKUP(Combine!$A26,garnet!$A:$A,1,0)),0,VLOOKUP(Combine!$A26,garnet!$A:$AD,5,0))</f>
        <v>0</v>
      </c>
      <c r="K26" s="4">
        <f>IF(ISNA(VLOOKUP(Combine!$A26,feldspar1!$A:$A,1,0)),0,VLOOKUP(Combine!$A26,feldspar1!$A:$AD,5,0))</f>
        <v>0</v>
      </c>
      <c r="L26" s="4">
        <f>IF(ISNA(VLOOKUP(Combine!$A26,feldspar2!$A:$A,1,0)),0,VLOOKUP(Combine!$A26,feldspar2!$A:$AD,5,0))</f>
        <v>0</v>
      </c>
      <c r="M26" s="4">
        <f>IF(ISNA(VLOOKUP(Combine!$A26,spinel!$A:$A,1,0)),0,VLOOKUP(Combine!$A26,spinel!$A:$AD,5,0))</f>
        <v>4.2566226316645004</v>
      </c>
      <c r="N26" s="4">
        <f>IF(ISNA(VLOOKUP(Combine!$A26,clinopyroxene1!$A:$A,1,0)),0,VLOOKUP(Combine!$A26,clinopyroxene1!$A:$AD,5,0))</f>
        <v>11.621003152471999</v>
      </c>
      <c r="O26" s="4">
        <f>IF(ISNA(VLOOKUP(Combine!$A26,clinopyroxene2!$A:$A,1,0)),0,VLOOKUP(Combine!$A26,clinopyroxene2!$A:$AD,5,0))</f>
        <v>28.492373580518699</v>
      </c>
      <c r="P26" s="4">
        <f>IF(ISNA(VLOOKUP(Combine!$A26,orthopyroxene1!$A:$A,1,0)),0,VLOOKUP(Combine!$A26,orthopyroxene1!$A:$AD,5,0))</f>
        <v>0</v>
      </c>
      <c r="Q26" s="4">
        <f>IF(ISNA(VLOOKUP(Combine!$A26,orthopyroxene2!$A:$A,1,0)),0,VLOOKUP(Combine!$A26,orthopyroxene2!$A:$AD,5,0))</f>
        <v>0</v>
      </c>
      <c r="R26" s="4">
        <f t="shared" si="1"/>
        <v>100.21014622272051</v>
      </c>
      <c r="T26" s="4">
        <f>liquid!F25</f>
        <v>2.71004032494139</v>
      </c>
      <c r="V26" s="4">
        <f t="shared" si="2"/>
        <v>3.3429123973850414</v>
      </c>
      <c r="W26" s="4">
        <f>IF(ISNA(VLOOKUP(Combine!$A26,apatite!$A:$A,1,0)),0,VLOOKUP(Combine!$A26,apatite!$A:$AD,6,0))</f>
        <v>0</v>
      </c>
      <c r="X26" s="4">
        <f>IF(ISNA(VLOOKUP(Combine!$A26,garnet!$A:$A,1,0)),0,VLOOKUP(Combine!$A26,garnet!$A:$AD,6,0))</f>
        <v>0</v>
      </c>
      <c r="Y26" s="4">
        <f>IF(ISNA(VLOOKUP(Combine!$A26,feldspar1!$A:$A,1,0)),0,VLOOKUP(Combine!$A26,feldspar1!$A:$AD,6,0))</f>
        <v>0</v>
      </c>
      <c r="Z26" s="4">
        <f>IF(ISNA(VLOOKUP(Combine!$A26,feldspar2!$A:$A,1,0)),0,VLOOKUP(Combine!$A26,feldspar2!$A:$AD,6,0))</f>
        <v>0</v>
      </c>
      <c r="AA26" s="4">
        <f>IF(ISNA(VLOOKUP(Combine!$A26,spinel!$A:$A,1,0)),0,VLOOKUP(Combine!$A26,spinel!$A:$AD,6,0))</f>
        <v>3.8005133662961899</v>
      </c>
      <c r="AB26" s="4">
        <f>IF(ISNA(VLOOKUP(Combine!$A26,clinopyroxene1!$A:$A,1,0)),0,VLOOKUP(Combine!$A26,clinopyroxene1!$A:$AD,6,0))</f>
        <v>3.30674256475444</v>
      </c>
      <c r="AC26" s="4">
        <f>IF(ISNA(VLOOKUP(Combine!$A26,clinopyroxene2!$A:$A,1,0)),0,VLOOKUP(Combine!$A26,clinopyroxene2!$A:$AD,6,0))</f>
        <v>3.29829753567518</v>
      </c>
      <c r="AD26" s="4">
        <f>IF(ISNA(VLOOKUP(Combine!$A26,orthopyroxene1!$A:$A,1,0)),0,VLOOKUP(Combine!$A26,orthopyroxene1!$A:$AD,6,0))</f>
        <v>0</v>
      </c>
      <c r="AE26" s="4">
        <f>IF(ISNA(VLOOKUP(Combine!$A26,orthopyroxene2!$A:$A,1,0)),0,VLOOKUP(Combine!$A26,orthopyroxene2!$A:$AD,6,0))</f>
        <v>0</v>
      </c>
      <c r="AF26" s="4">
        <f t="shared" si="3"/>
        <v>2.9579911342916505</v>
      </c>
      <c r="AH26" s="4">
        <f t="shared" si="4"/>
        <v>20.604913640638522</v>
      </c>
      <c r="AI26" s="4">
        <f t="shared" si="5"/>
        <v>0</v>
      </c>
      <c r="AJ26" s="4">
        <f t="shared" si="6"/>
        <v>13.272857344201773</v>
      </c>
      <c r="AK26" s="4">
        <f t="shared" si="7"/>
        <v>0</v>
      </c>
      <c r="AL26" s="4">
        <f t="shared" si="8"/>
        <v>0</v>
      </c>
      <c r="AM26" s="4">
        <f t="shared" si="9"/>
        <v>0</v>
      </c>
      <c r="AN26" s="4">
        <f t="shared" si="10"/>
        <v>0</v>
      </c>
      <c r="AO26" s="4">
        <f t="shared" si="11"/>
        <v>1.1200125407828296</v>
      </c>
      <c r="AP26" s="4">
        <f t="shared" si="12"/>
        <v>3.514335611225599</v>
      </c>
      <c r="AQ26" s="4">
        <f t="shared" si="13"/>
        <v>8.6385091921933448</v>
      </c>
      <c r="AR26" s="4">
        <f t="shared" si="14"/>
        <v>0</v>
      </c>
      <c r="AT26" s="4">
        <f t="shared" si="15"/>
        <v>33.877770984840296</v>
      </c>
    </row>
    <row r="27" spans="1:46" x14ac:dyDescent="0.3">
      <c r="A27" s="5">
        <f>system!A26</f>
        <v>25</v>
      </c>
      <c r="B27" s="5">
        <f>INDEX(system!A:Q,ROW()-1,MATCH($B$1&amp; "*",system!$1:$1,0))</f>
        <v>1215.68831168831</v>
      </c>
      <c r="C27" s="5">
        <f>INDEX(system!A:Q,ROW()-1,MATCH($C$1&amp; "*",system!$1:$1,0))</f>
        <v>900</v>
      </c>
      <c r="D27" s="4">
        <f>INDEX(system!A:Q,ROW()-1,MATCH($D$1&amp; "*",system!$1:$1,0))</f>
        <v>0</v>
      </c>
      <c r="F27" s="4">
        <f>liquid!E26</f>
        <v>54.120886212087399</v>
      </c>
      <c r="H27" s="4">
        <f>IF(ISNA(VLOOKUP($A27,tot_solids!$A:$A,1,0)),0,VLOOKUP($A27,tot_solids!$A:$AD,5,0))-IFERROR(G27,0)</f>
        <v>46.092556576008498</v>
      </c>
      <c r="I27" s="4">
        <f>IF(ISNA(VLOOKUP(Combine!$A27,apatite!$A:$A,1,0)),0,VLOOKUP(Combine!$A27,apatite!$A:$AD,5,0))</f>
        <v>0</v>
      </c>
      <c r="J27" s="4">
        <f>IF(ISNA(VLOOKUP(Combine!$A27,garnet!$A:$A,1,0)),0,VLOOKUP(Combine!$A27,garnet!$A:$AD,5,0))</f>
        <v>0</v>
      </c>
      <c r="K27" s="4">
        <f>IF(ISNA(VLOOKUP(Combine!$A27,feldspar1!$A:$A,1,0)),0,VLOOKUP(Combine!$A27,feldspar1!$A:$AD,5,0))</f>
        <v>0</v>
      </c>
      <c r="L27" s="4">
        <f>IF(ISNA(VLOOKUP(Combine!$A27,feldspar2!$A:$A,1,0)),0,VLOOKUP(Combine!$A27,feldspar2!$A:$AD,5,0))</f>
        <v>0</v>
      </c>
      <c r="M27" s="4">
        <f>IF(ISNA(VLOOKUP(Combine!$A27,spinel!$A:$A,1,0)),0,VLOOKUP(Combine!$A27,spinel!$A:$AD,5,0))</f>
        <v>4.4950781077945701</v>
      </c>
      <c r="N27" s="4">
        <f>IF(ISNA(VLOOKUP(Combine!$A27,clinopyroxene1!$A:$A,1,0)),0,VLOOKUP(Combine!$A27,clinopyroxene1!$A:$AD,5,0))</f>
        <v>11.749434908221</v>
      </c>
      <c r="O27" s="4">
        <f>IF(ISNA(VLOOKUP(Combine!$A27,clinopyroxene2!$A:$A,1,0)),0,VLOOKUP(Combine!$A27,clinopyroxene2!$A:$AD,5,0))</f>
        <v>29.848043559992899</v>
      </c>
      <c r="P27" s="4">
        <f>IF(ISNA(VLOOKUP(Combine!$A27,orthopyroxene1!$A:$A,1,0)),0,VLOOKUP(Combine!$A27,orthopyroxene1!$A:$AD,5,0))</f>
        <v>0</v>
      </c>
      <c r="Q27" s="4">
        <f>IF(ISNA(VLOOKUP(Combine!$A27,orthopyroxene2!$A:$A,1,0)),0,VLOOKUP(Combine!$A27,orthopyroxene2!$A:$AD,5,0))</f>
        <v>0</v>
      </c>
      <c r="R27" s="4">
        <f t="shared" si="1"/>
        <v>100.2134427880959</v>
      </c>
      <c r="T27" s="4">
        <f>liquid!F26</f>
        <v>2.7028897329357902</v>
      </c>
      <c r="V27" s="4">
        <f t="shared" si="2"/>
        <v>3.3470376729116693</v>
      </c>
      <c r="W27" s="4">
        <f>IF(ISNA(VLOOKUP(Combine!$A27,apatite!$A:$A,1,0)),0,VLOOKUP(Combine!$A27,apatite!$A:$AD,6,0))</f>
        <v>0</v>
      </c>
      <c r="X27" s="4">
        <f>IF(ISNA(VLOOKUP(Combine!$A27,garnet!$A:$A,1,0)),0,VLOOKUP(Combine!$A27,garnet!$A:$AD,6,0))</f>
        <v>0</v>
      </c>
      <c r="Y27" s="4">
        <f>IF(ISNA(VLOOKUP(Combine!$A27,feldspar1!$A:$A,1,0)),0,VLOOKUP(Combine!$A27,feldspar1!$A:$AD,6,0))</f>
        <v>0</v>
      </c>
      <c r="Z27" s="4">
        <f>IF(ISNA(VLOOKUP(Combine!$A27,feldspar2!$A:$A,1,0)),0,VLOOKUP(Combine!$A27,feldspar2!$A:$AD,6,0))</f>
        <v>0</v>
      </c>
      <c r="AA27" s="4">
        <f>IF(ISNA(VLOOKUP(Combine!$A27,spinel!$A:$A,1,0)),0,VLOOKUP(Combine!$A27,spinel!$A:$AD,6,0))</f>
        <v>3.80651566649767</v>
      </c>
      <c r="AB27" s="4">
        <f>IF(ISNA(VLOOKUP(Combine!$A27,clinopyroxene1!$A:$A,1,0)),0,VLOOKUP(Combine!$A27,clinopyroxene1!$A:$AD,6,0))</f>
        <v>3.3104833599353198</v>
      </c>
      <c r="AC27" s="4">
        <f>IF(ISNA(VLOOKUP(Combine!$A27,clinopyroxene2!$A:$A,1,0)),0,VLOOKUP(Combine!$A27,clinopyroxene2!$A:$AD,6,0))</f>
        <v>3.3013733045244198</v>
      </c>
      <c r="AD27" s="4">
        <f>IF(ISNA(VLOOKUP(Combine!$A27,orthopyroxene1!$A:$A,1,0)),0,VLOOKUP(Combine!$A27,orthopyroxene1!$A:$AD,6,0))</f>
        <v>0</v>
      </c>
      <c r="AE27" s="4">
        <f>IF(ISNA(VLOOKUP(Combine!$A27,orthopyroxene2!$A:$A,1,0)),0,VLOOKUP(Combine!$A27,orthopyroxene2!$A:$AD,6,0))</f>
        <v>0</v>
      </c>
      <c r="AF27" s="4">
        <f t="shared" si="3"/>
        <v>2.9653780014472915</v>
      </c>
      <c r="AH27" s="4">
        <f t="shared" si="4"/>
        <v>20.023342259435449</v>
      </c>
      <c r="AI27" s="4">
        <f t="shared" si="5"/>
        <v>0</v>
      </c>
      <c r="AJ27" s="4">
        <f t="shared" si="6"/>
        <v>13.771149619571347</v>
      </c>
      <c r="AK27" s="4">
        <f t="shared" si="7"/>
        <v>0</v>
      </c>
      <c r="AL27" s="4">
        <f t="shared" si="8"/>
        <v>0</v>
      </c>
      <c r="AM27" s="4">
        <f t="shared" si="9"/>
        <v>0</v>
      </c>
      <c r="AN27" s="4">
        <f t="shared" si="10"/>
        <v>0</v>
      </c>
      <c r="AO27" s="4">
        <f t="shared" si="11"/>
        <v>1.1808904787538779</v>
      </c>
      <c r="AP27" s="4">
        <f t="shared" si="12"/>
        <v>3.5491599354997394</v>
      </c>
      <c r="AQ27" s="4">
        <f t="shared" si="13"/>
        <v>9.0410992053177299</v>
      </c>
      <c r="AR27" s="4">
        <f t="shared" si="14"/>
        <v>0</v>
      </c>
      <c r="AT27" s="4">
        <f t="shared" si="15"/>
        <v>33.794491879006799</v>
      </c>
    </row>
    <row r="28" spans="1:46" x14ac:dyDescent="0.3">
      <c r="A28" s="5">
        <f>system!A27</f>
        <v>26</v>
      </c>
      <c r="B28" s="5">
        <f>INDEX(system!A:Q,ROW()-1,MATCH($B$1&amp; "*",system!$1:$1,0))</f>
        <v>1210.6753246753201</v>
      </c>
      <c r="C28" s="5">
        <f>INDEX(system!A:Q,ROW()-1,MATCH($C$1&amp; "*",system!$1:$1,0))</f>
        <v>900</v>
      </c>
      <c r="D28" s="4">
        <f>INDEX(system!A:Q,ROW()-1,MATCH($D$1&amp; "*",system!$1:$1,0))</f>
        <v>0</v>
      </c>
      <c r="F28" s="4">
        <f>liquid!E27</f>
        <v>52.508119764637598</v>
      </c>
      <c r="H28" s="4">
        <f>IF(ISNA(VLOOKUP($A28,tot_solids!$A:$A,1,0)),0,VLOOKUP($A28,tot_solids!$A:$AD,5,0))-IFERROR(G28,0)</f>
        <v>47.708342375964598</v>
      </c>
      <c r="I28" s="4">
        <f>IF(ISNA(VLOOKUP(Combine!$A28,apatite!$A:$A,1,0)),0,VLOOKUP(Combine!$A28,apatite!$A:$AD,5,0))</f>
        <v>0</v>
      </c>
      <c r="J28" s="4">
        <f>IF(ISNA(VLOOKUP(Combine!$A28,garnet!$A:$A,1,0)),0,VLOOKUP(Combine!$A28,garnet!$A:$AD,5,0))</f>
        <v>0</v>
      </c>
      <c r="K28" s="4">
        <f>IF(ISNA(VLOOKUP(Combine!$A28,feldspar1!$A:$A,1,0)),0,VLOOKUP(Combine!$A28,feldspar1!$A:$AD,5,0))</f>
        <v>0</v>
      </c>
      <c r="L28" s="4">
        <f>IF(ISNA(VLOOKUP(Combine!$A28,feldspar2!$A:$A,1,0)),0,VLOOKUP(Combine!$A28,feldspar2!$A:$AD,5,0))</f>
        <v>0</v>
      </c>
      <c r="M28" s="4">
        <f>IF(ISNA(VLOOKUP(Combine!$A28,spinel!$A:$A,1,0)),0,VLOOKUP(Combine!$A28,spinel!$A:$AD,5,0))</f>
        <v>4.71603707930272</v>
      </c>
      <c r="N28" s="4">
        <f>IF(ISNA(VLOOKUP(Combine!$A28,clinopyroxene1!$A:$A,1,0)),0,VLOOKUP(Combine!$A28,clinopyroxene1!$A:$AD,5,0))</f>
        <v>11.9252016712922</v>
      </c>
      <c r="O28" s="4">
        <f>IF(ISNA(VLOOKUP(Combine!$A28,clinopyroxene2!$A:$A,1,0)),0,VLOOKUP(Combine!$A28,clinopyroxene2!$A:$AD,5,0))</f>
        <v>31.0671036253697</v>
      </c>
      <c r="P28" s="4">
        <f>IF(ISNA(VLOOKUP(Combine!$A28,orthopyroxene1!$A:$A,1,0)),0,VLOOKUP(Combine!$A28,orthopyroxene1!$A:$AD,5,0))</f>
        <v>0</v>
      </c>
      <c r="Q28" s="4">
        <f>IF(ISNA(VLOOKUP(Combine!$A28,orthopyroxene2!$A:$A,1,0)),0,VLOOKUP(Combine!$A28,orthopyroxene2!$A:$AD,5,0))</f>
        <v>0</v>
      </c>
      <c r="R28" s="4">
        <f t="shared" si="1"/>
        <v>100.2164621406022</v>
      </c>
      <c r="T28" s="4">
        <f>liquid!F27</f>
        <v>2.6957237829343699</v>
      </c>
      <c r="V28" s="4">
        <f t="shared" si="2"/>
        <v>3.3509346990600162</v>
      </c>
      <c r="W28" s="4">
        <f>IF(ISNA(VLOOKUP(Combine!$A28,apatite!$A:$A,1,0)),0,VLOOKUP(Combine!$A28,apatite!$A:$AD,6,0))</f>
        <v>0</v>
      </c>
      <c r="X28" s="4">
        <f>IF(ISNA(VLOOKUP(Combine!$A28,garnet!$A:$A,1,0)),0,VLOOKUP(Combine!$A28,garnet!$A:$AD,6,0))</f>
        <v>0</v>
      </c>
      <c r="Y28" s="4">
        <f>IF(ISNA(VLOOKUP(Combine!$A28,feldspar1!$A:$A,1,0)),0,VLOOKUP(Combine!$A28,feldspar1!$A:$AD,6,0))</f>
        <v>0</v>
      </c>
      <c r="Z28" s="4">
        <f>IF(ISNA(VLOOKUP(Combine!$A28,feldspar2!$A:$A,1,0)),0,VLOOKUP(Combine!$A28,feldspar2!$A:$AD,6,0))</f>
        <v>0</v>
      </c>
      <c r="AA28" s="4">
        <f>IF(ISNA(VLOOKUP(Combine!$A28,spinel!$A:$A,1,0)),0,VLOOKUP(Combine!$A28,spinel!$A:$AD,6,0))</f>
        <v>3.81220796323209</v>
      </c>
      <c r="AB28" s="4">
        <f>IF(ISNA(VLOOKUP(Combine!$A28,clinopyroxene1!$A:$A,1,0)),0,VLOOKUP(Combine!$A28,clinopyroxene1!$A:$AD,6,0))</f>
        <v>3.3141080191836698</v>
      </c>
      <c r="AC28" s="4">
        <f>IF(ISNA(VLOOKUP(Combine!$A28,clinopyroxene2!$A:$A,1,0)),0,VLOOKUP(Combine!$A28,clinopyroxene2!$A:$AD,6,0))</f>
        <v>3.3043355335606899</v>
      </c>
      <c r="AD28" s="4">
        <f>IF(ISNA(VLOOKUP(Combine!$A28,orthopyroxene1!$A:$A,1,0)),0,VLOOKUP(Combine!$A28,orthopyroxene1!$A:$AD,6,0))</f>
        <v>0</v>
      </c>
      <c r="AE28" s="4">
        <f>IF(ISNA(VLOOKUP(Combine!$A28,orthopyroxene2!$A:$A,1,0)),0,VLOOKUP(Combine!$A28,orthopyroxene2!$A:$AD,6,0))</f>
        <v>0</v>
      </c>
      <c r="AF28" s="4">
        <f t="shared" si="3"/>
        <v>2.9724041048058627</v>
      </c>
      <c r="AH28" s="4">
        <f t="shared" si="4"/>
        <v>19.478301188366213</v>
      </c>
      <c r="AI28" s="4">
        <f t="shared" si="5"/>
        <v>0</v>
      </c>
      <c r="AJ28" s="4">
        <f t="shared" si="6"/>
        <v>14.237323809785805</v>
      </c>
      <c r="AK28" s="4">
        <f t="shared" si="7"/>
        <v>0</v>
      </c>
      <c r="AL28" s="4">
        <f t="shared" si="8"/>
        <v>0</v>
      </c>
      <c r="AM28" s="4">
        <f t="shared" si="9"/>
        <v>0</v>
      </c>
      <c r="AN28" s="4">
        <f t="shared" si="10"/>
        <v>0</v>
      </c>
      <c r="AO28" s="4">
        <f t="shared" si="11"/>
        <v>1.237088092986496</v>
      </c>
      <c r="AP28" s="4">
        <f t="shared" si="12"/>
        <v>3.5983141171812538</v>
      </c>
      <c r="AQ28" s="4">
        <f t="shared" si="13"/>
        <v>9.4019215996180545</v>
      </c>
      <c r="AR28" s="4">
        <f t="shared" si="14"/>
        <v>0</v>
      </c>
      <c r="AT28" s="4">
        <f t="shared" si="15"/>
        <v>33.715624998152016</v>
      </c>
    </row>
    <row r="29" spans="1:46" x14ac:dyDescent="0.3">
      <c r="A29" s="5">
        <f>system!A28</f>
        <v>27</v>
      </c>
      <c r="B29" s="5">
        <f>INDEX(system!A:Q,ROW()-1,MATCH($B$1&amp; "*",system!$1:$1,0))</f>
        <v>1205.6623376623299</v>
      </c>
      <c r="C29" s="5">
        <f>INDEX(system!A:Q,ROW()-1,MATCH($C$1&amp; "*",system!$1:$1,0))</f>
        <v>900</v>
      </c>
      <c r="D29" s="4">
        <f>INDEX(system!A:Q,ROW()-1,MATCH($D$1&amp; "*",system!$1:$1,0))</f>
        <v>0</v>
      </c>
      <c r="F29" s="4">
        <f>liquid!E28</f>
        <v>50.994316972801499</v>
      </c>
      <c r="H29" s="4">
        <f>IF(ISNA(VLOOKUP($A29,tot_solids!$A:$A,1,0)),0,VLOOKUP($A29,tot_solids!$A:$AD,5,0))-IFERROR(G29,0)</f>
        <v>49.224888247343799</v>
      </c>
      <c r="I29" s="4">
        <f>IF(ISNA(VLOOKUP(Combine!$A29,apatite!$A:$A,1,0)),0,VLOOKUP(Combine!$A29,apatite!$A:$AD,5,0))</f>
        <v>0</v>
      </c>
      <c r="J29" s="4">
        <f>IF(ISNA(VLOOKUP(Combine!$A29,garnet!$A:$A,1,0)),0,VLOOKUP(Combine!$A29,garnet!$A:$AD,5,0))</f>
        <v>0</v>
      </c>
      <c r="K29" s="4">
        <f>IF(ISNA(VLOOKUP(Combine!$A29,feldspar1!$A:$A,1,0)),0,VLOOKUP(Combine!$A29,feldspar1!$A:$AD,5,0))</f>
        <v>0</v>
      </c>
      <c r="L29" s="4">
        <f>IF(ISNA(VLOOKUP(Combine!$A29,feldspar2!$A:$A,1,0)),0,VLOOKUP(Combine!$A29,feldspar2!$A:$AD,5,0))</f>
        <v>0</v>
      </c>
      <c r="M29" s="4">
        <f>IF(ISNA(VLOOKUP(Combine!$A29,spinel!$A:$A,1,0)),0,VLOOKUP(Combine!$A29,spinel!$A:$AD,5,0))</f>
        <v>4.9207419433363802</v>
      </c>
      <c r="N29" s="4">
        <f>IF(ISNA(VLOOKUP(Combine!$A29,clinopyroxene1!$A:$A,1,0)),0,VLOOKUP(Combine!$A29,clinopyroxene1!$A:$AD,5,0))</f>
        <v>12.137523125071899</v>
      </c>
      <c r="O29" s="4">
        <f>IF(ISNA(VLOOKUP(Combine!$A29,clinopyroxene2!$A:$A,1,0)),0,VLOOKUP(Combine!$A29,clinopyroxene2!$A:$AD,5,0))</f>
        <v>32.166623178935403</v>
      </c>
      <c r="P29" s="4">
        <f>IF(ISNA(VLOOKUP(Combine!$A29,orthopyroxene1!$A:$A,1,0)),0,VLOOKUP(Combine!$A29,orthopyroxene1!$A:$AD,5,0))</f>
        <v>0</v>
      </c>
      <c r="Q29" s="4">
        <f>IF(ISNA(VLOOKUP(Combine!$A29,orthopyroxene2!$A:$A,1,0)),0,VLOOKUP(Combine!$A29,orthopyroxene2!$A:$AD,5,0))</f>
        <v>0</v>
      </c>
      <c r="R29" s="4">
        <f t="shared" si="1"/>
        <v>100.2192052201453</v>
      </c>
      <c r="T29" s="4">
        <f>liquid!F28</f>
        <v>2.6885725430042302</v>
      </c>
      <c r="V29" s="4">
        <f t="shared" si="2"/>
        <v>3.354619535134312</v>
      </c>
      <c r="W29" s="4">
        <f>IF(ISNA(VLOOKUP(Combine!$A29,apatite!$A:$A,1,0)),0,VLOOKUP(Combine!$A29,apatite!$A:$AD,6,0))</f>
        <v>0</v>
      </c>
      <c r="X29" s="4">
        <f>IF(ISNA(VLOOKUP(Combine!$A29,garnet!$A:$A,1,0)),0,VLOOKUP(Combine!$A29,garnet!$A:$AD,6,0))</f>
        <v>0</v>
      </c>
      <c r="Y29" s="4">
        <f>IF(ISNA(VLOOKUP(Combine!$A29,feldspar1!$A:$A,1,0)),0,VLOOKUP(Combine!$A29,feldspar1!$A:$AD,6,0))</f>
        <v>0</v>
      </c>
      <c r="Z29" s="4">
        <f>IF(ISNA(VLOOKUP(Combine!$A29,feldspar2!$A:$A,1,0)),0,VLOOKUP(Combine!$A29,feldspar2!$A:$AD,6,0))</f>
        <v>0</v>
      </c>
      <c r="AA29" s="4">
        <f>IF(ISNA(VLOOKUP(Combine!$A29,spinel!$A:$A,1,0)),0,VLOOKUP(Combine!$A29,spinel!$A:$AD,6,0))</f>
        <v>3.8175800655840999</v>
      </c>
      <c r="AB29" s="4">
        <f>IF(ISNA(VLOOKUP(Combine!$A29,clinopyroxene1!$A:$A,1,0)),0,VLOOKUP(Combine!$A29,clinopyroxene1!$A:$AD,6,0))</f>
        <v>3.3176158824077202</v>
      </c>
      <c r="AC29" s="4">
        <f>IF(ISNA(VLOOKUP(Combine!$A29,clinopyroxene2!$A:$A,1,0)),0,VLOOKUP(Combine!$A29,clinopyroxene2!$A:$AD,6,0))</f>
        <v>3.3071848199174601</v>
      </c>
      <c r="AD29" s="4">
        <f>IF(ISNA(VLOOKUP(Combine!$A29,orthopyroxene1!$A:$A,1,0)),0,VLOOKUP(Combine!$A29,orthopyroxene1!$A:$AD,6,0))</f>
        <v>0</v>
      </c>
      <c r="AE29" s="4">
        <f>IF(ISNA(VLOOKUP(Combine!$A29,orthopyroxene2!$A:$A,1,0)),0,VLOOKUP(Combine!$A29,orthopyroxene2!$A:$AD,6,0))</f>
        <v>0</v>
      </c>
      <c r="AF29" s="4">
        <f t="shared" si="3"/>
        <v>2.9790950210760681</v>
      </c>
      <c r="AH29" s="4">
        <f t="shared" si="4"/>
        <v>18.967060087513982</v>
      </c>
      <c r="AI29" s="4">
        <f t="shared" si="5"/>
        <v>0</v>
      </c>
      <c r="AJ29" s="4">
        <f t="shared" si="6"/>
        <v>14.673761877253522</v>
      </c>
      <c r="AK29" s="4">
        <f t="shared" si="7"/>
        <v>0</v>
      </c>
      <c r="AL29" s="4">
        <f t="shared" si="8"/>
        <v>0</v>
      </c>
      <c r="AM29" s="4">
        <f t="shared" si="9"/>
        <v>0</v>
      </c>
      <c r="AN29" s="4">
        <f t="shared" si="10"/>
        <v>0</v>
      </c>
      <c r="AO29" s="4">
        <f t="shared" si="11"/>
        <v>1.2889688909729502</v>
      </c>
      <c r="AP29" s="4">
        <f t="shared" si="12"/>
        <v>3.6585076619126977</v>
      </c>
      <c r="AQ29" s="4">
        <f t="shared" si="13"/>
        <v>9.7262853243678737</v>
      </c>
      <c r="AR29" s="4">
        <f t="shared" si="14"/>
        <v>0</v>
      </c>
      <c r="AT29" s="4">
        <f t="shared" si="15"/>
        <v>33.640821964767504</v>
      </c>
    </row>
    <row r="30" spans="1:46" x14ac:dyDescent="0.3">
      <c r="A30" s="5">
        <f>system!A29</f>
        <v>28</v>
      </c>
      <c r="B30" s="5">
        <f>INDEX(system!A:Q,ROW()-1,MATCH($B$1&amp; "*",system!$1:$1,0))</f>
        <v>1200.64935064934</v>
      </c>
      <c r="C30" s="5">
        <f>INDEX(system!A:Q,ROW()-1,MATCH($C$1&amp; "*",system!$1:$1,0))</f>
        <v>900</v>
      </c>
      <c r="D30" s="4">
        <f>INDEX(system!A:Q,ROW()-1,MATCH($D$1&amp; "*",system!$1:$1,0))</f>
        <v>0</v>
      </c>
      <c r="F30" s="4">
        <f>liquid!E29</f>
        <v>49.572306454642103</v>
      </c>
      <c r="H30" s="4">
        <f>IF(ISNA(VLOOKUP($A30,tot_solids!$A:$A,1,0)),0,VLOOKUP($A30,tot_solids!$A:$AD,5,0))-IFERROR(G30,0)</f>
        <v>50.649367673894702</v>
      </c>
      <c r="I30" s="4">
        <f>IF(ISNA(VLOOKUP(Combine!$A30,apatite!$A:$A,1,0)),0,VLOOKUP(Combine!$A30,apatite!$A:$AD,5,0))</f>
        <v>0</v>
      </c>
      <c r="J30" s="4">
        <f>IF(ISNA(VLOOKUP(Combine!$A30,garnet!$A:$A,1,0)),0,VLOOKUP(Combine!$A30,garnet!$A:$AD,5,0))</f>
        <v>0</v>
      </c>
      <c r="K30" s="4">
        <f>IF(ISNA(VLOOKUP(Combine!$A30,feldspar1!$A:$A,1,0)),0,VLOOKUP(Combine!$A30,feldspar1!$A:$AD,5,0))</f>
        <v>0</v>
      </c>
      <c r="L30" s="4">
        <f>IF(ISNA(VLOOKUP(Combine!$A30,feldspar2!$A:$A,1,0)),0,VLOOKUP(Combine!$A30,feldspar2!$A:$AD,5,0))</f>
        <v>0</v>
      </c>
      <c r="M30" s="4">
        <f>IF(ISNA(VLOOKUP(Combine!$A30,spinel!$A:$A,1,0)),0,VLOOKUP(Combine!$A30,spinel!$A:$AD,5,0))</f>
        <v>5.1102690071541499</v>
      </c>
      <c r="N30" s="4">
        <f>IF(ISNA(VLOOKUP(Combine!$A30,clinopyroxene1!$A:$A,1,0)),0,VLOOKUP(Combine!$A30,clinopyroxene1!$A:$AD,5,0))</f>
        <v>12.377553421656399</v>
      </c>
      <c r="O30" s="4">
        <f>IF(ISNA(VLOOKUP(Combine!$A30,clinopyroxene2!$A:$A,1,0)),0,VLOOKUP(Combine!$A30,clinopyroxene2!$A:$AD,5,0))</f>
        <v>33.161545245084099</v>
      </c>
      <c r="P30" s="4">
        <f>IF(ISNA(VLOOKUP(Combine!$A30,orthopyroxene1!$A:$A,1,0)),0,VLOOKUP(Combine!$A30,orthopyroxene1!$A:$AD,5,0))</f>
        <v>0</v>
      </c>
      <c r="Q30" s="4">
        <f>IF(ISNA(VLOOKUP(Combine!$A30,orthopyroxene2!$A:$A,1,0)),0,VLOOKUP(Combine!$A30,orthopyroxene2!$A:$AD,5,0))</f>
        <v>0</v>
      </c>
      <c r="R30" s="4">
        <f t="shared" si="1"/>
        <v>100.2216741285368</v>
      </c>
      <c r="T30" s="4">
        <f>liquid!F29</f>
        <v>2.6814640297244301</v>
      </c>
      <c r="V30" s="4">
        <f t="shared" si="2"/>
        <v>3.358105158540245</v>
      </c>
      <c r="W30" s="4">
        <f>IF(ISNA(VLOOKUP(Combine!$A30,apatite!$A:$A,1,0)),0,VLOOKUP(Combine!$A30,apatite!$A:$AD,6,0))</f>
        <v>0</v>
      </c>
      <c r="X30" s="4">
        <f>IF(ISNA(VLOOKUP(Combine!$A30,garnet!$A:$A,1,0)),0,VLOOKUP(Combine!$A30,garnet!$A:$AD,6,0))</f>
        <v>0</v>
      </c>
      <c r="Y30" s="4">
        <f>IF(ISNA(VLOOKUP(Combine!$A30,feldspar1!$A:$A,1,0)),0,VLOOKUP(Combine!$A30,feldspar1!$A:$AD,6,0))</f>
        <v>0</v>
      </c>
      <c r="Z30" s="4">
        <f>IF(ISNA(VLOOKUP(Combine!$A30,feldspar2!$A:$A,1,0)),0,VLOOKUP(Combine!$A30,feldspar2!$A:$AD,6,0))</f>
        <v>0</v>
      </c>
      <c r="AA30" s="4">
        <f>IF(ISNA(VLOOKUP(Combine!$A30,spinel!$A:$A,1,0)),0,VLOOKUP(Combine!$A30,spinel!$A:$AD,6,0))</f>
        <v>3.8226252053414198</v>
      </c>
      <c r="AB30" s="4">
        <f>IF(ISNA(VLOOKUP(Combine!$A30,clinopyroxene1!$A:$A,1,0)),0,VLOOKUP(Combine!$A30,clinopyroxene1!$A:$AD,6,0))</f>
        <v>3.3210078699217802</v>
      </c>
      <c r="AC30" s="4">
        <f>IF(ISNA(VLOOKUP(Combine!$A30,clinopyroxene2!$A:$A,1,0)),0,VLOOKUP(Combine!$A30,clinopyroxene2!$A:$AD,6,0))</f>
        <v>3.3099229347922199</v>
      </c>
      <c r="AD30" s="4">
        <f>IF(ISNA(VLOOKUP(Combine!$A30,orthopyroxene1!$A:$A,1,0)),0,VLOOKUP(Combine!$A30,orthopyroxene1!$A:$AD,6,0))</f>
        <v>0</v>
      </c>
      <c r="AE30" s="4">
        <f>IF(ISNA(VLOOKUP(Combine!$A30,orthopyroxene2!$A:$A,1,0)),0,VLOOKUP(Combine!$A30,orthopyroxene2!$A:$AD,6,0))</f>
        <v>0</v>
      </c>
      <c r="AF30" s="4">
        <f t="shared" si="3"/>
        <v>2.9854755132812327</v>
      </c>
      <c r="AH30" s="4">
        <f t="shared" si="4"/>
        <v>18.487030183931488</v>
      </c>
      <c r="AI30" s="4">
        <f t="shared" si="5"/>
        <v>0</v>
      </c>
      <c r="AJ30" s="4">
        <f t="shared" si="6"/>
        <v>15.08272233377938</v>
      </c>
      <c r="AK30" s="4">
        <f t="shared" si="7"/>
        <v>0</v>
      </c>
      <c r="AL30" s="4">
        <f t="shared" si="8"/>
        <v>0</v>
      </c>
      <c r="AM30" s="4">
        <f t="shared" si="9"/>
        <v>0</v>
      </c>
      <c r="AN30" s="4">
        <f t="shared" si="10"/>
        <v>0</v>
      </c>
      <c r="AO30" s="4">
        <f t="shared" si="11"/>
        <v>1.3368480383620878</v>
      </c>
      <c r="AP30" s="4">
        <f t="shared" si="12"/>
        <v>3.7270473020432586</v>
      </c>
      <c r="AQ30" s="4">
        <f t="shared" si="13"/>
        <v>10.018826993374034</v>
      </c>
      <c r="AR30" s="4">
        <f t="shared" si="14"/>
        <v>0</v>
      </c>
      <c r="AT30" s="4">
        <f t="shared" si="15"/>
        <v>33.569752517710867</v>
      </c>
    </row>
    <row r="31" spans="1:46" x14ac:dyDescent="0.3">
      <c r="A31" s="5">
        <f>system!A30</f>
        <v>29</v>
      </c>
      <c r="B31" s="5">
        <f>INDEX(system!A:Q,ROW()-1,MATCH($B$1&amp; "*",system!$1:$1,0))</f>
        <v>1195.6363636363501</v>
      </c>
      <c r="C31" s="5">
        <f>INDEX(system!A:Q,ROW()-1,MATCH($C$1&amp; "*",system!$1:$1,0))</f>
        <v>900</v>
      </c>
      <c r="D31" s="4">
        <f>INDEX(system!A:Q,ROW()-1,MATCH($D$1&amp; "*",system!$1:$1,0))</f>
        <v>0</v>
      </c>
      <c r="F31" s="4">
        <f>liquid!E30</f>
        <v>48.235513203197797</v>
      </c>
      <c r="H31" s="4">
        <f>IF(ISNA(VLOOKUP($A31,tot_solids!$A:$A,1,0)),0,VLOOKUP($A31,tot_solids!$A:$AD,5,0))-IFERROR(G31,0)</f>
        <v>51.988360232810003</v>
      </c>
      <c r="I31" s="4">
        <f>IF(ISNA(VLOOKUP(Combine!$A31,apatite!$A:$A,1,0)),0,VLOOKUP(Combine!$A31,apatite!$A:$AD,5,0))</f>
        <v>0</v>
      </c>
      <c r="J31" s="4">
        <f>IF(ISNA(VLOOKUP(Combine!$A31,garnet!$A:$A,1,0)),0,VLOOKUP(Combine!$A31,garnet!$A:$AD,5,0))</f>
        <v>0</v>
      </c>
      <c r="K31" s="4">
        <f>IF(ISNA(VLOOKUP(Combine!$A31,feldspar1!$A:$A,1,0)),0,VLOOKUP(Combine!$A31,feldspar1!$A:$AD,5,0))</f>
        <v>0</v>
      </c>
      <c r="L31" s="4">
        <f>IF(ISNA(VLOOKUP(Combine!$A31,feldspar2!$A:$A,1,0)),0,VLOOKUP(Combine!$A31,feldspar2!$A:$AD,5,0))</f>
        <v>0</v>
      </c>
      <c r="M31" s="4">
        <f>IF(ISNA(VLOOKUP(Combine!$A31,spinel!$A:$A,1,0)),0,VLOOKUP(Combine!$A31,spinel!$A:$AD,5,0))</f>
        <v>5.2856647945028401</v>
      </c>
      <c r="N31" s="4">
        <f>IF(ISNA(VLOOKUP(Combine!$A31,clinopyroxene1!$A:$A,1,0)),0,VLOOKUP(Combine!$A31,clinopyroxene1!$A:$AD,5,0))</f>
        <v>12.6377980298564</v>
      </c>
      <c r="O31" s="4">
        <f>IF(ISNA(VLOOKUP(Combine!$A31,clinopyroxene2!$A:$A,1,0)),0,VLOOKUP(Combine!$A31,clinopyroxene2!$A:$AD,5,0))</f>
        <v>34.064897408450697</v>
      </c>
      <c r="P31" s="4">
        <f>IF(ISNA(VLOOKUP(Combine!$A31,orthopyroxene1!$A:$A,1,0)),0,VLOOKUP(Combine!$A31,orthopyroxene1!$A:$AD,5,0))</f>
        <v>0</v>
      </c>
      <c r="Q31" s="4">
        <f>IF(ISNA(VLOOKUP(Combine!$A31,orthopyroxene2!$A:$A,1,0)),0,VLOOKUP(Combine!$A31,orthopyroxene2!$A:$AD,5,0))</f>
        <v>0</v>
      </c>
      <c r="R31" s="4">
        <f t="shared" si="1"/>
        <v>100.22387343600781</v>
      </c>
      <c r="T31" s="4">
        <f>liquid!F30</f>
        <v>2.6744242272519099</v>
      </c>
      <c r="V31" s="4">
        <f t="shared" si="2"/>
        <v>3.3614031037182888</v>
      </c>
      <c r="W31" s="4">
        <f>IF(ISNA(VLOOKUP(Combine!$A31,apatite!$A:$A,1,0)),0,VLOOKUP(Combine!$A31,apatite!$A:$AD,6,0))</f>
        <v>0</v>
      </c>
      <c r="X31" s="4">
        <f>IF(ISNA(VLOOKUP(Combine!$A31,garnet!$A:$A,1,0)),0,VLOOKUP(Combine!$A31,garnet!$A:$AD,6,0))</f>
        <v>0</v>
      </c>
      <c r="Y31" s="4">
        <f>IF(ISNA(VLOOKUP(Combine!$A31,feldspar1!$A:$A,1,0)),0,VLOOKUP(Combine!$A31,feldspar1!$A:$AD,6,0))</f>
        <v>0</v>
      </c>
      <c r="Z31" s="4">
        <f>IF(ISNA(VLOOKUP(Combine!$A31,feldspar2!$A:$A,1,0)),0,VLOOKUP(Combine!$A31,feldspar2!$A:$AD,6,0))</f>
        <v>0</v>
      </c>
      <c r="AA31" s="4">
        <f>IF(ISNA(VLOOKUP(Combine!$A31,spinel!$A:$A,1,0)),0,VLOOKUP(Combine!$A31,spinel!$A:$AD,6,0))</f>
        <v>3.8273404365881398</v>
      </c>
      <c r="AB31" s="4">
        <f>IF(ISNA(VLOOKUP(Combine!$A31,clinopyroxene1!$A:$A,1,0)),0,VLOOKUP(Combine!$A31,clinopyroxene1!$A:$AD,6,0))</f>
        <v>3.32428551451514</v>
      </c>
      <c r="AC31" s="4">
        <f>IF(ISNA(VLOOKUP(Combine!$A31,clinopyroxene2!$A:$A,1,0)),0,VLOOKUP(Combine!$A31,clinopyroxene2!$A:$AD,6,0))</f>
        <v>3.3125520119242702</v>
      </c>
      <c r="AD31" s="4">
        <f>IF(ISNA(VLOOKUP(Combine!$A31,orthopyroxene1!$A:$A,1,0)),0,VLOOKUP(Combine!$A31,orthopyroxene1!$A:$AD,6,0))</f>
        <v>0</v>
      </c>
      <c r="AE31" s="4">
        <f>IF(ISNA(VLOOKUP(Combine!$A31,orthopyroxene2!$A:$A,1,0)),0,VLOOKUP(Combine!$A31,orthopyroxene2!$A:$AD,6,0))</f>
        <v>0</v>
      </c>
      <c r="AF31" s="4">
        <f t="shared" si="3"/>
        <v>2.991568337933304</v>
      </c>
      <c r="AH31" s="4">
        <f t="shared" si="4"/>
        <v>18.035849627626931</v>
      </c>
      <c r="AI31" s="4">
        <f t="shared" si="5"/>
        <v>0</v>
      </c>
      <c r="AJ31" s="4">
        <f t="shared" si="6"/>
        <v>15.466267694969982</v>
      </c>
      <c r="AK31" s="4">
        <f t="shared" si="7"/>
        <v>0</v>
      </c>
      <c r="AL31" s="4">
        <f t="shared" si="8"/>
        <v>0</v>
      </c>
      <c r="AM31" s="4">
        <f t="shared" si="9"/>
        <v>0</v>
      </c>
      <c r="AN31" s="4">
        <f t="shared" si="10"/>
        <v>0</v>
      </c>
      <c r="AO31" s="4">
        <f t="shared" si="11"/>
        <v>1.3810281269922031</v>
      </c>
      <c r="AP31" s="4">
        <f t="shared" si="12"/>
        <v>3.8016584239454754</v>
      </c>
      <c r="AQ31" s="4">
        <f t="shared" si="13"/>
        <v>10.283581144032304</v>
      </c>
      <c r="AR31" s="4">
        <f t="shared" si="14"/>
        <v>0</v>
      </c>
      <c r="AT31" s="4">
        <f t="shared" si="15"/>
        <v>33.502117322596916</v>
      </c>
    </row>
    <row r="32" spans="1:46" x14ac:dyDescent="0.3">
      <c r="A32" s="5">
        <f>system!A31</f>
        <v>30</v>
      </c>
      <c r="B32" s="5">
        <f>INDEX(system!A:Q,ROW()-1,MATCH($B$1&amp; "*",system!$1:$1,0))</f>
        <v>1190.6233766233699</v>
      </c>
      <c r="C32" s="5">
        <f>INDEX(system!A:Q,ROW()-1,MATCH($C$1&amp; "*",system!$1:$1,0))</f>
        <v>900</v>
      </c>
      <c r="D32" s="4">
        <f>INDEX(system!A:Q,ROW()-1,MATCH($D$1&amp; "*",system!$1:$1,0))</f>
        <v>0</v>
      </c>
      <c r="F32" s="4">
        <f>liquid!E31</f>
        <v>46.9778577590955</v>
      </c>
      <c r="H32" s="4">
        <f>IF(ISNA(VLOOKUP($A32,tot_solids!$A:$A,1,0)),0,VLOOKUP($A32,tot_solids!$A:$AD,5,0))-IFERROR(G32,0)</f>
        <v>53.247952267564003</v>
      </c>
      <c r="I32" s="4">
        <f>IF(ISNA(VLOOKUP(Combine!$A32,apatite!$A:$A,1,0)),0,VLOOKUP(Combine!$A32,apatite!$A:$AD,5,0))</f>
        <v>0</v>
      </c>
      <c r="J32" s="4">
        <f>IF(ISNA(VLOOKUP(Combine!$A32,garnet!$A:$A,1,0)),0,VLOOKUP(Combine!$A32,garnet!$A:$AD,5,0))</f>
        <v>0</v>
      </c>
      <c r="K32" s="4">
        <f>IF(ISNA(VLOOKUP(Combine!$A32,feldspar1!$A:$A,1,0)),0,VLOOKUP(Combine!$A32,feldspar1!$A:$AD,5,0))</f>
        <v>0</v>
      </c>
      <c r="L32" s="4">
        <f>IF(ISNA(VLOOKUP(Combine!$A32,feldspar2!$A:$A,1,0)),0,VLOOKUP(Combine!$A32,feldspar2!$A:$AD,5,0))</f>
        <v>0</v>
      </c>
      <c r="M32" s="4">
        <f>IF(ISNA(VLOOKUP(Combine!$A32,spinel!$A:$A,1,0)),0,VLOOKUP(Combine!$A32,spinel!$A:$AD,5,0))</f>
        <v>5.4479478560555004</v>
      </c>
      <c r="N32" s="4">
        <f>IF(ISNA(VLOOKUP(Combine!$A32,clinopyroxene1!$A:$A,1,0)),0,VLOOKUP(Combine!$A32,clinopyroxene1!$A:$AD,5,0))</f>
        <v>12.911973834159101</v>
      </c>
      <c r="O32" s="4">
        <f>IF(ISNA(VLOOKUP(Combine!$A32,clinopyroxene2!$A:$A,1,0)),0,VLOOKUP(Combine!$A32,clinopyroxene2!$A:$AD,5,0))</f>
        <v>34.888030577349298</v>
      </c>
      <c r="P32" s="4">
        <f>IF(ISNA(VLOOKUP(Combine!$A32,orthopyroxene1!$A:$A,1,0)),0,VLOOKUP(Combine!$A32,orthopyroxene1!$A:$AD,5,0))</f>
        <v>0</v>
      </c>
      <c r="Q32" s="4">
        <f>IF(ISNA(VLOOKUP(Combine!$A32,orthopyroxene2!$A:$A,1,0)),0,VLOOKUP(Combine!$A32,orthopyroxene2!$A:$AD,5,0))</f>
        <v>0</v>
      </c>
      <c r="R32" s="4">
        <f t="shared" si="1"/>
        <v>100.2258100266595</v>
      </c>
      <c r="T32" s="4">
        <f>liquid!F31</f>
        <v>2.6674766094465401</v>
      </c>
      <c r="V32" s="4">
        <f t="shared" si="2"/>
        <v>3.3645240038613018</v>
      </c>
      <c r="W32" s="4">
        <f>IF(ISNA(VLOOKUP(Combine!$A32,apatite!$A:$A,1,0)),0,VLOOKUP(Combine!$A32,apatite!$A:$AD,6,0))</f>
        <v>0</v>
      </c>
      <c r="X32" s="4">
        <f>IF(ISNA(VLOOKUP(Combine!$A32,garnet!$A:$A,1,0)),0,VLOOKUP(Combine!$A32,garnet!$A:$AD,6,0))</f>
        <v>0</v>
      </c>
      <c r="Y32" s="4">
        <f>IF(ISNA(VLOOKUP(Combine!$A32,feldspar1!$A:$A,1,0)),0,VLOOKUP(Combine!$A32,feldspar1!$A:$AD,6,0))</f>
        <v>0</v>
      </c>
      <c r="Z32" s="4">
        <f>IF(ISNA(VLOOKUP(Combine!$A32,feldspar2!$A:$A,1,0)),0,VLOOKUP(Combine!$A32,feldspar2!$A:$AD,6,0))</f>
        <v>0</v>
      </c>
      <c r="AA32" s="4">
        <f>IF(ISNA(VLOOKUP(Combine!$A32,spinel!$A:$A,1,0)),0,VLOOKUP(Combine!$A32,spinel!$A:$AD,6,0))</f>
        <v>3.8317265313245499</v>
      </c>
      <c r="AB32" s="4">
        <f>IF(ISNA(VLOOKUP(Combine!$A32,clinopyroxene1!$A:$A,1,0)),0,VLOOKUP(Combine!$A32,clinopyroxene1!$A:$AD,6,0))</f>
        <v>3.3274509611071998</v>
      </c>
      <c r="AC32" s="4">
        <f>IF(ISNA(VLOOKUP(Combine!$A32,clinopyroxene2!$A:$A,1,0)),0,VLOOKUP(Combine!$A32,clinopyroxene2!$A:$AD,6,0))</f>
        <v>3.3150745598130098</v>
      </c>
      <c r="AD32" s="4">
        <f>IF(ISNA(VLOOKUP(Combine!$A32,orthopyroxene1!$A:$A,1,0)),0,VLOOKUP(Combine!$A32,orthopyroxene1!$A:$AD,6,0))</f>
        <v>0</v>
      </c>
      <c r="AE32" s="4">
        <f>IF(ISNA(VLOOKUP(Combine!$A32,orthopyroxene2!$A:$A,1,0)),0,VLOOKUP(Combine!$A32,orthopyroxene2!$A:$AD,6,0))</f>
        <v>0</v>
      </c>
      <c r="AF32" s="4">
        <f t="shared" si="3"/>
        <v>2.9973945447139805</v>
      </c>
      <c r="AH32" s="4">
        <f t="shared" si="4"/>
        <v>17.611347590726457</v>
      </c>
      <c r="AI32" s="4">
        <f t="shared" si="5"/>
        <v>0</v>
      </c>
      <c r="AJ32" s="4">
        <f t="shared" si="6"/>
        <v>15.826295846441845</v>
      </c>
      <c r="AK32" s="4">
        <f t="shared" si="7"/>
        <v>0</v>
      </c>
      <c r="AL32" s="4">
        <f t="shared" si="8"/>
        <v>0</v>
      </c>
      <c r="AM32" s="4">
        <f t="shared" si="9"/>
        <v>0</v>
      </c>
      <c r="AN32" s="4">
        <f t="shared" si="10"/>
        <v>0</v>
      </c>
      <c r="AO32" s="4">
        <f t="shared" si="11"/>
        <v>1.4217997582860527</v>
      </c>
      <c r="AP32" s="4">
        <f t="shared" si="12"/>
        <v>3.8804400080062122</v>
      </c>
      <c r="AQ32" s="4">
        <f t="shared" si="13"/>
        <v>10.524056080149579</v>
      </c>
      <c r="AR32" s="4">
        <f t="shared" si="14"/>
        <v>0</v>
      </c>
      <c r="AT32" s="4">
        <f t="shared" si="15"/>
        <v>33.437643437168305</v>
      </c>
    </row>
    <row r="33" spans="1:46" x14ac:dyDescent="0.3">
      <c r="A33" s="5">
        <f>system!A32</f>
        <v>31</v>
      </c>
      <c r="B33" s="5">
        <f>INDEX(system!A:Q,ROW()-1,MATCH($B$1&amp; "*",system!$1:$1,0))</f>
        <v>1185.61038961039</v>
      </c>
      <c r="C33" s="5">
        <f>INDEX(system!A:Q,ROW()-1,MATCH($C$1&amp; "*",system!$1:$1,0))</f>
        <v>900</v>
      </c>
      <c r="D33" s="4">
        <f>INDEX(system!A:Q,ROW()-1,MATCH($D$1&amp; "*",system!$1:$1,0))</f>
        <v>0</v>
      </c>
      <c r="F33" s="4">
        <f>liquid!E32</f>
        <v>45.105324829719201</v>
      </c>
      <c r="H33" s="4">
        <f>IF(ISNA(VLOOKUP($A33,tot_solids!$A:$A,1,0)),0,VLOOKUP($A33,tot_solids!$A:$AD,5,0))-IFERROR(G33,0)</f>
        <v>55.121962976857802</v>
      </c>
      <c r="I33" s="4">
        <f>IF(ISNA(VLOOKUP(Combine!$A33,apatite!$A:$A,1,0)),0,VLOOKUP(Combine!$A33,apatite!$A:$AD,5,0))</f>
        <v>0</v>
      </c>
      <c r="J33" s="4">
        <f>IF(ISNA(VLOOKUP(Combine!$A33,garnet!$A:$A,1,0)),0,VLOOKUP(Combine!$A33,garnet!$A:$AD,5,0))</f>
        <v>0</v>
      </c>
      <c r="K33" s="4">
        <f>IF(ISNA(VLOOKUP(Combine!$A33,feldspar1!$A:$A,1,0)),0,VLOOKUP(Combine!$A33,feldspar1!$A:$AD,5,0))</f>
        <v>0.858758557663586</v>
      </c>
      <c r="L33" s="4">
        <f>IF(ISNA(VLOOKUP(Combine!$A33,feldspar2!$A:$A,1,0)),0,VLOOKUP(Combine!$A33,feldspar2!$A:$AD,5,0))</f>
        <v>0</v>
      </c>
      <c r="M33" s="4">
        <f>IF(ISNA(VLOOKUP(Combine!$A33,spinel!$A:$A,1,0)),0,VLOOKUP(Combine!$A33,spinel!$A:$AD,5,0))</f>
        <v>5.5568187399256299</v>
      </c>
      <c r="N33" s="4">
        <f>IF(ISNA(VLOOKUP(Combine!$A33,clinopyroxene1!$A:$A,1,0)),0,VLOOKUP(Combine!$A33,clinopyroxene1!$A:$AD,5,0))</f>
        <v>13.832939240568701</v>
      </c>
      <c r="O33" s="4">
        <f>IF(ISNA(VLOOKUP(Combine!$A33,clinopyroxene2!$A:$A,1,0)),0,VLOOKUP(Combine!$A33,clinopyroxene2!$A:$AD,5,0))</f>
        <v>34.873446438699801</v>
      </c>
      <c r="P33" s="4">
        <f>IF(ISNA(VLOOKUP(Combine!$A33,orthopyroxene1!$A:$A,1,0)),0,VLOOKUP(Combine!$A33,orthopyroxene1!$A:$AD,5,0))</f>
        <v>0</v>
      </c>
      <c r="Q33" s="4">
        <f>IF(ISNA(VLOOKUP(Combine!$A33,orthopyroxene2!$A:$A,1,0)),0,VLOOKUP(Combine!$A33,orthopyroxene2!$A:$AD,5,0))</f>
        <v>0</v>
      </c>
      <c r="R33" s="4">
        <f t="shared" si="1"/>
        <v>100.22728780657701</v>
      </c>
      <c r="T33" s="4">
        <f>liquid!F32</f>
        <v>2.6613246422291601</v>
      </c>
      <c r="V33" s="4">
        <f t="shared" si="2"/>
        <v>3.3539478403070517</v>
      </c>
      <c r="W33" s="4">
        <f>IF(ISNA(VLOOKUP(Combine!$A33,apatite!$A:$A,1,0)),0,VLOOKUP(Combine!$A33,apatite!$A:$AD,6,0))</f>
        <v>0</v>
      </c>
      <c r="X33" s="4">
        <f>IF(ISNA(VLOOKUP(Combine!$A33,garnet!$A:$A,1,0)),0,VLOOKUP(Combine!$A33,garnet!$A:$AD,6,0))</f>
        <v>0</v>
      </c>
      <c r="Y33" s="4">
        <f>IF(ISNA(VLOOKUP(Combine!$A33,feldspar1!$A:$A,1,0)),0,VLOOKUP(Combine!$A33,feldspar1!$A:$AD,6,0))</f>
        <v>2.6683921300740701</v>
      </c>
      <c r="Z33" s="4">
        <f>IF(ISNA(VLOOKUP(Combine!$A33,feldspar2!$A:$A,1,0)),0,VLOOKUP(Combine!$A33,feldspar2!$A:$AD,6,0))</f>
        <v>0</v>
      </c>
      <c r="AA33" s="4">
        <f>IF(ISNA(VLOOKUP(Combine!$A33,spinel!$A:$A,1,0)),0,VLOOKUP(Combine!$A33,spinel!$A:$AD,6,0))</f>
        <v>3.8375102012668898</v>
      </c>
      <c r="AB33" s="4">
        <f>IF(ISNA(VLOOKUP(Combine!$A33,clinopyroxene1!$A:$A,1,0)),0,VLOOKUP(Combine!$A33,clinopyroxene1!$A:$AD,6,0))</f>
        <v>3.3304512810888101</v>
      </c>
      <c r="AC33" s="4">
        <f>IF(ISNA(VLOOKUP(Combine!$A33,clinopyroxene2!$A:$A,1,0)),0,VLOOKUP(Combine!$A33,clinopyroxene2!$A:$AD,6,0))</f>
        <v>3.3176081363418799</v>
      </c>
      <c r="AD33" s="4">
        <f>IF(ISNA(VLOOKUP(Combine!$A33,orthopyroxene1!$A:$A,1,0)),0,VLOOKUP(Combine!$A33,orthopyroxene1!$A:$AD,6,0))</f>
        <v>0</v>
      </c>
      <c r="AE33" s="4">
        <f>IF(ISNA(VLOOKUP(Combine!$A33,orthopyroxene2!$A:$A,1,0)),0,VLOOKUP(Combine!$A33,orthopyroxene2!$A:$AD,6,0))</f>
        <v>0</v>
      </c>
      <c r="AF33" s="4">
        <f t="shared" si="3"/>
        <v>3.0023093163537626</v>
      </c>
      <c r="AH33" s="4">
        <f t="shared" si="4"/>
        <v>16.948448946814093</v>
      </c>
      <c r="AI33" s="4">
        <f t="shared" si="5"/>
        <v>0</v>
      </c>
      <c r="AJ33" s="4">
        <f t="shared" si="6"/>
        <v>16.43494937947855</v>
      </c>
      <c r="AK33" s="4">
        <f t="shared" si="7"/>
        <v>0</v>
      </c>
      <c r="AL33" s="4">
        <f t="shared" si="8"/>
        <v>0</v>
      </c>
      <c r="AM33" s="4">
        <f t="shared" si="9"/>
        <v>0.32182622186033366</v>
      </c>
      <c r="AN33" s="4">
        <f t="shared" si="10"/>
        <v>0</v>
      </c>
      <c r="AO33" s="4">
        <f t="shared" si="11"/>
        <v>1.4480270926944088</v>
      </c>
      <c r="AP33" s="4">
        <f t="shared" si="12"/>
        <v>4.1534729299647219</v>
      </c>
      <c r="AQ33" s="4">
        <f t="shared" si="13"/>
        <v>10.511623134959086</v>
      </c>
      <c r="AR33" s="4">
        <f t="shared" si="14"/>
        <v>0</v>
      </c>
      <c r="AT33" s="4">
        <f t="shared" si="15"/>
        <v>33.383398326292642</v>
      </c>
    </row>
    <row r="34" spans="1:46" x14ac:dyDescent="0.3">
      <c r="A34" s="5">
        <f>system!A33</f>
        <v>32</v>
      </c>
      <c r="B34" s="5">
        <f>INDEX(system!A:Q,ROW()-1,MATCH($B$1&amp; "*",system!$1:$1,0))</f>
        <v>1180.5974025974001</v>
      </c>
      <c r="C34" s="5">
        <f>INDEX(system!A:Q,ROW()-1,MATCH($C$1&amp; "*",system!$1:$1,0))</f>
        <v>900</v>
      </c>
      <c r="D34" s="4">
        <f>INDEX(system!A:Q,ROW()-1,MATCH($D$1&amp; "*",system!$1:$1,0))</f>
        <v>0</v>
      </c>
      <c r="F34" s="4">
        <f>liquid!E33</f>
        <v>43.015066175127799</v>
      </c>
      <c r="H34" s="4">
        <f>IF(ISNA(VLOOKUP($A34,tot_solids!$A:$A,1,0)),0,VLOOKUP($A34,tot_solids!$A:$AD,5,0))-IFERROR(G34,0)</f>
        <v>57.213504146234499</v>
      </c>
      <c r="I34" s="4">
        <f>IF(ISNA(VLOOKUP(Combine!$A34,apatite!$A:$A,1,0)),0,VLOOKUP(Combine!$A34,apatite!$A:$AD,5,0))</f>
        <v>0</v>
      </c>
      <c r="J34" s="4">
        <f>IF(ISNA(VLOOKUP(Combine!$A34,garnet!$A:$A,1,0)),0,VLOOKUP(Combine!$A34,garnet!$A:$AD,5,0))</f>
        <v>0</v>
      </c>
      <c r="K34" s="4">
        <f>IF(ISNA(VLOOKUP(Combine!$A34,feldspar1!$A:$A,1,0)),0,VLOOKUP(Combine!$A34,feldspar1!$A:$AD,5,0))</f>
        <v>2.0820708477074699</v>
      </c>
      <c r="L34" s="4">
        <f>IF(ISNA(VLOOKUP(Combine!$A34,feldspar2!$A:$A,1,0)),0,VLOOKUP(Combine!$A34,feldspar2!$A:$AD,5,0))</f>
        <v>0</v>
      </c>
      <c r="M34" s="4">
        <f>IF(ISNA(VLOOKUP(Combine!$A34,spinel!$A:$A,1,0)),0,VLOOKUP(Combine!$A34,spinel!$A:$AD,5,0))</f>
        <v>5.6438988052320802</v>
      </c>
      <c r="N34" s="4">
        <f>IF(ISNA(VLOOKUP(Combine!$A34,clinopyroxene1!$A:$A,1,0)),0,VLOOKUP(Combine!$A34,clinopyroxene1!$A:$AD,5,0))</f>
        <v>14.9759954116745</v>
      </c>
      <c r="O34" s="4">
        <f>IF(ISNA(VLOOKUP(Combine!$A34,clinopyroxene2!$A:$A,1,0)),0,VLOOKUP(Combine!$A34,clinopyroxene2!$A:$AD,5,0))</f>
        <v>34.511539081620398</v>
      </c>
      <c r="P34" s="4">
        <f>IF(ISNA(VLOOKUP(Combine!$A34,orthopyroxene1!$A:$A,1,0)),0,VLOOKUP(Combine!$A34,orthopyroxene1!$A:$AD,5,0))</f>
        <v>0</v>
      </c>
      <c r="Q34" s="4">
        <f>IF(ISNA(VLOOKUP(Combine!$A34,orthopyroxene2!$A:$A,1,0)),0,VLOOKUP(Combine!$A34,orthopyroxene2!$A:$AD,5,0))</f>
        <v>0</v>
      </c>
      <c r="R34" s="4">
        <f t="shared" si="1"/>
        <v>100.2285703213623</v>
      </c>
      <c r="T34" s="4">
        <f>liquid!F33</f>
        <v>2.6553993524736201</v>
      </c>
      <c r="V34" s="4">
        <f t="shared" si="2"/>
        <v>3.3387080640517248</v>
      </c>
      <c r="W34" s="4">
        <f>IF(ISNA(VLOOKUP(Combine!$A34,apatite!$A:$A,1,0)),0,VLOOKUP(Combine!$A34,apatite!$A:$AD,6,0))</f>
        <v>0</v>
      </c>
      <c r="X34" s="4">
        <f>IF(ISNA(VLOOKUP(Combine!$A34,garnet!$A:$A,1,0)),0,VLOOKUP(Combine!$A34,garnet!$A:$AD,6,0))</f>
        <v>0</v>
      </c>
      <c r="Y34" s="4">
        <f>IF(ISNA(VLOOKUP(Combine!$A34,feldspar1!$A:$A,1,0)),0,VLOOKUP(Combine!$A34,feldspar1!$A:$AD,6,0))</f>
        <v>2.6670650952355199</v>
      </c>
      <c r="Z34" s="4">
        <f>IF(ISNA(VLOOKUP(Combine!$A34,feldspar2!$A:$A,1,0)),0,VLOOKUP(Combine!$A34,feldspar2!$A:$AD,6,0))</f>
        <v>0</v>
      </c>
      <c r="AA34" s="4">
        <f>IF(ISNA(VLOOKUP(Combine!$A34,spinel!$A:$A,1,0)),0,VLOOKUP(Combine!$A34,spinel!$A:$AD,6,0))</f>
        <v>3.8439300947367498</v>
      </c>
      <c r="AB34" s="4">
        <f>IF(ISNA(VLOOKUP(Combine!$A34,clinopyroxene1!$A:$A,1,0)),0,VLOOKUP(Combine!$A34,clinopyroxene1!$A:$AD,6,0))</f>
        <v>3.3333095573472402</v>
      </c>
      <c r="AC34" s="4">
        <f>IF(ISNA(VLOOKUP(Combine!$A34,clinopyroxene2!$A:$A,1,0)),0,VLOOKUP(Combine!$A34,clinopyroxene2!$A:$AD,6,0))</f>
        <v>3.3201197546979202</v>
      </c>
      <c r="AD34" s="4">
        <f>IF(ISNA(VLOOKUP(Combine!$A34,orthopyroxene1!$A:$A,1,0)),0,VLOOKUP(Combine!$A34,orthopyroxene1!$A:$AD,6,0))</f>
        <v>0</v>
      </c>
      <c r="AE34" s="4">
        <f>IF(ISNA(VLOOKUP(Combine!$A34,orthopyroxene2!$A:$A,1,0)),0,VLOOKUP(Combine!$A34,orthopyroxene2!$A:$AD,6,0))</f>
        <v>0</v>
      </c>
      <c r="AF34" s="4">
        <f t="shared" si="3"/>
        <v>3.0066603168707262</v>
      </c>
      <c r="AH34" s="4">
        <f t="shared" si="4"/>
        <v>16.199094925235027</v>
      </c>
      <c r="AI34" s="4">
        <f t="shared" si="5"/>
        <v>0</v>
      </c>
      <c r="AJ34" s="4">
        <f t="shared" si="6"/>
        <v>17.136420150734125</v>
      </c>
      <c r="AK34" s="4">
        <f t="shared" si="7"/>
        <v>0</v>
      </c>
      <c r="AL34" s="4">
        <f t="shared" si="8"/>
        <v>0</v>
      </c>
      <c r="AM34" s="4">
        <f t="shared" si="9"/>
        <v>0.78065992893345892</v>
      </c>
      <c r="AN34" s="4">
        <f t="shared" si="10"/>
        <v>0</v>
      </c>
      <c r="AO34" s="4">
        <f t="shared" si="11"/>
        <v>1.4682626026315915</v>
      </c>
      <c r="AP34" s="4">
        <f t="shared" si="12"/>
        <v>4.4928306699462084</v>
      </c>
      <c r="AQ34" s="4">
        <f t="shared" si="13"/>
        <v>10.394666949222865</v>
      </c>
      <c r="AR34" s="4">
        <f t="shared" si="14"/>
        <v>0</v>
      </c>
      <c r="AT34" s="4">
        <f t="shared" si="15"/>
        <v>33.335515075969155</v>
      </c>
    </row>
    <row r="35" spans="1:46" x14ac:dyDescent="0.3">
      <c r="A35" s="5">
        <f>system!A34</f>
        <v>33</v>
      </c>
      <c r="B35" s="5">
        <f>INDEX(system!A:Q,ROW()-1,MATCH($B$1&amp; "*",system!$1:$1,0))</f>
        <v>1175.58441558441</v>
      </c>
      <c r="C35" s="5">
        <f>INDEX(system!A:Q,ROW()-1,MATCH($C$1&amp; "*",system!$1:$1,0))</f>
        <v>900</v>
      </c>
      <c r="D35" s="4">
        <f>INDEX(system!A:Q,ROW()-1,MATCH($D$1&amp; "*",system!$1:$1,0))</f>
        <v>0</v>
      </c>
      <c r="F35" s="4">
        <f>liquid!E34</f>
        <v>41.051599196698199</v>
      </c>
      <c r="H35" s="4">
        <f>IF(ISNA(VLOOKUP($A35,tot_solids!$A:$A,1,0)),0,VLOOKUP($A35,tot_solids!$A:$AD,5,0))-IFERROR(G35,0)</f>
        <v>59.178184581924299</v>
      </c>
      <c r="I35" s="4">
        <f>IF(ISNA(VLOOKUP(Combine!$A35,apatite!$A:$A,1,0)),0,VLOOKUP(Combine!$A35,apatite!$A:$AD,5,0))</f>
        <v>0</v>
      </c>
      <c r="J35" s="4">
        <f>IF(ISNA(VLOOKUP(Combine!$A35,garnet!$A:$A,1,0)),0,VLOOKUP(Combine!$A35,garnet!$A:$AD,5,0))</f>
        <v>0</v>
      </c>
      <c r="K35" s="4">
        <f>IF(ISNA(VLOOKUP(Combine!$A35,feldspar1!$A:$A,1,0)),0,VLOOKUP(Combine!$A35,feldspar1!$A:$AD,5,0))</f>
        <v>3.2349078696648199</v>
      </c>
      <c r="L35" s="4">
        <f>IF(ISNA(VLOOKUP(Combine!$A35,feldspar2!$A:$A,1,0)),0,VLOOKUP(Combine!$A35,feldspar2!$A:$AD,5,0))</f>
        <v>0</v>
      </c>
      <c r="M35" s="4">
        <f>IF(ISNA(VLOOKUP(Combine!$A35,spinel!$A:$A,1,0)),0,VLOOKUP(Combine!$A35,spinel!$A:$AD,5,0))</f>
        <v>5.7315742272469903</v>
      </c>
      <c r="N35" s="4">
        <f>IF(ISNA(VLOOKUP(Combine!$A35,clinopyroxene1!$A:$A,1,0)),0,VLOOKUP(Combine!$A35,clinopyroxene1!$A:$AD,5,0))</f>
        <v>16.013281164888301</v>
      </c>
      <c r="O35" s="4">
        <f>IF(ISNA(VLOOKUP(Combine!$A35,clinopyroxene2!$A:$A,1,0)),0,VLOOKUP(Combine!$A35,clinopyroxene2!$A:$AD,5,0))</f>
        <v>34.198421320124098</v>
      </c>
      <c r="P35" s="4">
        <f>IF(ISNA(VLOOKUP(Combine!$A35,orthopyroxene1!$A:$A,1,0)),0,VLOOKUP(Combine!$A35,orthopyroxene1!$A:$AD,5,0))</f>
        <v>0</v>
      </c>
      <c r="Q35" s="4">
        <f>IF(ISNA(VLOOKUP(Combine!$A35,orthopyroxene2!$A:$A,1,0)),0,VLOOKUP(Combine!$A35,orthopyroxene2!$A:$AD,5,0))</f>
        <v>0</v>
      </c>
      <c r="R35" s="4">
        <f t="shared" si="1"/>
        <v>100.2297837786225</v>
      </c>
      <c r="T35" s="4">
        <f>liquid!F34</f>
        <v>2.6493263065438102</v>
      </c>
      <c r="V35" s="4">
        <f t="shared" si="2"/>
        <v>3.3255441828502583</v>
      </c>
      <c r="W35" s="4">
        <f>IF(ISNA(VLOOKUP(Combine!$A35,apatite!$A:$A,1,0)),0,VLOOKUP(Combine!$A35,apatite!$A:$AD,6,0))</f>
        <v>0</v>
      </c>
      <c r="X35" s="4">
        <f>IF(ISNA(VLOOKUP(Combine!$A35,garnet!$A:$A,1,0)),0,VLOOKUP(Combine!$A35,garnet!$A:$AD,6,0))</f>
        <v>0</v>
      </c>
      <c r="Y35" s="4">
        <f>IF(ISNA(VLOOKUP(Combine!$A35,feldspar1!$A:$A,1,0)),0,VLOOKUP(Combine!$A35,feldspar1!$A:$AD,6,0))</f>
        <v>2.66577410664003</v>
      </c>
      <c r="Z35" s="4">
        <f>IF(ISNA(VLOOKUP(Combine!$A35,feldspar2!$A:$A,1,0)),0,VLOOKUP(Combine!$A35,feldspar2!$A:$AD,6,0))</f>
        <v>0</v>
      </c>
      <c r="AA35" s="4">
        <f>IF(ISNA(VLOOKUP(Combine!$A35,spinel!$A:$A,1,0)),0,VLOOKUP(Combine!$A35,spinel!$A:$AD,6,0))</f>
        <v>3.8501343392633798</v>
      </c>
      <c r="AB35" s="4">
        <f>IF(ISNA(VLOOKUP(Combine!$A35,clinopyroxene1!$A:$A,1,0)),0,VLOOKUP(Combine!$A35,clinopyroxene1!$A:$AD,6,0))</f>
        <v>3.33605221734001</v>
      </c>
      <c r="AC35" s="4">
        <f>IF(ISNA(VLOOKUP(Combine!$A35,clinopyroxene2!$A:$A,1,0)),0,VLOOKUP(Combine!$A35,clinopyroxene2!$A:$AD,6,0))</f>
        <v>3.3225565181813099</v>
      </c>
      <c r="AD35" s="4">
        <f>IF(ISNA(VLOOKUP(Combine!$A35,orthopyroxene1!$A:$A,1,0)),0,VLOOKUP(Combine!$A35,orthopyroxene1!$A:$AD,6,0))</f>
        <v>0</v>
      </c>
      <c r="AE35" s="4">
        <f>IF(ISNA(VLOOKUP(Combine!$A35,orthopyroxene2!$A:$A,1,0)),0,VLOOKUP(Combine!$A35,orthopyroxene2!$A:$AD,6,0))</f>
        <v>0</v>
      </c>
      <c r="AF35" s="4">
        <f t="shared" si="3"/>
        <v>3.010794306404768</v>
      </c>
      <c r="AH35" s="4">
        <f t="shared" si="4"/>
        <v>15.495108735870378</v>
      </c>
      <c r="AI35" s="4">
        <f t="shared" si="5"/>
        <v>0</v>
      </c>
      <c r="AJ35" s="4">
        <f t="shared" si="6"/>
        <v>17.795037842860307</v>
      </c>
      <c r="AK35" s="4">
        <f t="shared" si="7"/>
        <v>0</v>
      </c>
      <c r="AL35" s="4">
        <f t="shared" si="8"/>
        <v>0</v>
      </c>
      <c r="AM35" s="4">
        <f t="shared" si="9"/>
        <v>1.2134966205903066</v>
      </c>
      <c r="AN35" s="4">
        <f t="shared" si="10"/>
        <v>0</v>
      </c>
      <c r="AO35" s="4">
        <f t="shared" si="11"/>
        <v>1.4886686339218942</v>
      </c>
      <c r="AP35" s="4">
        <f t="shared" si="12"/>
        <v>4.8000691001343005</v>
      </c>
      <c r="AQ35" s="4">
        <f t="shared" si="13"/>
        <v>10.292803488213805</v>
      </c>
      <c r="AR35" s="4">
        <f t="shared" si="14"/>
        <v>0</v>
      </c>
      <c r="AT35" s="4">
        <f t="shared" si="15"/>
        <v>33.290146578730685</v>
      </c>
    </row>
    <row r="36" spans="1:46" x14ac:dyDescent="0.3">
      <c r="A36" s="5">
        <f>system!A35</f>
        <v>34</v>
      </c>
      <c r="B36" s="5">
        <f>INDEX(system!A:Q,ROW()-1,MATCH($B$1&amp; "*",system!$1:$1,0))</f>
        <v>1170.57142857142</v>
      </c>
      <c r="C36" s="5">
        <f>INDEX(system!A:Q,ROW()-1,MATCH($C$1&amp; "*",system!$1:$1,0))</f>
        <v>900</v>
      </c>
      <c r="D36" s="4">
        <f>INDEX(system!A:Q,ROW()-1,MATCH($D$1&amp; "*",system!$1:$1,0))</f>
        <v>0</v>
      </c>
      <c r="F36" s="4">
        <f>liquid!E35</f>
        <v>39.678498466416897</v>
      </c>
      <c r="H36" s="4">
        <f>IF(ISNA(VLOOKUP($A36,tot_solids!$A:$A,1,0)),0,VLOOKUP($A36,tot_solids!$A:$AD,5,0))-IFERROR(G36,0)</f>
        <v>60.535275924929699</v>
      </c>
      <c r="I36" s="4">
        <f>IF(ISNA(VLOOKUP(Combine!$A36,apatite!$A:$A,1,0)),0,VLOOKUP(Combine!$A36,apatite!$A:$AD,5,0))</f>
        <v>0</v>
      </c>
      <c r="J36" s="4">
        <f>IF(ISNA(VLOOKUP(Combine!$A36,garnet!$A:$A,1,0)),0,VLOOKUP(Combine!$A36,garnet!$A:$AD,5,0))</f>
        <v>5.9652331418587003</v>
      </c>
      <c r="K36" s="4">
        <f>IF(ISNA(VLOOKUP(Combine!$A36,feldspar1!$A:$A,1,0)),0,VLOOKUP(Combine!$A36,feldspar1!$A:$AD,5,0))</f>
        <v>2.3665945787312599</v>
      </c>
      <c r="L36" s="4">
        <f>IF(ISNA(VLOOKUP(Combine!$A36,feldspar2!$A:$A,1,0)),0,VLOOKUP(Combine!$A36,feldspar2!$A:$AD,5,0))</f>
        <v>0</v>
      </c>
      <c r="M36" s="4">
        <f>IF(ISNA(VLOOKUP(Combine!$A36,spinel!$A:$A,1,0)),0,VLOOKUP(Combine!$A36,spinel!$A:$AD,5,0))</f>
        <v>4.7128854213470399</v>
      </c>
      <c r="N36" s="4">
        <f>IF(ISNA(VLOOKUP(Combine!$A36,clinopyroxene1!$A:$A,1,0)),0,VLOOKUP(Combine!$A36,clinopyroxene1!$A:$AD,5,0))</f>
        <v>12.4275587688174</v>
      </c>
      <c r="O36" s="4">
        <f>IF(ISNA(VLOOKUP(Combine!$A36,clinopyroxene2!$A:$A,1,0)),0,VLOOKUP(Combine!$A36,clinopyroxene2!$A:$AD,5,0))</f>
        <v>35.063004014175299</v>
      </c>
      <c r="P36" s="4">
        <f>IF(ISNA(VLOOKUP(Combine!$A36,orthopyroxene1!$A:$A,1,0)),0,VLOOKUP(Combine!$A36,orthopyroxene1!$A:$AD,5,0))</f>
        <v>0</v>
      </c>
      <c r="Q36" s="4">
        <f>IF(ISNA(VLOOKUP(Combine!$A36,orthopyroxene2!$A:$A,1,0)),0,VLOOKUP(Combine!$A36,orthopyroxene2!$A:$AD,5,0))</f>
        <v>0</v>
      </c>
      <c r="R36" s="4">
        <f t="shared" si="1"/>
        <v>100.21377439134659</v>
      </c>
      <c r="T36" s="4">
        <f>liquid!F35</f>
        <v>2.6417596824615299</v>
      </c>
      <c r="V36" s="4">
        <f t="shared" si="2"/>
        <v>3.364486324927904</v>
      </c>
      <c r="W36" s="4">
        <f>IF(ISNA(VLOOKUP(Combine!$A36,apatite!$A:$A,1,0)),0,VLOOKUP(Combine!$A36,apatite!$A:$AD,6,0))</f>
        <v>0</v>
      </c>
      <c r="X36" s="4">
        <f>IF(ISNA(VLOOKUP(Combine!$A36,garnet!$A:$A,1,0)),0,VLOOKUP(Combine!$A36,garnet!$A:$AD,6,0))</f>
        <v>3.7090311637264501</v>
      </c>
      <c r="Y36" s="4">
        <f>IF(ISNA(VLOOKUP(Combine!$A36,feldspar1!$A:$A,1,0)),0,VLOOKUP(Combine!$A36,feldspar1!$A:$AD,6,0))</f>
        <v>2.6630030774801798</v>
      </c>
      <c r="Z36" s="4">
        <f>IF(ISNA(VLOOKUP(Combine!$A36,feldspar2!$A:$A,1,0)),0,VLOOKUP(Combine!$A36,feldspar2!$A:$AD,6,0))</f>
        <v>0</v>
      </c>
      <c r="AA36" s="4">
        <f>IF(ISNA(VLOOKUP(Combine!$A36,spinel!$A:$A,1,0)),0,VLOOKUP(Combine!$A36,spinel!$A:$AD,6,0))</f>
        <v>3.85218697657506</v>
      </c>
      <c r="AB36" s="4">
        <f>IF(ISNA(VLOOKUP(Combine!$A36,clinopyroxene1!$A:$A,1,0)),0,VLOOKUP(Combine!$A36,clinopyroxene1!$A:$AD,6,0))</f>
        <v>3.3370486196269402</v>
      </c>
      <c r="AC36" s="4">
        <f>IF(ISNA(VLOOKUP(Combine!$A36,clinopyroxene2!$A:$A,1,0)),0,VLOOKUP(Combine!$A36,clinopyroxene2!$A:$AD,6,0))</f>
        <v>3.32417356829307</v>
      </c>
      <c r="AD36" s="4">
        <f>IF(ISNA(VLOOKUP(Combine!$A36,orthopyroxene1!$A:$A,1,0)),0,VLOOKUP(Combine!$A36,orthopyroxene1!$A:$AD,6,0))</f>
        <v>0</v>
      </c>
      <c r="AE36" s="4">
        <f>IF(ISNA(VLOOKUP(Combine!$A36,orthopyroxene2!$A:$A,1,0)),0,VLOOKUP(Combine!$A36,orthopyroxene2!$A:$AD,6,0))</f>
        <v>0</v>
      </c>
      <c r="AF36" s="4">
        <f t="shared" si="3"/>
        <v>3.0356633365695949</v>
      </c>
      <c r="AH36" s="4">
        <f t="shared" si="4"/>
        <v>15.019722925533257</v>
      </c>
      <c r="AI36" s="4">
        <f t="shared" si="5"/>
        <v>0</v>
      </c>
      <c r="AJ36" s="4">
        <f t="shared" si="6"/>
        <v>17.992427395652108</v>
      </c>
      <c r="AK36" s="4">
        <f t="shared" si="7"/>
        <v>0</v>
      </c>
      <c r="AL36" s="4">
        <f t="shared" si="8"/>
        <v>1.6082995473851593</v>
      </c>
      <c r="AM36" s="4">
        <f t="shared" si="9"/>
        <v>0.88869389552888112</v>
      </c>
      <c r="AN36" s="4">
        <f t="shared" si="10"/>
        <v>0</v>
      </c>
      <c r="AO36" s="4">
        <f t="shared" si="11"/>
        <v>1.2234311184804476</v>
      </c>
      <c r="AP36" s="4">
        <f t="shared" si="12"/>
        <v>3.7241167826337271</v>
      </c>
      <c r="AQ36" s="4">
        <f t="shared" si="13"/>
        <v>10.547886051623893</v>
      </c>
      <c r="AR36" s="4">
        <f t="shared" si="14"/>
        <v>0</v>
      </c>
      <c r="AT36" s="4">
        <f t="shared" si="15"/>
        <v>33.012150321185366</v>
      </c>
    </row>
    <row r="37" spans="1:46" x14ac:dyDescent="0.3">
      <c r="A37" s="5">
        <f>system!A36</f>
        <v>35</v>
      </c>
      <c r="B37" s="5">
        <f>INDEX(system!A:Q,ROW()-1,MATCH($B$1&amp; "*",system!$1:$1,0))</f>
        <v>1165.5584415584301</v>
      </c>
      <c r="C37" s="5">
        <f>INDEX(system!A:Q,ROW()-1,MATCH($C$1&amp; "*",system!$1:$1,0))</f>
        <v>900</v>
      </c>
      <c r="D37" s="4">
        <f>INDEX(system!A:Q,ROW()-1,MATCH($D$1&amp; "*",system!$1:$1,0))</f>
        <v>0</v>
      </c>
      <c r="F37" s="4">
        <f>liquid!E36</f>
        <v>38.5729521759555</v>
      </c>
      <c r="H37" s="4">
        <f>IF(ISNA(VLOOKUP($A37,tot_solids!$A:$A,1,0)),0,VLOOKUP($A37,tot_solids!$A:$AD,5,0))-IFERROR(G37,0)</f>
        <v>61.619894075422401</v>
      </c>
      <c r="I37" s="4">
        <f>IF(ISNA(VLOOKUP(Combine!$A37,apatite!$A:$A,1,0)),0,VLOOKUP(Combine!$A37,apatite!$A:$AD,5,0))</f>
        <v>0</v>
      </c>
      <c r="J37" s="4">
        <f>IF(ISNA(VLOOKUP(Combine!$A37,garnet!$A:$A,1,0)),0,VLOOKUP(Combine!$A37,garnet!$A:$AD,5,0))</f>
        <v>13.5004603277004</v>
      </c>
      <c r="K37" s="4">
        <f>IF(ISNA(VLOOKUP(Combine!$A37,feldspar1!$A:$A,1,0)),0,VLOOKUP(Combine!$A37,feldspar1!$A:$AD,5,0))</f>
        <v>0.92695500483381899</v>
      </c>
      <c r="L37" s="4">
        <f>IF(ISNA(VLOOKUP(Combine!$A37,feldspar2!$A:$A,1,0)),0,VLOOKUP(Combine!$A37,feldspar2!$A:$AD,5,0))</f>
        <v>0</v>
      </c>
      <c r="M37" s="4">
        <f>IF(ISNA(VLOOKUP(Combine!$A37,spinel!$A:$A,1,0)),0,VLOOKUP(Combine!$A37,spinel!$A:$AD,5,0))</f>
        <v>3.36599553694478</v>
      </c>
      <c r="N37" s="4">
        <f>IF(ISNA(VLOOKUP(Combine!$A37,clinopyroxene1!$A:$A,1,0)),0,VLOOKUP(Combine!$A37,clinopyroxene1!$A:$AD,5,0))</f>
        <v>7.7994627991828596</v>
      </c>
      <c r="O37" s="4">
        <f>IF(ISNA(VLOOKUP(Combine!$A37,clinopyroxene2!$A:$A,1,0)),0,VLOOKUP(Combine!$A37,clinopyroxene2!$A:$AD,5,0))</f>
        <v>36.027020406760599</v>
      </c>
      <c r="P37" s="4">
        <f>IF(ISNA(VLOOKUP(Combine!$A37,orthopyroxene1!$A:$A,1,0)),0,VLOOKUP(Combine!$A37,orthopyroxene1!$A:$AD,5,0))</f>
        <v>0</v>
      </c>
      <c r="Q37" s="4">
        <f>IF(ISNA(VLOOKUP(Combine!$A37,orthopyroxene2!$A:$A,1,0)),0,VLOOKUP(Combine!$A37,orthopyroxene2!$A:$AD,5,0))</f>
        <v>0</v>
      </c>
      <c r="R37" s="4">
        <f t="shared" si="1"/>
        <v>100.1928462513779</v>
      </c>
      <c r="T37" s="4">
        <f>liquid!F36</f>
        <v>2.6338695808696899</v>
      </c>
      <c r="V37" s="4">
        <f t="shared" si="2"/>
        <v>3.4173693666291163</v>
      </c>
      <c r="W37" s="4">
        <f>IF(ISNA(VLOOKUP(Combine!$A37,apatite!$A:$A,1,0)),0,VLOOKUP(Combine!$A37,apatite!$A:$AD,6,0))</f>
        <v>0</v>
      </c>
      <c r="X37" s="4">
        <f>IF(ISNA(VLOOKUP(Combine!$A37,garnet!$A:$A,1,0)),0,VLOOKUP(Combine!$A37,garnet!$A:$AD,6,0))</f>
        <v>3.71015630375038</v>
      </c>
      <c r="Y37" s="4">
        <f>IF(ISNA(VLOOKUP(Combine!$A37,feldspar1!$A:$A,1,0)),0,VLOOKUP(Combine!$A37,feldspar1!$A:$AD,6,0))</f>
        <v>2.6597361705188498</v>
      </c>
      <c r="Z37" s="4">
        <f>IF(ISNA(VLOOKUP(Combine!$A37,feldspar2!$A:$A,1,0)),0,VLOOKUP(Combine!$A37,feldspar2!$A:$AD,6,0))</f>
        <v>0</v>
      </c>
      <c r="AA37" s="4">
        <f>IF(ISNA(VLOOKUP(Combine!$A37,spinel!$A:$A,1,0)),0,VLOOKUP(Combine!$A37,spinel!$A:$AD,6,0))</f>
        <v>3.8526484947464099</v>
      </c>
      <c r="AB37" s="4">
        <f>IF(ISNA(VLOOKUP(Combine!$A37,clinopyroxene1!$A:$A,1,0)),0,VLOOKUP(Combine!$A37,clinopyroxene1!$A:$AD,6,0))</f>
        <v>3.3373185896278401</v>
      </c>
      <c r="AC37" s="4">
        <f>IF(ISNA(VLOOKUP(Combine!$A37,clinopyroxene2!$A:$A,1,0)),0,VLOOKUP(Combine!$A37,clinopyroxene2!$A:$AD,6,0))</f>
        <v>3.32556430068195</v>
      </c>
      <c r="AD37" s="4">
        <f>IF(ISNA(VLOOKUP(Combine!$A37,orthopyroxene1!$A:$A,1,0)),0,VLOOKUP(Combine!$A37,orthopyroxene1!$A:$AD,6,0))</f>
        <v>0</v>
      </c>
      <c r="AE37" s="4">
        <f>IF(ISNA(VLOOKUP(Combine!$A37,orthopyroxene2!$A:$A,1,0)),0,VLOOKUP(Combine!$A37,orthopyroxene2!$A:$AD,6,0))</f>
        <v>0</v>
      </c>
      <c r="AF37" s="4">
        <f t="shared" si="3"/>
        <v>3.0662184018814265</v>
      </c>
      <c r="AH37" s="4">
        <f t="shared" si="4"/>
        <v>14.644974244783567</v>
      </c>
      <c r="AI37" s="4">
        <f t="shared" si="5"/>
        <v>0</v>
      </c>
      <c r="AJ37" s="4">
        <f t="shared" si="6"/>
        <v>18.031382465455906</v>
      </c>
      <c r="AK37" s="4">
        <f t="shared" si="7"/>
        <v>0</v>
      </c>
      <c r="AL37" s="4">
        <f t="shared" si="8"/>
        <v>3.63878479029403</v>
      </c>
      <c r="AM37" s="4">
        <f t="shared" si="9"/>
        <v>0.34851389213276468</v>
      </c>
      <c r="AN37" s="4">
        <f t="shared" si="10"/>
        <v>0</v>
      </c>
      <c r="AO37" s="4">
        <f t="shared" si="11"/>
        <v>0.87368353005335297</v>
      </c>
      <c r="AP37" s="4">
        <f t="shared" si="12"/>
        <v>2.3370447230968781</v>
      </c>
      <c r="AQ37" s="4">
        <f t="shared" si="13"/>
        <v>10.833355529878881</v>
      </c>
      <c r="AR37" s="4">
        <f t="shared" si="14"/>
        <v>0</v>
      </c>
      <c r="AT37" s="4">
        <f t="shared" si="15"/>
        <v>32.676356710239475</v>
      </c>
    </row>
    <row r="38" spans="1:46" x14ac:dyDescent="0.3">
      <c r="A38" s="5">
        <f>system!A37</f>
        <v>36</v>
      </c>
      <c r="B38" s="5">
        <f>INDEX(system!A:Q,ROW()-1,MATCH($B$1&amp; "*",system!$1:$1,0))</f>
        <v>1160.54545454544</v>
      </c>
      <c r="C38" s="5">
        <f>INDEX(system!A:Q,ROW()-1,MATCH($C$1&amp; "*",system!$1:$1,0))</f>
        <v>900</v>
      </c>
      <c r="D38" s="4">
        <f>INDEX(system!A:Q,ROW()-1,MATCH($D$1&amp; "*",system!$1:$1,0))</f>
        <v>0</v>
      </c>
      <c r="F38" s="4">
        <f>liquid!E37</f>
        <v>37.403844091646697</v>
      </c>
      <c r="H38" s="4">
        <f>IF(ISNA(VLOOKUP($A38,tot_solids!$A:$A,1,0)),0,VLOOKUP($A38,tot_solids!$A:$AD,5,0))-IFERROR(G38,0)</f>
        <v>62.771838291385798</v>
      </c>
      <c r="I38" s="4">
        <f>IF(ISNA(VLOOKUP(Combine!$A38,apatite!$A:$A,1,0)),0,VLOOKUP(Combine!$A38,apatite!$A:$AD,5,0))</f>
        <v>0</v>
      </c>
      <c r="J38" s="4">
        <f>IF(ISNA(VLOOKUP(Combine!$A38,garnet!$A:$A,1,0)),0,VLOOKUP(Combine!$A38,garnet!$A:$AD,5,0))</f>
        <v>19.5908657404044</v>
      </c>
      <c r="K38" s="4">
        <f>IF(ISNA(VLOOKUP(Combine!$A38,feldspar1!$A:$A,1,0)),0,VLOOKUP(Combine!$A38,feldspar1!$A:$AD,5,0))</f>
        <v>0</v>
      </c>
      <c r="L38" s="4">
        <f>IF(ISNA(VLOOKUP(Combine!$A38,feldspar2!$A:$A,1,0)),0,VLOOKUP(Combine!$A38,feldspar2!$A:$AD,5,0))</f>
        <v>0</v>
      </c>
      <c r="M38" s="4">
        <f>IF(ISNA(VLOOKUP(Combine!$A38,spinel!$A:$A,1,0)),0,VLOOKUP(Combine!$A38,spinel!$A:$AD,5,0))</f>
        <v>2.25530883036694</v>
      </c>
      <c r="N38" s="4">
        <f>IF(ISNA(VLOOKUP(Combine!$A38,clinopyroxene1!$A:$A,1,0)),0,VLOOKUP(Combine!$A38,clinopyroxene1!$A:$AD,5,0))</f>
        <v>4.4089178970277896</v>
      </c>
      <c r="O38" s="4">
        <f>IF(ISNA(VLOOKUP(Combine!$A38,clinopyroxene2!$A:$A,1,0)),0,VLOOKUP(Combine!$A38,clinopyroxene2!$A:$AD,5,0))</f>
        <v>36.516745823586596</v>
      </c>
      <c r="P38" s="4">
        <f>IF(ISNA(VLOOKUP(Combine!$A38,orthopyroxene1!$A:$A,1,0)),0,VLOOKUP(Combine!$A38,orthopyroxene1!$A:$AD,5,0))</f>
        <v>0</v>
      </c>
      <c r="Q38" s="4">
        <f>IF(ISNA(VLOOKUP(Combine!$A38,orthopyroxene2!$A:$A,1,0)),0,VLOOKUP(Combine!$A38,orthopyroxene2!$A:$AD,5,0))</f>
        <v>0</v>
      </c>
      <c r="R38" s="4">
        <f t="shared" si="1"/>
        <v>100.17568238303249</v>
      </c>
      <c r="T38" s="4">
        <f>liquid!F37</f>
        <v>2.6264115127609302</v>
      </c>
      <c r="V38" s="4">
        <f t="shared" si="2"/>
        <v>3.4565882350084269</v>
      </c>
      <c r="W38" s="4">
        <f>IF(ISNA(VLOOKUP(Combine!$A38,apatite!$A:$A,1,0)),0,VLOOKUP(Combine!$A38,apatite!$A:$AD,6,0))</f>
        <v>0</v>
      </c>
      <c r="X38" s="4">
        <f>IF(ISNA(VLOOKUP(Combine!$A38,garnet!$A:$A,1,0)),0,VLOOKUP(Combine!$A38,garnet!$A:$AD,6,0))</f>
        <v>3.7114460651972498</v>
      </c>
      <c r="Y38" s="4">
        <f>IF(ISNA(VLOOKUP(Combine!$A38,feldspar1!$A:$A,1,0)),0,VLOOKUP(Combine!$A38,feldspar1!$A:$AD,6,0))</f>
        <v>0</v>
      </c>
      <c r="Z38" s="4">
        <f>IF(ISNA(VLOOKUP(Combine!$A38,feldspar2!$A:$A,1,0)),0,VLOOKUP(Combine!$A38,feldspar2!$A:$AD,6,0))</f>
        <v>0</v>
      </c>
      <c r="AA38" s="4">
        <f>IF(ISNA(VLOOKUP(Combine!$A38,spinel!$A:$A,1,0)),0,VLOOKUP(Combine!$A38,spinel!$A:$AD,6,0))</f>
        <v>3.8538470347714902</v>
      </c>
      <c r="AB38" s="4">
        <f>IF(ISNA(VLOOKUP(Combine!$A38,clinopyroxene1!$A:$A,1,0)),0,VLOOKUP(Combine!$A38,clinopyroxene1!$A:$AD,6,0))</f>
        <v>3.3377074671109299</v>
      </c>
      <c r="AC38" s="4">
        <f>IF(ISNA(VLOOKUP(Combine!$A38,clinopyroxene2!$A:$A,1,0)),0,VLOOKUP(Combine!$A38,clinopyroxene2!$A:$AD,6,0))</f>
        <v>3.3271431763119601</v>
      </c>
      <c r="AD38" s="4">
        <f>IF(ISNA(VLOOKUP(Combine!$A38,orthopyroxene1!$A:$A,1,0)),0,VLOOKUP(Combine!$A38,orthopyroxene1!$A:$AD,6,0))</f>
        <v>0</v>
      </c>
      <c r="AE38" s="4">
        <f>IF(ISNA(VLOOKUP(Combine!$A38,orthopyroxene2!$A:$A,1,0)),0,VLOOKUP(Combine!$A38,orthopyroxene2!$A:$AD,6,0))</f>
        <v>0</v>
      </c>
      <c r="AF38" s="4">
        <f t="shared" si="3"/>
        <v>3.0917006070605919</v>
      </c>
      <c r="AH38" s="4">
        <f t="shared" si="4"/>
        <v>14.241425576271221</v>
      </c>
      <c r="AI38" s="4">
        <f t="shared" si="5"/>
        <v>0</v>
      </c>
      <c r="AJ38" s="4">
        <f t="shared" si="6"/>
        <v>18.160056687004481</v>
      </c>
      <c r="AK38" s="4">
        <f t="shared" si="7"/>
        <v>0</v>
      </c>
      <c r="AL38" s="4">
        <f t="shared" si="8"/>
        <v>5.2784993763241488</v>
      </c>
      <c r="AM38" s="4">
        <f t="shared" si="9"/>
        <v>0</v>
      </c>
      <c r="AN38" s="4">
        <f t="shared" si="10"/>
        <v>0</v>
      </c>
      <c r="AO38" s="4">
        <f t="shared" si="11"/>
        <v>0.58520974237387346</v>
      </c>
      <c r="AP38" s="4">
        <f t="shared" si="12"/>
        <v>1.3209419760336527</v>
      </c>
      <c r="AQ38" s="4">
        <f t="shared" si="13"/>
        <v>10.975405592272807</v>
      </c>
      <c r="AR38" s="4">
        <f t="shared" si="14"/>
        <v>0</v>
      </c>
      <c r="AT38" s="4">
        <f t="shared" si="15"/>
        <v>32.401482263275703</v>
      </c>
    </row>
    <row r="39" spans="1:46" x14ac:dyDescent="0.3">
      <c r="A39" s="5">
        <f>system!A38</f>
        <v>37</v>
      </c>
      <c r="B39" s="5">
        <f>INDEX(system!A:Q,ROW()-1,MATCH($B$1&amp; "*",system!$1:$1,0))</f>
        <v>1155.53246753247</v>
      </c>
      <c r="C39" s="5">
        <f>INDEX(system!A:Q,ROW()-1,MATCH($C$1&amp; "*",system!$1:$1,0))</f>
        <v>900</v>
      </c>
      <c r="D39" s="4">
        <f>INDEX(system!A:Q,ROW()-1,MATCH($D$1&amp; "*",system!$1:$1,0))</f>
        <v>0</v>
      </c>
      <c r="F39" s="4">
        <f>liquid!E38</f>
        <v>35.944284775982801</v>
      </c>
      <c r="H39" s="4">
        <f>IF(ISNA(VLOOKUP($A39,tot_solids!$A:$A,1,0)),0,VLOOKUP($A39,tot_solids!$A:$AD,5,0))-IFERROR(G39,0)</f>
        <v>64.220296834663003</v>
      </c>
      <c r="I39" s="4">
        <f>IF(ISNA(VLOOKUP(Combine!$A39,apatite!$A:$A,1,0)),0,VLOOKUP(Combine!$A39,apatite!$A:$AD,5,0))</f>
        <v>0</v>
      </c>
      <c r="J39" s="4">
        <f>IF(ISNA(VLOOKUP(Combine!$A39,garnet!$A:$A,1,0)),0,VLOOKUP(Combine!$A39,garnet!$A:$AD,5,0))</f>
        <v>23.475866584412699</v>
      </c>
      <c r="K39" s="4">
        <f>IF(ISNA(VLOOKUP(Combine!$A39,feldspar1!$A:$A,1,0)),0,VLOOKUP(Combine!$A39,feldspar1!$A:$AD,5,0))</f>
        <v>0</v>
      </c>
      <c r="L39" s="4">
        <f>IF(ISNA(VLOOKUP(Combine!$A39,feldspar2!$A:$A,1,0)),0,VLOOKUP(Combine!$A39,feldspar2!$A:$AD,5,0))</f>
        <v>0</v>
      </c>
      <c r="M39" s="4">
        <f>IF(ISNA(VLOOKUP(Combine!$A39,spinel!$A:$A,1,0)),0,VLOOKUP(Combine!$A39,spinel!$A:$AD,5,0))</f>
        <v>1.5438976290099899</v>
      </c>
      <c r="N39" s="4">
        <f>IF(ISNA(VLOOKUP(Combine!$A39,clinopyroxene1!$A:$A,1,0)),0,VLOOKUP(Combine!$A39,clinopyroxene1!$A:$AD,5,0))</f>
        <v>2.7706036520861002</v>
      </c>
      <c r="O39" s="4">
        <f>IF(ISNA(VLOOKUP(Combine!$A39,clinopyroxene2!$A:$A,1,0)),0,VLOOKUP(Combine!$A39,clinopyroxene2!$A:$AD,5,0))</f>
        <v>36.429928969154098</v>
      </c>
      <c r="P39" s="4">
        <f>IF(ISNA(VLOOKUP(Combine!$A39,orthopyroxene1!$A:$A,1,0)),0,VLOOKUP(Combine!$A39,orthopyroxene1!$A:$AD,5,0))</f>
        <v>0</v>
      </c>
      <c r="Q39" s="4">
        <f>IF(ISNA(VLOOKUP(Combine!$A39,orthopyroxene2!$A:$A,1,0)),0,VLOOKUP(Combine!$A39,orthopyroxene2!$A:$AD,5,0))</f>
        <v>0</v>
      </c>
      <c r="R39" s="4">
        <f t="shared" si="1"/>
        <v>100.1645816106458</v>
      </c>
      <c r="T39" s="4">
        <f>liquid!F38</f>
        <v>2.6195514854021198</v>
      </c>
      <c r="V39" s="4">
        <f t="shared" si="2"/>
        <v>3.472219546968875</v>
      </c>
      <c r="W39" s="4">
        <f>IF(ISNA(VLOOKUP(Combine!$A39,apatite!$A:$A,1,0)),0,VLOOKUP(Combine!$A39,apatite!$A:$AD,6,0))</f>
        <v>0</v>
      </c>
      <c r="X39" s="4">
        <f>IF(ISNA(VLOOKUP(Combine!$A39,garnet!$A:$A,1,0)),0,VLOOKUP(Combine!$A39,garnet!$A:$AD,6,0))</f>
        <v>3.7131899120997698</v>
      </c>
      <c r="Y39" s="4">
        <f>IF(ISNA(VLOOKUP(Combine!$A39,feldspar1!$A:$A,1,0)),0,VLOOKUP(Combine!$A39,feldspar1!$A:$AD,6,0))</f>
        <v>0</v>
      </c>
      <c r="Z39" s="4">
        <f>IF(ISNA(VLOOKUP(Combine!$A39,feldspar2!$A:$A,1,0)),0,VLOOKUP(Combine!$A39,feldspar2!$A:$AD,6,0))</f>
        <v>0</v>
      </c>
      <c r="AA39" s="4">
        <f>IF(ISNA(VLOOKUP(Combine!$A39,spinel!$A:$A,1,0)),0,VLOOKUP(Combine!$A39,spinel!$A:$AD,6,0))</f>
        <v>3.8571340505212399</v>
      </c>
      <c r="AB39" s="4">
        <f>IF(ISNA(VLOOKUP(Combine!$A39,clinopyroxene1!$A:$A,1,0)),0,VLOOKUP(Combine!$A39,clinopyroxene1!$A:$AD,6,0))</f>
        <v>3.3385193238333799</v>
      </c>
      <c r="AC39" s="4">
        <f>IF(ISNA(VLOOKUP(Combine!$A39,clinopyroxene2!$A:$A,1,0)),0,VLOOKUP(Combine!$A39,clinopyroxene2!$A:$AD,6,0))</f>
        <v>3.3290598043736201</v>
      </c>
      <c r="AD39" s="4">
        <f>IF(ISNA(VLOOKUP(Combine!$A39,orthopyroxene1!$A:$A,1,0)),0,VLOOKUP(Combine!$A39,orthopyroxene1!$A:$AD,6,0))</f>
        <v>0</v>
      </c>
      <c r="AE39" s="4">
        <f>IF(ISNA(VLOOKUP(Combine!$A39,orthopyroxene2!$A:$A,1,0)),0,VLOOKUP(Combine!$A39,orthopyroxene2!$A:$AD,6,0))</f>
        <v>0</v>
      </c>
      <c r="AF39" s="4">
        <f t="shared" si="3"/>
        <v>3.1090597304271825</v>
      </c>
      <c r="AH39" s="4">
        <f t="shared" si="4"/>
        <v>13.721541636531377</v>
      </c>
      <c r="AI39" s="4">
        <f t="shared" si="5"/>
        <v>0</v>
      </c>
      <c r="AJ39" s="4">
        <f t="shared" si="6"/>
        <v>18.495459738634629</v>
      </c>
      <c r="AK39" s="4">
        <f t="shared" si="7"/>
        <v>0</v>
      </c>
      <c r="AL39" s="4">
        <f t="shared" si="8"/>
        <v>6.3222908442992471</v>
      </c>
      <c r="AM39" s="4">
        <f t="shared" si="9"/>
        <v>0</v>
      </c>
      <c r="AN39" s="4">
        <f t="shared" si="10"/>
        <v>0</v>
      </c>
      <c r="AO39" s="4">
        <f t="shared" si="11"/>
        <v>0.40027066956652774</v>
      </c>
      <c r="AP39" s="4">
        <f t="shared" si="12"/>
        <v>0.82988995519870667</v>
      </c>
      <c r="AQ39" s="4">
        <f t="shared" si="13"/>
        <v>10.943008269570146</v>
      </c>
      <c r="AR39" s="4">
        <f t="shared" si="14"/>
        <v>0</v>
      </c>
      <c r="AT39" s="4">
        <f t="shared" si="15"/>
        <v>32.217001375166006</v>
      </c>
    </row>
    <row r="40" spans="1:46" x14ac:dyDescent="0.3">
      <c r="A40" s="5">
        <f>system!A39</f>
        <v>38</v>
      </c>
      <c r="B40" s="5">
        <f>INDEX(system!A:Q,ROW()-1,MATCH($B$1&amp; "*",system!$1:$1,0))</f>
        <v>1150.5194805194801</v>
      </c>
      <c r="C40" s="5">
        <f>INDEX(system!A:Q,ROW()-1,MATCH($C$1&amp; "*",system!$1:$1,0))</f>
        <v>900</v>
      </c>
      <c r="D40" s="4">
        <f>INDEX(system!A:Q,ROW()-1,MATCH($D$1&amp; "*",system!$1:$1,0))</f>
        <v>0</v>
      </c>
      <c r="F40" s="4">
        <f>liquid!E39</f>
        <v>34.593791484070799</v>
      </c>
      <c r="H40" s="4">
        <f>IF(ISNA(VLOOKUP($A40,tot_solids!$A:$A,1,0)),0,VLOOKUP($A40,tot_solids!$A:$AD,5,0))-IFERROR(G40,0)</f>
        <v>65.560302131675201</v>
      </c>
      <c r="I40" s="4">
        <f>IF(ISNA(VLOOKUP(Combine!$A40,apatite!$A:$A,1,0)),0,VLOOKUP(Combine!$A40,apatite!$A:$AD,5,0))</f>
        <v>0</v>
      </c>
      <c r="J40" s="4">
        <f>IF(ISNA(VLOOKUP(Combine!$A40,garnet!$A:$A,1,0)),0,VLOOKUP(Combine!$A40,garnet!$A:$AD,5,0))</f>
        <v>27.069875820919901</v>
      </c>
      <c r="K40" s="4">
        <f>IF(ISNA(VLOOKUP(Combine!$A40,feldspar1!$A:$A,1,0)),0,VLOOKUP(Combine!$A40,feldspar1!$A:$AD,5,0))</f>
        <v>0</v>
      </c>
      <c r="L40" s="4">
        <f>IF(ISNA(VLOOKUP(Combine!$A40,feldspar2!$A:$A,1,0)),0,VLOOKUP(Combine!$A40,feldspar2!$A:$AD,5,0))</f>
        <v>0</v>
      </c>
      <c r="M40" s="4">
        <f>IF(ISNA(VLOOKUP(Combine!$A40,spinel!$A:$A,1,0)),0,VLOOKUP(Combine!$A40,spinel!$A:$AD,5,0))</f>
        <v>0.87722354119907098</v>
      </c>
      <c r="N40" s="4">
        <f>IF(ISNA(VLOOKUP(Combine!$A40,clinopyroxene1!$A:$A,1,0)),0,VLOOKUP(Combine!$A40,clinopyroxene1!$A:$AD,5,0))</f>
        <v>1.2940206297499699</v>
      </c>
      <c r="O40" s="4">
        <f>IF(ISNA(VLOOKUP(Combine!$A40,clinopyroxene2!$A:$A,1,0)),0,VLOOKUP(Combine!$A40,clinopyroxene2!$A:$AD,5,0))</f>
        <v>36.319182139806202</v>
      </c>
      <c r="P40" s="4">
        <f>IF(ISNA(VLOOKUP(Combine!$A40,orthopyroxene1!$A:$A,1,0)),0,VLOOKUP(Combine!$A40,orthopyroxene1!$A:$AD,5,0))</f>
        <v>0</v>
      </c>
      <c r="Q40" s="4">
        <f>IF(ISNA(VLOOKUP(Combine!$A40,orthopyroxene2!$A:$A,1,0)),0,VLOOKUP(Combine!$A40,orthopyroxene2!$A:$AD,5,0))</f>
        <v>0</v>
      </c>
      <c r="R40" s="4">
        <f t="shared" si="1"/>
        <v>100.15409361574601</v>
      </c>
      <c r="T40" s="4">
        <f>liquid!F39</f>
        <v>2.6127346062183401</v>
      </c>
      <c r="V40" s="4">
        <f t="shared" si="2"/>
        <v>3.486308043652508</v>
      </c>
      <c r="W40" s="4">
        <f>IF(ISNA(VLOOKUP(Combine!$A40,apatite!$A:$A,1,0)),0,VLOOKUP(Combine!$A40,apatite!$A:$AD,6,0))</f>
        <v>0</v>
      </c>
      <c r="X40" s="4">
        <f>IF(ISNA(VLOOKUP(Combine!$A40,garnet!$A:$A,1,0)),0,VLOOKUP(Combine!$A40,garnet!$A:$AD,6,0))</f>
        <v>3.7148829744637601</v>
      </c>
      <c r="Y40" s="4">
        <f>IF(ISNA(VLOOKUP(Combine!$A40,feldspar1!$A:$A,1,0)),0,VLOOKUP(Combine!$A40,feldspar1!$A:$AD,6,0))</f>
        <v>0</v>
      </c>
      <c r="Z40" s="4">
        <f>IF(ISNA(VLOOKUP(Combine!$A40,feldspar2!$A:$A,1,0)),0,VLOOKUP(Combine!$A40,feldspar2!$A:$AD,6,0))</f>
        <v>0</v>
      </c>
      <c r="AA40" s="4">
        <f>IF(ISNA(VLOOKUP(Combine!$A40,spinel!$A:$A,1,0)),0,VLOOKUP(Combine!$A40,spinel!$A:$AD,6,0))</f>
        <v>3.8602858268692799</v>
      </c>
      <c r="AB40" s="4">
        <f>IF(ISNA(VLOOKUP(Combine!$A40,clinopyroxene1!$A:$A,1,0)),0,VLOOKUP(Combine!$A40,clinopyroxene1!$A:$AD,6,0))</f>
        <v>3.33922225483713</v>
      </c>
      <c r="AC40" s="4">
        <f>IF(ISNA(VLOOKUP(Combine!$A40,clinopyroxene2!$A:$A,1,0)),0,VLOOKUP(Combine!$A40,clinopyroxene2!$A:$AD,6,0))</f>
        <v>3.3309826952483399</v>
      </c>
      <c r="AD40" s="4">
        <f>IF(ISNA(VLOOKUP(Combine!$A40,orthopyroxene1!$A:$A,1,0)),0,VLOOKUP(Combine!$A40,orthopyroxene1!$A:$AD,6,0))</f>
        <v>0</v>
      </c>
      <c r="AE40" s="4">
        <f>IF(ISNA(VLOOKUP(Combine!$A40,orthopyroxene2!$A:$A,1,0)),0,VLOOKUP(Combine!$A40,orthopyroxene2!$A:$AD,6,0))</f>
        <v>0</v>
      </c>
      <c r="AF40" s="4">
        <f t="shared" si="3"/>
        <v>3.1253682417972009</v>
      </c>
      <c r="AH40" s="4">
        <f t="shared" si="4"/>
        <v>13.240453661744731</v>
      </c>
      <c r="AI40" s="4">
        <f t="shared" si="5"/>
        <v>0</v>
      </c>
      <c r="AJ40" s="4">
        <f t="shared" si="6"/>
        <v>18.805080133707719</v>
      </c>
      <c r="AK40" s="4">
        <f t="shared" si="7"/>
        <v>0</v>
      </c>
      <c r="AL40" s="4">
        <f t="shared" si="8"/>
        <v>7.2868717553148254</v>
      </c>
      <c r="AM40" s="4">
        <f t="shared" si="9"/>
        <v>0</v>
      </c>
      <c r="AN40" s="4">
        <f t="shared" si="10"/>
        <v>0</v>
      </c>
      <c r="AO40" s="4">
        <f t="shared" si="11"/>
        <v>0.22724315777168907</v>
      </c>
      <c r="AP40" s="4">
        <f t="shared" si="12"/>
        <v>0.38752156370408641</v>
      </c>
      <c r="AQ40" s="4">
        <f t="shared" si="13"/>
        <v>10.903443656917119</v>
      </c>
      <c r="AR40" s="4">
        <f t="shared" si="14"/>
        <v>0</v>
      </c>
      <c r="AT40" s="4">
        <f t="shared" si="15"/>
        <v>32.04553379545245</v>
      </c>
    </row>
    <row r="41" spans="1:46" x14ac:dyDescent="0.3">
      <c r="A41" s="5">
        <f>system!A40</f>
        <v>39</v>
      </c>
      <c r="B41" s="5">
        <f>INDEX(system!A:Q,ROW()-1,MATCH($B$1&amp; "*",system!$1:$1,0))</f>
        <v>1145.50649350648</v>
      </c>
      <c r="C41" s="5">
        <f>INDEX(system!A:Q,ROW()-1,MATCH($C$1&amp; "*",system!$1:$1,0))</f>
        <v>900</v>
      </c>
      <c r="D41" s="4">
        <f>INDEX(system!A:Q,ROW()-1,MATCH($D$1&amp; "*",system!$1:$1,0))</f>
        <v>0</v>
      </c>
      <c r="F41" s="4">
        <f>liquid!E40</f>
        <v>33.3448702056074</v>
      </c>
      <c r="H41" s="4">
        <f>IF(ISNA(VLOOKUP($A41,tot_solids!$A:$A,1,0)),0,VLOOKUP($A41,tot_solids!$A:$AD,5,0))-IFERROR(G41,0)</f>
        <v>66.799351290910593</v>
      </c>
      <c r="I41" s="4">
        <f>IF(ISNA(VLOOKUP(Combine!$A41,apatite!$A:$A,1,0)),0,VLOOKUP(Combine!$A41,apatite!$A:$AD,5,0))</f>
        <v>0</v>
      </c>
      <c r="J41" s="4">
        <f>IF(ISNA(VLOOKUP(Combine!$A41,garnet!$A:$A,1,0)),0,VLOOKUP(Combine!$A41,garnet!$A:$AD,5,0))</f>
        <v>30.378430035568702</v>
      </c>
      <c r="K41" s="4">
        <f>IF(ISNA(VLOOKUP(Combine!$A41,feldspar1!$A:$A,1,0)),0,VLOOKUP(Combine!$A41,feldspar1!$A:$AD,5,0))</f>
        <v>0</v>
      </c>
      <c r="L41" s="4">
        <f>IF(ISNA(VLOOKUP(Combine!$A41,feldspar2!$A:$A,1,0)),0,VLOOKUP(Combine!$A41,feldspar2!$A:$AD,5,0))</f>
        <v>0</v>
      </c>
      <c r="M41" s="4">
        <f>IF(ISNA(VLOOKUP(Combine!$A41,spinel!$A:$A,1,0)),0,VLOOKUP(Combine!$A41,spinel!$A:$AD,5,0))</f>
        <v>0.25506217723553198</v>
      </c>
      <c r="N41" s="4">
        <f>IF(ISNA(VLOOKUP(Combine!$A41,clinopyroxene1!$A:$A,1,0)),0,VLOOKUP(Combine!$A41,clinopyroxene1!$A:$AD,5,0))</f>
        <v>36.165859078106401</v>
      </c>
      <c r="O41" s="4">
        <f>IF(ISNA(VLOOKUP(Combine!$A41,clinopyroxene2!$A:$A,1,0)),0,VLOOKUP(Combine!$A41,clinopyroxene2!$A:$AD,5,0))</f>
        <v>0</v>
      </c>
      <c r="P41" s="4">
        <f>IF(ISNA(VLOOKUP(Combine!$A41,orthopyroxene1!$A:$A,1,0)),0,VLOOKUP(Combine!$A41,orthopyroxene1!$A:$AD,5,0))</f>
        <v>0</v>
      </c>
      <c r="Q41" s="4">
        <f>IF(ISNA(VLOOKUP(Combine!$A41,orthopyroxene2!$A:$A,1,0)),0,VLOOKUP(Combine!$A41,orthopyroxene2!$A:$AD,5,0))</f>
        <v>0</v>
      </c>
      <c r="R41" s="4">
        <f t="shared" si="1"/>
        <v>100.14422149651799</v>
      </c>
      <c r="T41" s="4">
        <f>liquid!F40</f>
        <v>2.6059635191114099</v>
      </c>
      <c r="V41" s="4">
        <f t="shared" si="2"/>
        <v>3.498987969919523</v>
      </c>
      <c r="W41" s="4">
        <f>IF(ISNA(VLOOKUP(Combine!$A41,apatite!$A:$A,1,0)),0,VLOOKUP(Combine!$A41,apatite!$A:$AD,6,0))</f>
        <v>0</v>
      </c>
      <c r="X41" s="4">
        <f>IF(ISNA(VLOOKUP(Combine!$A41,garnet!$A:$A,1,0)),0,VLOOKUP(Combine!$A41,garnet!$A:$AD,6,0))</f>
        <v>3.71652918937906</v>
      </c>
      <c r="Y41" s="4">
        <f>IF(ISNA(VLOOKUP(Combine!$A41,feldspar1!$A:$A,1,0)),0,VLOOKUP(Combine!$A41,feldspar1!$A:$AD,6,0))</f>
        <v>0</v>
      </c>
      <c r="Z41" s="4">
        <f>IF(ISNA(VLOOKUP(Combine!$A41,feldspar2!$A:$A,1,0)),0,VLOOKUP(Combine!$A41,feldspar2!$A:$AD,6,0))</f>
        <v>0</v>
      </c>
      <c r="AA41" s="4">
        <f>IF(ISNA(VLOOKUP(Combine!$A41,spinel!$A:$A,1,0)),0,VLOOKUP(Combine!$A41,spinel!$A:$AD,6,0))</f>
        <v>3.8632505849561101</v>
      </c>
      <c r="AB41" s="4">
        <f>IF(ISNA(VLOOKUP(Combine!$A41,clinopyroxene1!$A:$A,1,0)),0,VLOOKUP(Combine!$A41,clinopyroxene1!$A:$AD,6,0))</f>
        <v>3.33290395659091</v>
      </c>
      <c r="AC41" s="4">
        <f>IF(ISNA(VLOOKUP(Combine!$A41,clinopyroxene2!$A:$A,1,0)),0,VLOOKUP(Combine!$A41,clinopyroxene2!$A:$AD,6,0))</f>
        <v>0</v>
      </c>
      <c r="AD41" s="4">
        <f>IF(ISNA(VLOOKUP(Combine!$A41,orthopyroxene1!$A:$A,1,0)),0,VLOOKUP(Combine!$A41,orthopyroxene1!$A:$AD,6,0))</f>
        <v>0</v>
      </c>
      <c r="AE41" s="4">
        <f>IF(ISNA(VLOOKUP(Combine!$A41,orthopyroxene2!$A:$A,1,0)),0,VLOOKUP(Combine!$A41,orthopyroxene2!$A:$AD,6,0))</f>
        <v>0</v>
      </c>
      <c r="AF41" s="4">
        <f t="shared" si="3"/>
        <v>3.1406315835668672</v>
      </c>
      <c r="AH41" s="4">
        <f t="shared" si="4"/>
        <v>12.795601304878376</v>
      </c>
      <c r="AI41" s="4">
        <f t="shared" si="5"/>
        <v>0</v>
      </c>
      <c r="AJ41" s="4">
        <f t="shared" si="6"/>
        <v>19.091049144832294</v>
      </c>
      <c r="AK41" s="4">
        <f t="shared" si="7"/>
        <v>0</v>
      </c>
      <c r="AL41" s="4">
        <f t="shared" si="8"/>
        <v>8.173870966056958</v>
      </c>
      <c r="AM41" s="4">
        <f t="shared" si="9"/>
        <v>0</v>
      </c>
      <c r="AN41" s="4">
        <f t="shared" si="10"/>
        <v>0</v>
      </c>
      <c r="AO41" s="4">
        <f t="shared" si="11"/>
        <v>6.6022685204208606E-2</v>
      </c>
      <c r="AP41" s="4">
        <f t="shared" si="12"/>
        <v>10.851155493571127</v>
      </c>
      <c r="AQ41" s="4">
        <f t="shared" si="13"/>
        <v>0</v>
      </c>
      <c r="AR41" s="4">
        <f t="shared" si="14"/>
        <v>0</v>
      </c>
      <c r="AT41" s="4">
        <f t="shared" si="15"/>
        <v>31.886650449710672</v>
      </c>
    </row>
    <row r="42" spans="1:46" x14ac:dyDescent="0.3">
      <c r="A42" s="5">
        <f>system!A41</f>
        <v>40</v>
      </c>
      <c r="B42" s="5">
        <f>INDEX(system!A:Q,ROW()-1,MATCH($B$1&amp; "*",system!$1:$1,0))</f>
        <v>1140.4935064935</v>
      </c>
      <c r="C42" s="5">
        <f>INDEX(system!A:Q,ROW()-1,MATCH($C$1&amp; "*",system!$1:$1,0))</f>
        <v>900</v>
      </c>
      <c r="D42" s="4">
        <f>INDEX(system!A:Q,ROW()-1,MATCH($D$1&amp; "*",system!$1:$1,0))</f>
        <v>0</v>
      </c>
      <c r="F42" s="4">
        <f>liquid!E41</f>
        <v>32.3748952979495</v>
      </c>
      <c r="H42" s="4">
        <f>IF(ISNA(VLOOKUP($A42,tot_solids!$A:$A,1,0)),0,VLOOKUP($A42,tot_solids!$A:$AD,5,0))-IFERROR(G42,0)</f>
        <v>67.764128612944702</v>
      </c>
      <c r="I42" s="4">
        <f>IF(ISNA(VLOOKUP(Combine!$A42,apatite!$A:$A,1,0)),0,VLOOKUP(Combine!$A42,apatite!$A:$AD,5,0))</f>
        <v>0</v>
      </c>
      <c r="J42" s="4">
        <f>IF(ISNA(VLOOKUP(Combine!$A42,garnet!$A:$A,1,0)),0,VLOOKUP(Combine!$A42,garnet!$A:$AD,5,0))</f>
        <v>32.135123858242501</v>
      </c>
      <c r="K42" s="4">
        <f>IF(ISNA(VLOOKUP(Combine!$A42,feldspar1!$A:$A,1,0)),0,VLOOKUP(Combine!$A42,feldspar1!$A:$AD,5,0))</f>
        <v>0</v>
      </c>
      <c r="L42" s="4">
        <f>IF(ISNA(VLOOKUP(Combine!$A42,feldspar2!$A:$A,1,0)),0,VLOOKUP(Combine!$A42,feldspar2!$A:$AD,5,0))</f>
        <v>0</v>
      </c>
      <c r="M42" s="4">
        <f>IF(ISNA(VLOOKUP(Combine!$A42,spinel!$A:$A,1,0)),0,VLOOKUP(Combine!$A42,spinel!$A:$AD,5,0))</f>
        <v>0</v>
      </c>
      <c r="N42" s="4">
        <f>IF(ISNA(VLOOKUP(Combine!$A42,clinopyroxene1!$A:$A,1,0)),0,VLOOKUP(Combine!$A42,clinopyroxene1!$A:$AD,5,0))</f>
        <v>35.629004754702201</v>
      </c>
      <c r="O42" s="4">
        <f>IF(ISNA(VLOOKUP(Combine!$A42,clinopyroxene2!$A:$A,1,0)),0,VLOOKUP(Combine!$A42,clinopyroxene2!$A:$AD,5,0))</f>
        <v>0</v>
      </c>
      <c r="P42" s="4">
        <f>IF(ISNA(VLOOKUP(Combine!$A42,orthopyroxene1!$A:$A,1,0)),0,VLOOKUP(Combine!$A42,orthopyroxene1!$A:$AD,5,0))</f>
        <v>0</v>
      </c>
      <c r="Q42" s="4">
        <f>IF(ISNA(VLOOKUP(Combine!$A42,orthopyroxene2!$A:$A,1,0)),0,VLOOKUP(Combine!$A42,orthopyroxene2!$A:$AD,5,0))</f>
        <v>0</v>
      </c>
      <c r="R42" s="4">
        <f t="shared" si="1"/>
        <v>100.1390239108942</v>
      </c>
      <c r="T42" s="4">
        <f>liquid!F41</f>
        <v>2.5983741643148499</v>
      </c>
      <c r="V42" s="4">
        <f t="shared" si="2"/>
        <v>3.5062728710673157</v>
      </c>
      <c r="W42" s="4">
        <f>IF(ISNA(VLOOKUP(Combine!$A42,apatite!$A:$A,1,0)),0,VLOOKUP(Combine!$A42,apatite!$A:$AD,6,0))</f>
        <v>0</v>
      </c>
      <c r="X42" s="4">
        <f>IF(ISNA(VLOOKUP(Combine!$A42,garnet!$A:$A,1,0)),0,VLOOKUP(Combine!$A42,garnet!$A:$AD,6,0))</f>
        <v>3.7185181811220098</v>
      </c>
      <c r="Y42" s="4">
        <f>IF(ISNA(VLOOKUP(Combine!$A42,feldspar1!$A:$A,1,0)),0,VLOOKUP(Combine!$A42,feldspar1!$A:$AD,6,0))</f>
        <v>0</v>
      </c>
      <c r="Z42" s="4">
        <f>IF(ISNA(VLOOKUP(Combine!$A42,feldspar2!$A:$A,1,0)),0,VLOOKUP(Combine!$A42,feldspar2!$A:$AD,6,0))</f>
        <v>0</v>
      </c>
      <c r="AA42" s="4">
        <f>IF(ISNA(VLOOKUP(Combine!$A42,spinel!$A:$A,1,0)),0,VLOOKUP(Combine!$A42,spinel!$A:$AD,6,0))</f>
        <v>0</v>
      </c>
      <c r="AB42" s="4">
        <f>IF(ISNA(VLOOKUP(Combine!$A42,clinopyroxene1!$A:$A,1,0)),0,VLOOKUP(Combine!$A42,clinopyroxene1!$A:$AD,6,0))</f>
        <v>3.33460505412731</v>
      </c>
      <c r="AC42" s="4">
        <f>IF(ISNA(VLOOKUP(Combine!$A42,clinopyroxene2!$A:$A,1,0)),0,VLOOKUP(Combine!$A42,clinopyroxene2!$A:$AD,6,0))</f>
        <v>0</v>
      </c>
      <c r="AD42" s="4">
        <f>IF(ISNA(VLOOKUP(Combine!$A42,orthopyroxene1!$A:$A,1,0)),0,VLOOKUP(Combine!$A42,orthopyroxene1!$A:$AD,6,0))</f>
        <v>0</v>
      </c>
      <c r="AE42" s="4">
        <f>IF(ISNA(VLOOKUP(Combine!$A42,orthopyroxene2!$A:$A,1,0)),0,VLOOKUP(Combine!$A42,orthopyroxene2!$A:$AD,6,0))</f>
        <v>0</v>
      </c>
      <c r="AF42" s="4">
        <f t="shared" si="3"/>
        <v>3.1503915009155476</v>
      </c>
      <c r="AH42" s="4">
        <f t="shared" si="4"/>
        <v>12.459674107976765</v>
      </c>
      <c r="AI42" s="4">
        <f t="shared" si="5"/>
        <v>0</v>
      </c>
      <c r="AJ42" s="4">
        <f t="shared" si="6"/>
        <v>19.326541631175779</v>
      </c>
      <c r="AK42" s="4">
        <f t="shared" si="7"/>
        <v>0</v>
      </c>
      <c r="AL42" s="4">
        <f t="shared" si="8"/>
        <v>8.641916562727733</v>
      </c>
      <c r="AM42" s="4">
        <f t="shared" si="9"/>
        <v>0</v>
      </c>
      <c r="AN42" s="4">
        <f t="shared" si="10"/>
        <v>0</v>
      </c>
      <c r="AO42" s="4">
        <f t="shared" si="11"/>
        <v>0</v>
      </c>
      <c r="AP42" s="4">
        <f t="shared" si="12"/>
        <v>10.684625068448044</v>
      </c>
      <c r="AQ42" s="4">
        <f t="shared" si="13"/>
        <v>0</v>
      </c>
      <c r="AR42" s="4">
        <f t="shared" si="14"/>
        <v>0</v>
      </c>
      <c r="AT42" s="4">
        <f t="shared" si="15"/>
        <v>31.786215739152546</v>
      </c>
    </row>
    <row r="43" spans="1:46" x14ac:dyDescent="0.3">
      <c r="A43" s="5">
        <f>system!A42</f>
        <v>41</v>
      </c>
      <c r="B43" s="5">
        <f>INDEX(system!A:Q,ROW()-1,MATCH($B$1&amp; "*",system!$1:$1,0))</f>
        <v>1135.4805194805101</v>
      </c>
      <c r="C43" s="5">
        <f>INDEX(system!A:Q,ROW()-1,MATCH($C$1&amp; "*",system!$1:$1,0))</f>
        <v>900</v>
      </c>
      <c r="D43" s="4">
        <f>INDEX(system!A:Q,ROW()-1,MATCH($D$1&amp; "*",system!$1:$1,0))</f>
        <v>0</v>
      </c>
      <c r="F43" s="4">
        <f>liquid!E42</f>
        <v>31.587301583732099</v>
      </c>
      <c r="H43" s="4">
        <f>IF(ISNA(VLOOKUP($A43,tot_solids!$A:$A,1,0)),0,VLOOKUP($A43,tot_solids!$A:$AD,5,0))-IFERROR(G43,0)</f>
        <v>68.549328940649104</v>
      </c>
      <c r="I43" s="4">
        <f>IF(ISNA(VLOOKUP(Combine!$A43,apatite!$A:$A,1,0)),0,VLOOKUP(Combine!$A43,apatite!$A:$AD,5,0))</f>
        <v>0</v>
      </c>
      <c r="J43" s="4">
        <f>IF(ISNA(VLOOKUP(Combine!$A43,garnet!$A:$A,1,0)),0,VLOOKUP(Combine!$A43,garnet!$A:$AD,5,0))</f>
        <v>33.053417782964502</v>
      </c>
      <c r="K43" s="4">
        <f>IF(ISNA(VLOOKUP(Combine!$A43,feldspar1!$A:$A,1,0)),0,VLOOKUP(Combine!$A43,feldspar1!$A:$AD,5,0))</f>
        <v>0</v>
      </c>
      <c r="L43" s="4">
        <f>IF(ISNA(VLOOKUP(Combine!$A43,feldspar2!$A:$A,1,0)),0,VLOOKUP(Combine!$A43,feldspar2!$A:$AD,5,0))</f>
        <v>0</v>
      </c>
      <c r="M43" s="4">
        <f>IF(ISNA(VLOOKUP(Combine!$A43,spinel!$A:$A,1,0)),0,VLOOKUP(Combine!$A43,spinel!$A:$AD,5,0))</f>
        <v>0</v>
      </c>
      <c r="N43" s="4">
        <f>IF(ISNA(VLOOKUP(Combine!$A43,clinopyroxene1!$A:$A,1,0)),0,VLOOKUP(Combine!$A43,clinopyroxene1!$A:$AD,5,0))</f>
        <v>35.495911157684503</v>
      </c>
      <c r="O43" s="4">
        <f>IF(ISNA(VLOOKUP(Combine!$A43,clinopyroxene2!$A:$A,1,0)),0,VLOOKUP(Combine!$A43,clinopyroxene2!$A:$AD,5,0))</f>
        <v>0</v>
      </c>
      <c r="P43" s="4">
        <f>IF(ISNA(VLOOKUP(Combine!$A43,orthopyroxene1!$A:$A,1,0)),0,VLOOKUP(Combine!$A43,orthopyroxene1!$A:$AD,5,0))</f>
        <v>0</v>
      </c>
      <c r="Q43" s="4">
        <f>IF(ISNA(VLOOKUP(Combine!$A43,orthopyroxene2!$A:$A,1,0)),0,VLOOKUP(Combine!$A43,orthopyroxene2!$A:$AD,5,0))</f>
        <v>0</v>
      </c>
      <c r="R43" s="4">
        <f t="shared" si="1"/>
        <v>100.1366305243812</v>
      </c>
      <c r="T43" s="4">
        <f>liquid!F42</f>
        <v>2.5905249421282202</v>
      </c>
      <c r="V43" s="4">
        <f t="shared" si="2"/>
        <v>3.5109307231471094</v>
      </c>
      <c r="W43" s="4">
        <f>IF(ISNA(VLOOKUP(Combine!$A43,apatite!$A:$A,1,0)),0,VLOOKUP(Combine!$A43,apatite!$A:$AD,6,0))</f>
        <v>0</v>
      </c>
      <c r="X43" s="4">
        <f>IF(ISNA(VLOOKUP(Combine!$A43,garnet!$A:$A,1,0)),0,VLOOKUP(Combine!$A43,garnet!$A:$AD,6,0))</f>
        <v>3.7207599596083698</v>
      </c>
      <c r="Y43" s="4">
        <f>IF(ISNA(VLOOKUP(Combine!$A43,feldspar1!$A:$A,1,0)),0,VLOOKUP(Combine!$A43,feldspar1!$A:$AD,6,0))</f>
        <v>0</v>
      </c>
      <c r="Z43" s="4">
        <f>IF(ISNA(VLOOKUP(Combine!$A43,feldspar2!$A:$A,1,0)),0,VLOOKUP(Combine!$A43,feldspar2!$A:$AD,6,0))</f>
        <v>0</v>
      </c>
      <c r="AA43" s="4">
        <f>IF(ISNA(VLOOKUP(Combine!$A43,spinel!$A:$A,1,0)),0,VLOOKUP(Combine!$A43,spinel!$A:$AD,6,0))</f>
        <v>0</v>
      </c>
      <c r="AB43" s="4">
        <f>IF(ISNA(VLOOKUP(Combine!$A43,clinopyroxene1!$A:$A,1,0)),0,VLOOKUP(Combine!$A43,clinopyroxene1!$A:$AD,6,0))</f>
        <v>3.3357578288821501</v>
      </c>
      <c r="AC43" s="4">
        <f>IF(ISNA(VLOOKUP(Combine!$A43,clinopyroxene2!$A:$A,1,0)),0,VLOOKUP(Combine!$A43,clinopyroxene2!$A:$AD,6,0))</f>
        <v>0</v>
      </c>
      <c r="AD43" s="4">
        <f>IF(ISNA(VLOOKUP(Combine!$A43,orthopyroxene1!$A:$A,1,0)),0,VLOOKUP(Combine!$A43,orthopyroxene1!$A:$AD,6,0))</f>
        <v>0</v>
      </c>
      <c r="AE43" s="4">
        <f>IF(ISNA(VLOOKUP(Combine!$A43,orthopyroxene2!$A:$A,1,0)),0,VLOOKUP(Combine!$A43,orthopyroxene2!$A:$AD,6,0))</f>
        <v>0</v>
      </c>
      <c r="AF43" s="4">
        <f t="shared" si="3"/>
        <v>3.1570971347672412</v>
      </c>
      <c r="AH43" s="4">
        <f t="shared" si="4"/>
        <v>12.193397975076767</v>
      </c>
      <c r="AI43" s="4">
        <f t="shared" si="5"/>
        <v>0</v>
      </c>
      <c r="AJ43" s="4">
        <f t="shared" si="6"/>
        <v>19.524546152025245</v>
      </c>
      <c r="AK43" s="4">
        <f t="shared" si="7"/>
        <v>0</v>
      </c>
      <c r="AL43" s="4">
        <f t="shared" si="8"/>
        <v>8.883512546303459</v>
      </c>
      <c r="AM43" s="4">
        <f t="shared" si="9"/>
        <v>0</v>
      </c>
      <c r="AN43" s="4">
        <f t="shared" si="10"/>
        <v>0</v>
      </c>
      <c r="AO43" s="4">
        <f t="shared" si="11"/>
        <v>0</v>
      </c>
      <c r="AP43" s="4">
        <f t="shared" si="12"/>
        <v>10.641033605721786</v>
      </c>
      <c r="AQ43" s="4">
        <f t="shared" si="13"/>
        <v>0</v>
      </c>
      <c r="AR43" s="4">
        <f t="shared" si="14"/>
        <v>0</v>
      </c>
      <c r="AT43" s="4">
        <f t="shared" si="15"/>
        <v>31.717944127102012</v>
      </c>
    </row>
    <row r="44" spans="1:46" x14ac:dyDescent="0.3">
      <c r="A44" s="5">
        <f>system!A43</f>
        <v>42</v>
      </c>
      <c r="B44" s="5">
        <f>INDEX(system!A:Q,ROW()-1,MATCH($B$1&amp; "*",system!$1:$1,0))</f>
        <v>1130.46753246752</v>
      </c>
      <c r="C44" s="5">
        <f>INDEX(system!A:Q,ROW()-1,MATCH($C$1&amp; "*",system!$1:$1,0))</f>
        <v>900</v>
      </c>
      <c r="D44" s="4">
        <f>INDEX(system!A:Q,ROW()-1,MATCH($D$1&amp; "*",system!$1:$1,0))</f>
        <v>0</v>
      </c>
      <c r="F44" s="4">
        <f>liquid!E43</f>
        <v>30.4872680730379</v>
      </c>
      <c r="H44" s="4">
        <f>IF(ISNA(VLOOKUP($A44,tot_solids!$A:$A,1,0)),0,VLOOKUP($A44,tot_solids!$A:$AD,5,0))-IFERROR(G44,0)</f>
        <v>69.647410981994398</v>
      </c>
      <c r="I44" s="4">
        <f>IF(ISNA(VLOOKUP(Combine!$A44,apatite!$A:$A,1,0)),0,VLOOKUP(Combine!$A44,apatite!$A:$AD,5,0))</f>
        <v>0</v>
      </c>
      <c r="J44" s="4">
        <f>IF(ISNA(VLOOKUP(Combine!$A44,garnet!$A:$A,1,0)),0,VLOOKUP(Combine!$A44,garnet!$A:$AD,5,0))</f>
        <v>33.751776846376998</v>
      </c>
      <c r="K44" s="4">
        <f>IF(ISNA(VLOOKUP(Combine!$A44,feldspar1!$A:$A,1,0)),0,VLOOKUP(Combine!$A44,feldspar1!$A:$AD,5,0))</f>
        <v>0.499342498186364</v>
      </c>
      <c r="L44" s="4">
        <f>IF(ISNA(VLOOKUP(Combine!$A44,feldspar2!$A:$A,1,0)),0,VLOOKUP(Combine!$A44,feldspar2!$A:$AD,5,0))</f>
        <v>0</v>
      </c>
      <c r="M44" s="4">
        <f>IF(ISNA(VLOOKUP(Combine!$A44,spinel!$A:$A,1,0)),0,VLOOKUP(Combine!$A44,spinel!$A:$AD,5,0))</f>
        <v>0</v>
      </c>
      <c r="N44" s="4">
        <f>IF(ISNA(VLOOKUP(Combine!$A44,clinopyroxene1!$A:$A,1,0)),0,VLOOKUP(Combine!$A44,clinopyroxene1!$A:$AD,5,0))</f>
        <v>35.396291637430998</v>
      </c>
      <c r="O44" s="4">
        <f>IF(ISNA(VLOOKUP(Combine!$A44,clinopyroxene2!$A:$A,1,0)),0,VLOOKUP(Combine!$A44,clinopyroxene2!$A:$AD,5,0))</f>
        <v>0</v>
      </c>
      <c r="P44" s="4">
        <f>IF(ISNA(VLOOKUP(Combine!$A44,orthopyroxene1!$A:$A,1,0)),0,VLOOKUP(Combine!$A44,orthopyroxene1!$A:$AD,5,0))</f>
        <v>0</v>
      </c>
      <c r="Q44" s="4">
        <f>IF(ISNA(VLOOKUP(Combine!$A44,orthopyroxene2!$A:$A,1,0)),0,VLOOKUP(Combine!$A44,orthopyroxene2!$A:$AD,5,0))</f>
        <v>0</v>
      </c>
      <c r="R44" s="4">
        <f t="shared" si="1"/>
        <v>100.13467905503229</v>
      </c>
      <c r="T44" s="4">
        <f>liquid!F43</f>
        <v>2.5834406327905599</v>
      </c>
      <c r="V44" s="4">
        <f t="shared" si="2"/>
        <v>3.506678420719231</v>
      </c>
      <c r="W44" s="4">
        <f>IF(ISNA(VLOOKUP(Combine!$A44,apatite!$A:$A,1,0)),0,VLOOKUP(Combine!$A44,apatite!$A:$AD,6,0))</f>
        <v>0</v>
      </c>
      <c r="X44" s="4">
        <f>IF(ISNA(VLOOKUP(Combine!$A44,garnet!$A:$A,1,0)),0,VLOOKUP(Combine!$A44,garnet!$A:$AD,6,0))</f>
        <v>3.72301807390869</v>
      </c>
      <c r="Y44" s="4">
        <f>IF(ISNA(VLOOKUP(Combine!$A44,feldspar1!$A:$A,1,0)),0,VLOOKUP(Combine!$A44,feldspar1!$A:$AD,6,0))</f>
        <v>2.6441468359959499</v>
      </c>
      <c r="Z44" s="4">
        <f>IF(ISNA(VLOOKUP(Combine!$A44,feldspar2!$A:$A,1,0)),0,VLOOKUP(Combine!$A44,feldspar2!$A:$AD,6,0))</f>
        <v>0</v>
      </c>
      <c r="AA44" s="4">
        <f>IF(ISNA(VLOOKUP(Combine!$A44,spinel!$A:$A,1,0)),0,VLOOKUP(Combine!$A44,spinel!$A:$AD,6,0))</f>
        <v>0</v>
      </c>
      <c r="AB44" s="4">
        <f>IF(ISNA(VLOOKUP(Combine!$A44,clinopyroxene1!$A:$A,1,0)),0,VLOOKUP(Combine!$A44,clinopyroxene1!$A:$AD,6,0))</f>
        <v>3.33712854270679</v>
      </c>
      <c r="AC44" s="4">
        <f>IF(ISNA(VLOOKUP(Combine!$A44,clinopyroxene2!$A:$A,1,0)),0,VLOOKUP(Combine!$A44,clinopyroxene2!$A:$AD,6,0))</f>
        <v>0</v>
      </c>
      <c r="AD44" s="4">
        <f>IF(ISNA(VLOOKUP(Combine!$A44,orthopyroxene1!$A:$A,1,0)),0,VLOOKUP(Combine!$A44,orthopyroxene1!$A:$AD,6,0))</f>
        <v>0</v>
      </c>
      <c r="AE44" s="4">
        <f>IF(ISNA(VLOOKUP(Combine!$A44,orthopyroxene2!$A:$A,1,0)),0,VLOOKUP(Combine!$A44,orthopyroxene2!$A:$AD,6,0))</f>
        <v>0</v>
      </c>
      <c r="AF44" s="4">
        <f t="shared" si="3"/>
        <v>3.1625743363593264</v>
      </c>
      <c r="AH44" s="4">
        <f t="shared" si="4"/>
        <v>11.801032965911979</v>
      </c>
      <c r="AI44" s="4">
        <f t="shared" si="5"/>
        <v>0</v>
      </c>
      <c r="AJ44" s="4">
        <f t="shared" si="6"/>
        <v>19.861362413639711</v>
      </c>
      <c r="AK44" s="4">
        <f t="shared" si="7"/>
        <v>0</v>
      </c>
      <c r="AL44" s="4">
        <f t="shared" si="8"/>
        <v>9.0657031946508866</v>
      </c>
      <c r="AM44" s="4">
        <f t="shared" si="9"/>
        <v>0.18884824828507704</v>
      </c>
      <c r="AN44" s="4">
        <f t="shared" si="10"/>
        <v>0</v>
      </c>
      <c r="AO44" s="4">
        <f t="shared" si="11"/>
        <v>0</v>
      </c>
      <c r="AP44" s="4">
        <f t="shared" si="12"/>
        <v>10.60681097070375</v>
      </c>
      <c r="AQ44" s="4">
        <f t="shared" si="13"/>
        <v>0</v>
      </c>
      <c r="AR44" s="4">
        <f t="shared" si="14"/>
        <v>0</v>
      </c>
      <c r="AT44" s="4">
        <f t="shared" si="15"/>
        <v>31.66239537955169</v>
      </c>
    </row>
    <row r="45" spans="1:46" x14ac:dyDescent="0.3">
      <c r="A45" s="5">
        <f>system!A44</f>
        <v>43</v>
      </c>
      <c r="B45" s="5">
        <f>INDEX(system!A:Q,ROW()-1,MATCH($B$1&amp; "*",system!$1:$1,0))</f>
        <v>1125.45454545455</v>
      </c>
      <c r="C45" s="5">
        <f>INDEX(system!A:Q,ROW()-1,MATCH($C$1&amp; "*",system!$1:$1,0))</f>
        <v>900</v>
      </c>
      <c r="D45" s="4">
        <f>INDEX(system!A:Q,ROW()-1,MATCH($D$1&amp; "*",system!$1:$1,0))</f>
        <v>0</v>
      </c>
      <c r="F45" s="4">
        <f>liquid!E44</f>
        <v>29.425724788322999</v>
      </c>
      <c r="H45" s="4">
        <f>IF(ISNA(VLOOKUP($A45,tot_solids!$A:$A,1,0)),0,VLOOKUP($A45,tot_solids!$A:$AD,5,0))-IFERROR(G45,0)</f>
        <v>70.707057403068603</v>
      </c>
      <c r="I45" s="4">
        <f>IF(ISNA(VLOOKUP(Combine!$A45,apatite!$A:$A,1,0)),0,VLOOKUP(Combine!$A45,apatite!$A:$AD,5,0))</f>
        <v>0</v>
      </c>
      <c r="J45" s="4">
        <f>IF(ISNA(VLOOKUP(Combine!$A45,garnet!$A:$A,1,0)),0,VLOOKUP(Combine!$A45,garnet!$A:$AD,5,0))</f>
        <v>34.406831485274303</v>
      </c>
      <c r="K45" s="4">
        <f>IF(ISNA(VLOOKUP(Combine!$A45,feldspar1!$A:$A,1,0)),0,VLOOKUP(Combine!$A45,feldspar1!$A:$AD,5,0))</f>
        <v>1.00360887793374</v>
      </c>
      <c r="L45" s="4">
        <f>IF(ISNA(VLOOKUP(Combine!$A45,feldspar2!$A:$A,1,0)),0,VLOOKUP(Combine!$A45,feldspar2!$A:$AD,5,0))</f>
        <v>0</v>
      </c>
      <c r="M45" s="4">
        <f>IF(ISNA(VLOOKUP(Combine!$A45,spinel!$A:$A,1,0)),0,VLOOKUP(Combine!$A45,spinel!$A:$AD,5,0))</f>
        <v>0</v>
      </c>
      <c r="N45" s="4">
        <f>IF(ISNA(VLOOKUP(Combine!$A45,clinopyroxene1!$A:$A,1,0)),0,VLOOKUP(Combine!$A45,clinopyroxene1!$A:$AD,5,0))</f>
        <v>35.2966170398605</v>
      </c>
      <c r="O45" s="4">
        <f>IF(ISNA(VLOOKUP(Combine!$A45,clinopyroxene2!$A:$A,1,0)),0,VLOOKUP(Combine!$A45,clinopyroxene2!$A:$AD,5,0))</f>
        <v>0</v>
      </c>
      <c r="P45" s="4">
        <f>IF(ISNA(VLOOKUP(Combine!$A45,orthopyroxene1!$A:$A,1,0)),0,VLOOKUP(Combine!$A45,orthopyroxene1!$A:$AD,5,0))</f>
        <v>0</v>
      </c>
      <c r="Q45" s="4">
        <f>IF(ISNA(VLOOKUP(Combine!$A45,orthopyroxene2!$A:$A,1,0)),0,VLOOKUP(Combine!$A45,orthopyroxene2!$A:$AD,5,0))</f>
        <v>0</v>
      </c>
      <c r="R45" s="4">
        <f t="shared" si="1"/>
        <v>100.1327821913916</v>
      </c>
      <c r="T45" s="4">
        <f>liquid!F44</f>
        <v>2.5764664710027398</v>
      </c>
      <c r="V45" s="4">
        <f t="shared" si="2"/>
        <v>3.5022860931150444</v>
      </c>
      <c r="W45" s="4">
        <f>IF(ISNA(VLOOKUP(Combine!$A45,apatite!$A:$A,1,0)),0,VLOOKUP(Combine!$A45,apatite!$A:$AD,6,0))</f>
        <v>0</v>
      </c>
      <c r="X45" s="4">
        <f>IF(ISNA(VLOOKUP(Combine!$A45,garnet!$A:$A,1,0)),0,VLOOKUP(Combine!$A45,garnet!$A:$AD,6,0))</f>
        <v>3.72520580875138</v>
      </c>
      <c r="Y45" s="4">
        <f>IF(ISNA(VLOOKUP(Combine!$A45,feldspar1!$A:$A,1,0)),0,VLOOKUP(Combine!$A45,feldspar1!$A:$AD,6,0))</f>
        <v>2.6424183979856299</v>
      </c>
      <c r="Z45" s="4">
        <f>IF(ISNA(VLOOKUP(Combine!$A45,feldspar2!$A:$A,1,0)),0,VLOOKUP(Combine!$A45,feldspar2!$A:$AD,6,0))</f>
        <v>0</v>
      </c>
      <c r="AA45" s="4">
        <f>IF(ISNA(VLOOKUP(Combine!$A45,spinel!$A:$A,1,0)),0,VLOOKUP(Combine!$A45,spinel!$A:$AD,6,0))</f>
        <v>0</v>
      </c>
      <c r="AB45" s="4">
        <f>IF(ISNA(VLOOKUP(Combine!$A45,clinopyroxene1!$A:$A,1,0)),0,VLOOKUP(Combine!$A45,clinopyroxene1!$A:$AD,6,0))</f>
        <v>3.33843616566456</v>
      </c>
      <c r="AC45" s="4">
        <f>IF(ISNA(VLOOKUP(Combine!$A45,clinopyroxene2!$A:$A,1,0)),0,VLOOKUP(Combine!$A45,clinopyroxene2!$A:$AD,6,0))</f>
        <v>0</v>
      </c>
      <c r="AD45" s="4">
        <f>IF(ISNA(VLOOKUP(Combine!$A45,orthopyroxene1!$A:$A,1,0)),0,VLOOKUP(Combine!$A45,orthopyroxene1!$A:$AD,6,0))</f>
        <v>0</v>
      </c>
      <c r="AE45" s="4">
        <f>IF(ISNA(VLOOKUP(Combine!$A45,orthopyroxene2!$A:$A,1,0)),0,VLOOKUP(Combine!$A45,orthopyroxene2!$A:$AD,6,0))</f>
        <v>0</v>
      </c>
      <c r="AF45" s="4">
        <f t="shared" si="3"/>
        <v>3.1677773866948775</v>
      </c>
      <c r="AH45" s="4">
        <f t="shared" si="4"/>
        <v>11.420961661833987</v>
      </c>
      <c r="AI45" s="4">
        <f t="shared" si="5"/>
        <v>0</v>
      </c>
      <c r="AJ45" s="4">
        <f t="shared" si="6"/>
        <v>20.188829673871531</v>
      </c>
      <c r="AK45" s="4">
        <f t="shared" si="7"/>
        <v>0</v>
      </c>
      <c r="AL45" s="4">
        <f t="shared" si="8"/>
        <v>9.2362229771156823</v>
      </c>
      <c r="AM45" s="4">
        <f t="shared" si="9"/>
        <v>0.37980695210827009</v>
      </c>
      <c r="AN45" s="4">
        <f t="shared" si="10"/>
        <v>0</v>
      </c>
      <c r="AO45" s="4">
        <f t="shared" si="11"/>
        <v>0</v>
      </c>
      <c r="AP45" s="4">
        <f t="shared" si="12"/>
        <v>10.572799744647579</v>
      </c>
      <c r="AQ45" s="4">
        <f t="shared" si="13"/>
        <v>0</v>
      </c>
      <c r="AR45" s="4">
        <f t="shared" si="14"/>
        <v>0</v>
      </c>
      <c r="AT45" s="4">
        <f t="shared" si="15"/>
        <v>31.609791335705516</v>
      </c>
    </row>
    <row r="46" spans="1:46" x14ac:dyDescent="0.3">
      <c r="A46" s="5">
        <f>system!A45</f>
        <v>44</v>
      </c>
      <c r="B46" s="5">
        <f>INDEX(system!A:Q,ROW()-1,MATCH($B$1&amp; "*",system!$1:$1,0))</f>
        <v>1120.4415584415499</v>
      </c>
      <c r="C46" s="5">
        <f>INDEX(system!A:Q,ROW()-1,MATCH($C$1&amp; "*",system!$1:$1,0))</f>
        <v>900</v>
      </c>
      <c r="D46" s="4">
        <f>INDEX(system!A:Q,ROW()-1,MATCH($D$1&amp; "*",system!$1:$1,0))</f>
        <v>0</v>
      </c>
      <c r="F46" s="4">
        <f>liquid!E45</f>
        <v>28.414515891968598</v>
      </c>
      <c r="H46" s="4">
        <f>IF(ISNA(VLOOKUP($A46,tot_solids!$A:$A,1,0)),0,VLOOKUP($A46,tot_solids!$A:$AD,5,0))-IFERROR(G46,0)</f>
        <v>71.716408056131101</v>
      </c>
      <c r="I46" s="4">
        <f>IF(ISNA(VLOOKUP(Combine!$A46,apatite!$A:$A,1,0)),0,VLOOKUP(Combine!$A46,apatite!$A:$AD,5,0))</f>
        <v>0</v>
      </c>
      <c r="J46" s="4">
        <f>IF(ISNA(VLOOKUP(Combine!$A46,garnet!$A:$A,1,0)),0,VLOOKUP(Combine!$A46,garnet!$A:$AD,5,0))</f>
        <v>35.027676592150101</v>
      </c>
      <c r="K46" s="4">
        <f>IF(ISNA(VLOOKUP(Combine!$A46,feldspar1!$A:$A,1,0)),0,VLOOKUP(Combine!$A46,feldspar1!$A:$AD,5,0))</f>
        <v>1.49225540990753</v>
      </c>
      <c r="L46" s="4">
        <f>IF(ISNA(VLOOKUP(Combine!$A46,feldspar2!$A:$A,1,0)),0,VLOOKUP(Combine!$A46,feldspar2!$A:$AD,5,0))</f>
        <v>0</v>
      </c>
      <c r="M46" s="4">
        <f>IF(ISNA(VLOOKUP(Combine!$A46,spinel!$A:$A,1,0)),0,VLOOKUP(Combine!$A46,spinel!$A:$AD,5,0))</f>
        <v>0</v>
      </c>
      <c r="N46" s="4">
        <f>IF(ISNA(VLOOKUP(Combine!$A46,clinopyroxene1!$A:$A,1,0)),0,VLOOKUP(Combine!$A46,clinopyroxene1!$A:$AD,5,0))</f>
        <v>35.1964760540735</v>
      </c>
      <c r="O46" s="4">
        <f>IF(ISNA(VLOOKUP(Combine!$A46,clinopyroxene2!$A:$A,1,0)),0,VLOOKUP(Combine!$A46,clinopyroxene2!$A:$AD,5,0))</f>
        <v>0</v>
      </c>
      <c r="P46" s="4">
        <f>IF(ISNA(VLOOKUP(Combine!$A46,orthopyroxene1!$A:$A,1,0)),0,VLOOKUP(Combine!$A46,orthopyroxene1!$A:$AD,5,0))</f>
        <v>0</v>
      </c>
      <c r="Q46" s="4">
        <f>IF(ISNA(VLOOKUP(Combine!$A46,orthopyroxene2!$A:$A,1,0)),0,VLOOKUP(Combine!$A46,orthopyroxene2!$A:$AD,5,0))</f>
        <v>0</v>
      </c>
      <c r="R46" s="4">
        <f t="shared" si="1"/>
        <v>100.13092394809971</v>
      </c>
      <c r="T46" s="4">
        <f>liquid!F45</f>
        <v>2.5695822490558702</v>
      </c>
      <c r="V46" s="4">
        <f t="shared" si="2"/>
        <v>3.4980988864372482</v>
      </c>
      <c r="W46" s="4">
        <f>IF(ISNA(VLOOKUP(Combine!$A46,apatite!$A:$A,1,0)),0,VLOOKUP(Combine!$A46,apatite!$A:$AD,6,0))</f>
        <v>0</v>
      </c>
      <c r="X46" s="4">
        <f>IF(ISNA(VLOOKUP(Combine!$A46,garnet!$A:$A,1,0)),0,VLOOKUP(Combine!$A46,garnet!$A:$AD,6,0))</f>
        <v>3.7273221204057498</v>
      </c>
      <c r="Y46" s="4">
        <f>IF(ISNA(VLOOKUP(Combine!$A46,feldspar1!$A:$A,1,0)),0,VLOOKUP(Combine!$A46,feldspar1!$A:$AD,6,0))</f>
        <v>2.6407626906161701</v>
      </c>
      <c r="Z46" s="4">
        <f>IF(ISNA(VLOOKUP(Combine!$A46,feldspar2!$A:$A,1,0)),0,VLOOKUP(Combine!$A46,feldspar2!$A:$AD,6,0))</f>
        <v>0</v>
      </c>
      <c r="AA46" s="4">
        <f>IF(ISNA(VLOOKUP(Combine!$A46,spinel!$A:$A,1,0)),0,VLOOKUP(Combine!$A46,spinel!$A:$AD,6,0))</f>
        <v>0</v>
      </c>
      <c r="AB46" s="4">
        <f>IF(ISNA(VLOOKUP(Combine!$A46,clinopyroxene1!$A:$A,1,0)),0,VLOOKUP(Combine!$A46,clinopyroxene1!$A:$AD,6,0))</f>
        <v>3.3396699762102502</v>
      </c>
      <c r="AC46" s="4">
        <f>IF(ISNA(VLOOKUP(Combine!$A46,clinopyroxene2!$A:$A,1,0)),0,VLOOKUP(Combine!$A46,clinopyroxene2!$A:$AD,6,0))</f>
        <v>0</v>
      </c>
      <c r="AD46" s="4">
        <f>IF(ISNA(VLOOKUP(Combine!$A46,orthopyroxene1!$A:$A,1,0)),0,VLOOKUP(Combine!$A46,orthopyroxene1!$A:$AD,6,0))</f>
        <v>0</v>
      </c>
      <c r="AE46" s="4">
        <f>IF(ISNA(VLOOKUP(Combine!$A46,orthopyroxene2!$A:$A,1,0)),0,VLOOKUP(Combine!$A46,orthopyroxene2!$A:$AD,6,0))</f>
        <v>0</v>
      </c>
      <c r="AF46" s="4">
        <f t="shared" si="3"/>
        <v>3.172759694337135</v>
      </c>
      <c r="AH46" s="4">
        <f t="shared" si="4"/>
        <v>11.058029336250597</v>
      </c>
      <c r="AI46" s="4">
        <f t="shared" si="5"/>
        <v>0</v>
      </c>
      <c r="AJ46" s="4">
        <f t="shared" si="6"/>
        <v>20.501538231005526</v>
      </c>
      <c r="AK46" s="4">
        <f t="shared" si="7"/>
        <v>0</v>
      </c>
      <c r="AL46" s="4">
        <f t="shared" si="8"/>
        <v>9.3975447950651088</v>
      </c>
      <c r="AM46" s="4">
        <f t="shared" si="9"/>
        <v>0.56508500942178241</v>
      </c>
      <c r="AN46" s="4">
        <f t="shared" si="10"/>
        <v>0</v>
      </c>
      <c r="AO46" s="4">
        <f t="shared" si="11"/>
        <v>0</v>
      </c>
      <c r="AP46" s="4">
        <f t="shared" si="12"/>
        <v>10.538908426518637</v>
      </c>
      <c r="AQ46" s="4">
        <f t="shared" si="13"/>
        <v>0</v>
      </c>
      <c r="AR46" s="4">
        <f t="shared" si="14"/>
        <v>0</v>
      </c>
      <c r="AT46" s="4">
        <f t="shared" si="15"/>
        <v>31.559567567256124</v>
      </c>
    </row>
    <row r="47" spans="1:46" x14ac:dyDescent="0.3">
      <c r="A47" s="5">
        <f>system!A46</f>
        <v>45</v>
      </c>
      <c r="B47" s="5">
        <f>INDEX(system!A:Q,ROW()-1,MATCH($B$1&amp; "*",system!$1:$1,0))</f>
        <v>1115.42857142856</v>
      </c>
      <c r="C47" s="5">
        <f>INDEX(system!A:Q,ROW()-1,MATCH($C$1&amp; "*",system!$1:$1,0))</f>
        <v>900</v>
      </c>
      <c r="D47" s="4">
        <f>INDEX(system!A:Q,ROW()-1,MATCH($D$1&amp; "*",system!$1:$1,0))</f>
        <v>0</v>
      </c>
      <c r="F47" s="4">
        <f>liquid!E46</f>
        <v>27.450882323000702</v>
      </c>
      <c r="H47" s="4">
        <f>IF(ISNA(VLOOKUP($A47,tot_solids!$A:$A,1,0)),0,VLOOKUP($A47,tot_solids!$A:$AD,5,0))-IFERROR(G47,0)</f>
        <v>72.678222446810295</v>
      </c>
      <c r="I47" s="4">
        <f>IF(ISNA(VLOOKUP(Combine!$A47,apatite!$A:$A,1,0)),0,VLOOKUP(Combine!$A47,apatite!$A:$AD,5,0))</f>
        <v>0</v>
      </c>
      <c r="J47" s="4">
        <f>IF(ISNA(VLOOKUP(Combine!$A47,garnet!$A:$A,1,0)),0,VLOOKUP(Combine!$A47,garnet!$A:$AD,5,0))</f>
        <v>35.616321531602097</v>
      </c>
      <c r="K47" s="4">
        <f>IF(ISNA(VLOOKUP(Combine!$A47,feldspar1!$A:$A,1,0)),0,VLOOKUP(Combine!$A47,feldspar1!$A:$AD,5,0))</f>
        <v>1.9652779496469699</v>
      </c>
      <c r="L47" s="4">
        <f>IF(ISNA(VLOOKUP(Combine!$A47,feldspar2!$A:$A,1,0)),0,VLOOKUP(Combine!$A47,feldspar2!$A:$AD,5,0))</f>
        <v>0</v>
      </c>
      <c r="M47" s="4">
        <f>IF(ISNA(VLOOKUP(Combine!$A47,spinel!$A:$A,1,0)),0,VLOOKUP(Combine!$A47,spinel!$A:$AD,5,0))</f>
        <v>0</v>
      </c>
      <c r="N47" s="4">
        <f>IF(ISNA(VLOOKUP(Combine!$A47,clinopyroxene1!$A:$A,1,0)),0,VLOOKUP(Combine!$A47,clinopyroxene1!$A:$AD,5,0))</f>
        <v>35.096622965561203</v>
      </c>
      <c r="O47" s="4">
        <f>IF(ISNA(VLOOKUP(Combine!$A47,clinopyroxene2!$A:$A,1,0)),0,VLOOKUP(Combine!$A47,clinopyroxene2!$A:$AD,5,0))</f>
        <v>0</v>
      </c>
      <c r="P47" s="4">
        <f>IF(ISNA(VLOOKUP(Combine!$A47,orthopyroxene1!$A:$A,1,0)),0,VLOOKUP(Combine!$A47,orthopyroxene1!$A:$AD,5,0))</f>
        <v>0</v>
      </c>
      <c r="Q47" s="4">
        <f>IF(ISNA(VLOOKUP(Combine!$A47,orthopyroxene2!$A:$A,1,0)),0,VLOOKUP(Combine!$A47,orthopyroxene2!$A:$AD,5,0))</f>
        <v>0</v>
      </c>
      <c r="R47" s="4">
        <f t="shared" si="1"/>
        <v>100.12910476981099</v>
      </c>
      <c r="T47" s="4">
        <f>liquid!F46</f>
        <v>2.5627911144968598</v>
      </c>
      <c r="V47" s="4">
        <f t="shared" si="2"/>
        <v>3.4941057992328113</v>
      </c>
      <c r="W47" s="4">
        <f>IF(ISNA(VLOOKUP(Combine!$A47,apatite!$A:$A,1,0)),0,VLOOKUP(Combine!$A47,apatite!$A:$AD,6,0))</f>
        <v>0</v>
      </c>
      <c r="X47" s="4">
        <f>IF(ISNA(VLOOKUP(Combine!$A47,garnet!$A:$A,1,0)),0,VLOOKUP(Combine!$A47,garnet!$A:$AD,6,0))</f>
        <v>3.72937013267186</v>
      </c>
      <c r="Y47" s="4">
        <f>IF(ISNA(VLOOKUP(Combine!$A47,feldspar1!$A:$A,1,0)),0,VLOOKUP(Combine!$A47,feldspar1!$A:$AD,6,0))</f>
        <v>2.6391779844363401</v>
      </c>
      <c r="Z47" s="4">
        <f>IF(ISNA(VLOOKUP(Combine!$A47,feldspar2!$A:$A,1,0)),0,VLOOKUP(Combine!$A47,feldspar2!$A:$AD,6,0))</f>
        <v>0</v>
      </c>
      <c r="AA47" s="4">
        <f>IF(ISNA(VLOOKUP(Combine!$A47,spinel!$A:$A,1,0)),0,VLOOKUP(Combine!$A47,spinel!$A:$AD,6,0))</f>
        <v>0</v>
      </c>
      <c r="AB47" s="4">
        <f>IF(ISNA(VLOOKUP(Combine!$A47,clinopyroxene1!$A:$A,1,0)),0,VLOOKUP(Combine!$A47,clinopyroxene1!$A:$AD,6,0))</f>
        <v>3.3408315366314798</v>
      </c>
      <c r="AC47" s="4">
        <f>IF(ISNA(VLOOKUP(Combine!$A47,clinopyroxene2!$A:$A,1,0)),0,VLOOKUP(Combine!$A47,clinopyroxene2!$A:$AD,6,0))</f>
        <v>0</v>
      </c>
      <c r="AD47" s="4">
        <f>IF(ISNA(VLOOKUP(Combine!$A47,orthopyroxene1!$A:$A,1,0)),0,VLOOKUP(Combine!$A47,orthopyroxene1!$A:$AD,6,0))</f>
        <v>0</v>
      </c>
      <c r="AE47" s="4">
        <f>IF(ISNA(VLOOKUP(Combine!$A47,orthopyroxene2!$A:$A,1,0)),0,VLOOKUP(Combine!$A47,orthopyroxene2!$A:$AD,6,0))</f>
        <v>0</v>
      </c>
      <c r="AF47" s="4">
        <f t="shared" si="3"/>
        <v>3.1775358575551107</v>
      </c>
      <c r="AH47" s="4">
        <f t="shared" si="4"/>
        <v>10.711322576280274</v>
      </c>
      <c r="AI47" s="4">
        <f t="shared" si="5"/>
        <v>0</v>
      </c>
      <c r="AJ47" s="4">
        <f t="shared" si="6"/>
        <v>20.800235202599762</v>
      </c>
      <c r="AK47" s="4">
        <f t="shared" si="7"/>
        <v>0</v>
      </c>
      <c r="AL47" s="4">
        <f t="shared" si="8"/>
        <v>9.5502243715576807</v>
      </c>
      <c r="AM47" s="4">
        <f t="shared" si="9"/>
        <v>0.74465532875635221</v>
      </c>
      <c r="AN47" s="4">
        <f t="shared" si="10"/>
        <v>0</v>
      </c>
      <c r="AO47" s="4">
        <f t="shared" si="11"/>
        <v>0</v>
      </c>
      <c r="AP47" s="4">
        <f t="shared" si="12"/>
        <v>10.505355502285729</v>
      </c>
      <c r="AQ47" s="4">
        <f t="shared" si="13"/>
        <v>0</v>
      </c>
      <c r="AR47" s="4">
        <f t="shared" si="14"/>
        <v>0</v>
      </c>
      <c r="AT47" s="4">
        <f t="shared" si="15"/>
        <v>31.511557778880036</v>
      </c>
    </row>
    <row r="48" spans="1:46" x14ac:dyDescent="0.3">
      <c r="A48" s="5">
        <f>system!A47</f>
        <v>46</v>
      </c>
      <c r="B48" s="5">
        <f>INDEX(system!A:Q,ROW()-1,MATCH($B$1&amp; "*",system!$1:$1,0))</f>
        <v>1110.41558441557</v>
      </c>
      <c r="C48" s="5">
        <f>INDEX(system!A:Q,ROW()-1,MATCH($C$1&amp; "*",system!$1:$1,0))</f>
        <v>900</v>
      </c>
      <c r="D48" s="4">
        <f>INDEX(system!A:Q,ROW()-1,MATCH($D$1&amp; "*",system!$1:$1,0))</f>
        <v>0</v>
      </c>
      <c r="F48" s="4">
        <f>liquid!E47</f>
        <v>26.521898577447299</v>
      </c>
      <c r="H48" s="4">
        <f>IF(ISNA(VLOOKUP($A48,tot_solids!$A:$A,1,0)),0,VLOOKUP($A48,tot_solids!$A:$AD,5,0))-IFERROR(G48,0)</f>
        <v>73.605504736439997</v>
      </c>
      <c r="I48" s="4">
        <f>IF(ISNA(VLOOKUP(Combine!$A48,apatite!$A:$A,1,0)),0,VLOOKUP(Combine!$A48,apatite!$A:$AD,5,0))</f>
        <v>0</v>
      </c>
      <c r="J48" s="4">
        <f>IF(ISNA(VLOOKUP(Combine!$A48,garnet!$A:$A,1,0)),0,VLOOKUP(Combine!$A48,garnet!$A:$AD,5,0))</f>
        <v>36.142923927358503</v>
      </c>
      <c r="K48" s="4">
        <f>IF(ISNA(VLOOKUP(Combine!$A48,feldspar1!$A:$A,1,0)),0,VLOOKUP(Combine!$A48,feldspar1!$A:$AD,5,0))</f>
        <v>2.4436708244379699</v>
      </c>
      <c r="L48" s="4">
        <f>IF(ISNA(VLOOKUP(Combine!$A48,feldspar2!$A:$A,1,0)),0,VLOOKUP(Combine!$A48,feldspar2!$A:$AD,5,0))</f>
        <v>0</v>
      </c>
      <c r="M48" s="4">
        <f>IF(ISNA(VLOOKUP(Combine!$A48,spinel!$A:$A,1,0)),0,VLOOKUP(Combine!$A48,spinel!$A:$AD,5,0))</f>
        <v>0</v>
      </c>
      <c r="N48" s="4">
        <f>IF(ISNA(VLOOKUP(Combine!$A48,clinopyroxene1!$A:$A,1,0)),0,VLOOKUP(Combine!$A48,clinopyroxene1!$A:$AD,5,0))</f>
        <v>34.959426458383398</v>
      </c>
      <c r="O48" s="4">
        <f>IF(ISNA(VLOOKUP(Combine!$A48,clinopyroxene2!$A:$A,1,0)),0,VLOOKUP(Combine!$A48,clinopyroxene2!$A:$AD,5,0))</f>
        <v>0</v>
      </c>
      <c r="P48" s="4">
        <f>IF(ISNA(VLOOKUP(Combine!$A48,orthopyroxene1!$A:$A,1,0)),0,VLOOKUP(Combine!$A48,orthopyroxene1!$A:$AD,5,0))</f>
        <v>5.94835262600341E-2</v>
      </c>
      <c r="Q48" s="4">
        <f>IF(ISNA(VLOOKUP(Combine!$A48,orthopyroxene2!$A:$A,1,0)),0,VLOOKUP(Combine!$A48,orthopyroxene2!$A:$AD,5,0))</f>
        <v>0</v>
      </c>
      <c r="R48" s="4">
        <f t="shared" si="1"/>
        <v>100.1274033138873</v>
      </c>
      <c r="T48" s="4">
        <f>liquid!F47</f>
        <v>2.55611973199411</v>
      </c>
      <c r="V48" s="4">
        <f t="shared" si="2"/>
        <v>3.4898880334000975</v>
      </c>
      <c r="W48" s="4">
        <f>IF(ISNA(VLOOKUP(Combine!$A48,apatite!$A:$A,1,0)),0,VLOOKUP(Combine!$A48,apatite!$A:$AD,6,0))</f>
        <v>0</v>
      </c>
      <c r="X48" s="4">
        <f>IF(ISNA(VLOOKUP(Combine!$A48,garnet!$A:$A,1,0)),0,VLOOKUP(Combine!$A48,garnet!$A:$AD,6,0))</f>
        <v>3.7313864771997598</v>
      </c>
      <c r="Y48" s="4">
        <f>IF(ISNA(VLOOKUP(Combine!$A48,feldspar1!$A:$A,1,0)),0,VLOOKUP(Combine!$A48,feldspar1!$A:$AD,6,0))</f>
        <v>2.6377182403209498</v>
      </c>
      <c r="Z48" s="4">
        <f>IF(ISNA(VLOOKUP(Combine!$A48,feldspar2!$A:$A,1,0)),0,VLOOKUP(Combine!$A48,feldspar2!$A:$AD,6,0))</f>
        <v>0</v>
      </c>
      <c r="AA48" s="4">
        <f>IF(ISNA(VLOOKUP(Combine!$A48,spinel!$A:$A,1,0)),0,VLOOKUP(Combine!$A48,spinel!$A:$AD,6,0))</f>
        <v>0</v>
      </c>
      <c r="AB48" s="4">
        <f>IF(ISNA(VLOOKUP(Combine!$A48,clinopyroxene1!$A:$A,1,0)),0,VLOOKUP(Combine!$A48,clinopyroxene1!$A:$AD,6,0))</f>
        <v>3.3420010844578298</v>
      </c>
      <c r="AC48" s="4">
        <f>IF(ISNA(VLOOKUP(Combine!$A48,clinopyroxene2!$A:$A,1,0)),0,VLOOKUP(Combine!$A48,clinopyroxene2!$A:$AD,6,0))</f>
        <v>0</v>
      </c>
      <c r="AD48" s="4">
        <f>IF(ISNA(VLOOKUP(Combine!$A48,orthopyroxene1!$A:$A,1,0)),0,VLOOKUP(Combine!$A48,orthopyroxene1!$A:$AD,6,0))</f>
        <v>3.3366814000047502</v>
      </c>
      <c r="AE48" s="4">
        <f>IF(ISNA(VLOOKUP(Combine!$A48,orthopyroxene2!$A:$A,1,0)),0,VLOOKUP(Combine!$A48,orthopyroxene2!$A:$AD,6,0))</f>
        <v>0</v>
      </c>
      <c r="AF48" s="4">
        <f t="shared" si="3"/>
        <v>3.1819890394365422</v>
      </c>
      <c r="AH48" s="4">
        <f t="shared" si="4"/>
        <v>10.375843606025734</v>
      </c>
      <c r="AI48" s="4">
        <f t="shared" si="5"/>
        <v>0</v>
      </c>
      <c r="AJ48" s="4">
        <f t="shared" si="6"/>
        <v>21.091079149816814</v>
      </c>
      <c r="AK48" s="4">
        <f t="shared" si="7"/>
        <v>0</v>
      </c>
      <c r="AL48" s="4">
        <f t="shared" si="8"/>
        <v>9.6861914862494132</v>
      </c>
      <c r="AM48" s="4">
        <f t="shared" si="9"/>
        <v>0.92643360730622659</v>
      </c>
      <c r="AN48" s="4">
        <f t="shared" si="10"/>
        <v>0</v>
      </c>
      <c r="AO48" s="4">
        <f t="shared" si="11"/>
        <v>0</v>
      </c>
      <c r="AP48" s="4">
        <f t="shared" si="12"/>
        <v>10.460626904331132</v>
      </c>
      <c r="AQ48" s="4">
        <f t="shared" si="13"/>
        <v>0</v>
      </c>
      <c r="AR48" s="4">
        <f t="shared" si="14"/>
        <v>1.782715193004325E-2</v>
      </c>
      <c r="AT48" s="4">
        <f t="shared" si="15"/>
        <v>31.466922755842546</v>
      </c>
    </row>
    <row r="49" spans="1:46" x14ac:dyDescent="0.3">
      <c r="A49" s="5">
        <f>system!A48</f>
        <v>47</v>
      </c>
      <c r="B49" s="5">
        <f>INDEX(system!A:Q,ROW()-1,MATCH($B$1&amp; "*",system!$1:$1,0))</f>
        <v>1105.4025974025899</v>
      </c>
      <c r="C49" s="5">
        <f>INDEX(system!A:Q,ROW()-1,MATCH($C$1&amp; "*",system!$1:$1,0))</f>
        <v>900</v>
      </c>
      <c r="D49" s="4">
        <f>INDEX(system!A:Q,ROW()-1,MATCH($D$1&amp; "*",system!$1:$1,0))</f>
        <v>0</v>
      </c>
      <c r="F49" s="4">
        <f>liquid!E48</f>
        <v>25.624319029638801</v>
      </c>
      <c r="H49" s="4">
        <f>IF(ISNA(VLOOKUP($A49,tot_solids!$A:$A,1,0)),0,VLOOKUP($A49,tot_solids!$A:$AD,5,0))-IFERROR(G49,0)</f>
        <v>74.501508644173498</v>
      </c>
      <c r="I49" s="4">
        <f>IF(ISNA(VLOOKUP(Combine!$A49,apatite!$A:$A,1,0)),0,VLOOKUP(Combine!$A49,apatite!$A:$AD,5,0))</f>
        <v>0</v>
      </c>
      <c r="J49" s="4">
        <f>IF(ISNA(VLOOKUP(Combine!$A49,garnet!$A:$A,1,0)),0,VLOOKUP(Combine!$A49,garnet!$A:$AD,5,0))</f>
        <v>36.603856520979001</v>
      </c>
      <c r="K49" s="4">
        <f>IF(ISNA(VLOOKUP(Combine!$A49,feldspar1!$A:$A,1,0)),0,VLOOKUP(Combine!$A49,feldspar1!$A:$AD,5,0))</f>
        <v>2.92992429479991</v>
      </c>
      <c r="L49" s="4">
        <f>IF(ISNA(VLOOKUP(Combine!$A49,feldspar2!$A:$A,1,0)),0,VLOOKUP(Combine!$A49,feldspar2!$A:$AD,5,0))</f>
        <v>0</v>
      </c>
      <c r="M49" s="4">
        <f>IF(ISNA(VLOOKUP(Combine!$A49,spinel!$A:$A,1,0)),0,VLOOKUP(Combine!$A49,spinel!$A:$AD,5,0))</f>
        <v>0</v>
      </c>
      <c r="N49" s="4">
        <f>IF(ISNA(VLOOKUP(Combine!$A49,clinopyroxene1!$A:$A,1,0)),0,VLOOKUP(Combine!$A49,clinopyroxene1!$A:$AD,5,0))</f>
        <v>34.780691511019803</v>
      </c>
      <c r="O49" s="4">
        <f>IF(ISNA(VLOOKUP(Combine!$A49,clinopyroxene2!$A:$A,1,0)),0,VLOOKUP(Combine!$A49,clinopyroxene2!$A:$AD,5,0))</f>
        <v>0</v>
      </c>
      <c r="P49" s="4">
        <f>IF(ISNA(VLOOKUP(Combine!$A49,orthopyroxene1!$A:$A,1,0)),0,VLOOKUP(Combine!$A49,orthopyroxene1!$A:$AD,5,0))</f>
        <v>0.18703631737482099</v>
      </c>
      <c r="Q49" s="4">
        <f>IF(ISNA(VLOOKUP(Combine!$A49,orthopyroxene2!$A:$A,1,0)),0,VLOOKUP(Combine!$A49,orthopyroxene2!$A:$AD,5,0))</f>
        <v>0</v>
      </c>
      <c r="R49" s="4">
        <f t="shared" si="1"/>
        <v>100.1258276738123</v>
      </c>
      <c r="T49" s="4">
        <f>liquid!F48</f>
        <v>2.5495657234841902</v>
      </c>
      <c r="V49" s="4">
        <f t="shared" si="2"/>
        <v>3.4854034357019263</v>
      </c>
      <c r="W49" s="4">
        <f>IF(ISNA(VLOOKUP(Combine!$A49,apatite!$A:$A,1,0)),0,VLOOKUP(Combine!$A49,apatite!$A:$AD,6,0))</f>
        <v>0</v>
      </c>
      <c r="X49" s="4">
        <f>IF(ISNA(VLOOKUP(Combine!$A49,garnet!$A:$A,1,0)),0,VLOOKUP(Combine!$A49,garnet!$A:$AD,6,0))</f>
        <v>3.7333767882121598</v>
      </c>
      <c r="Y49" s="4">
        <f>IF(ISNA(VLOOKUP(Combine!$A49,feldspar1!$A:$A,1,0)),0,VLOOKUP(Combine!$A49,feldspar1!$A:$AD,6,0))</f>
        <v>2.6363926853509598</v>
      </c>
      <c r="Z49" s="4">
        <f>IF(ISNA(VLOOKUP(Combine!$A49,feldspar2!$A:$A,1,0)),0,VLOOKUP(Combine!$A49,feldspar2!$A:$AD,6,0))</f>
        <v>0</v>
      </c>
      <c r="AA49" s="4">
        <f>IF(ISNA(VLOOKUP(Combine!$A49,spinel!$A:$A,1,0)),0,VLOOKUP(Combine!$A49,spinel!$A:$AD,6,0))</f>
        <v>0</v>
      </c>
      <c r="AB49" s="4">
        <f>IF(ISNA(VLOOKUP(Combine!$A49,clinopyroxene1!$A:$A,1,0)),0,VLOOKUP(Combine!$A49,clinopyroxene1!$A:$AD,6,0))</f>
        <v>3.3431979647330499</v>
      </c>
      <c r="AC49" s="4">
        <f>IF(ISNA(VLOOKUP(Combine!$A49,clinopyroxene2!$A:$A,1,0)),0,VLOOKUP(Combine!$A49,clinopyroxene2!$A:$AD,6,0))</f>
        <v>0</v>
      </c>
      <c r="AD49" s="4">
        <f>IF(ISNA(VLOOKUP(Combine!$A49,orthopyroxene1!$A:$A,1,0)),0,VLOOKUP(Combine!$A49,orthopyroxene1!$A:$AD,6,0))</f>
        <v>3.3374607783816699</v>
      </c>
      <c r="AE49" s="4">
        <f>IF(ISNA(VLOOKUP(Combine!$A49,orthopyroxene2!$A:$A,1,0)),0,VLOOKUP(Combine!$A49,orthopyroxene2!$A:$AD,6,0))</f>
        <v>0</v>
      </c>
      <c r="AF49" s="4">
        <f t="shared" si="3"/>
        <v>3.1861074056999708</v>
      </c>
      <c r="AH49" s="4">
        <f t="shared" si="4"/>
        <v>10.050464200083876</v>
      </c>
      <c r="AI49" s="4">
        <f t="shared" si="5"/>
        <v>0</v>
      </c>
      <c r="AJ49" s="4">
        <f t="shared" si="6"/>
        <v>21.375289839056929</v>
      </c>
      <c r="AK49" s="4">
        <f t="shared" si="7"/>
        <v>0</v>
      </c>
      <c r="AL49" s="4">
        <f t="shared" si="8"/>
        <v>9.8044903039395237</v>
      </c>
      <c r="AM49" s="4">
        <f t="shared" si="9"/>
        <v>1.1113383492072142</v>
      </c>
      <c r="AN49" s="4">
        <f t="shared" si="10"/>
        <v>0</v>
      </c>
      <c r="AO49" s="4">
        <f t="shared" si="11"/>
        <v>0</v>
      </c>
      <c r="AP49" s="4">
        <f t="shared" si="12"/>
        <v>10.403419683164648</v>
      </c>
      <c r="AQ49" s="4">
        <f t="shared" si="13"/>
        <v>0</v>
      </c>
      <c r="AR49" s="4">
        <f t="shared" si="14"/>
        <v>5.6041502745543766E-2</v>
      </c>
      <c r="AT49" s="4">
        <f t="shared" si="15"/>
        <v>31.425754039140806</v>
      </c>
    </row>
    <row r="50" spans="1:46" x14ac:dyDescent="0.3">
      <c r="A50" s="5">
        <f>system!A49</f>
        <v>48</v>
      </c>
      <c r="B50" s="5">
        <f>INDEX(system!A:Q,ROW()-1,MATCH($B$1&amp; "*",system!$1:$1,0))</f>
        <v>1100.3896103896</v>
      </c>
      <c r="C50" s="5">
        <f>INDEX(system!A:Q,ROW()-1,MATCH($C$1&amp; "*",system!$1:$1,0))</f>
        <v>900</v>
      </c>
      <c r="D50" s="4">
        <f>INDEX(system!A:Q,ROW()-1,MATCH($D$1&amp; "*",system!$1:$1,0))</f>
        <v>0</v>
      </c>
      <c r="F50" s="4">
        <f>liquid!E49</f>
        <v>24.771388173578199</v>
      </c>
      <c r="H50" s="4">
        <f>IF(ISNA(VLOOKUP($A50,tot_solids!$A:$A,1,0)),0,VLOOKUP($A50,tot_solids!$A:$AD,5,0))-IFERROR(G50,0)</f>
        <v>75.352872016216196</v>
      </c>
      <c r="I50" s="4">
        <f>IF(ISNA(VLOOKUP(Combine!$A50,apatite!$A:$A,1,0)),0,VLOOKUP(Combine!$A50,apatite!$A:$AD,5,0))</f>
        <v>0</v>
      </c>
      <c r="J50" s="4">
        <f>IF(ISNA(VLOOKUP(Combine!$A50,garnet!$A:$A,1,0)),0,VLOOKUP(Combine!$A50,garnet!$A:$AD,5,0))</f>
        <v>37.048058413255902</v>
      </c>
      <c r="K50" s="4">
        <f>IF(ISNA(VLOOKUP(Combine!$A50,feldspar1!$A:$A,1,0)),0,VLOOKUP(Combine!$A50,feldspar1!$A:$AD,5,0))</f>
        <v>3.3929451468895602</v>
      </c>
      <c r="L50" s="4">
        <f>IF(ISNA(VLOOKUP(Combine!$A50,feldspar2!$A:$A,1,0)),0,VLOOKUP(Combine!$A50,feldspar2!$A:$AD,5,0))</f>
        <v>0</v>
      </c>
      <c r="M50" s="4">
        <f>IF(ISNA(VLOOKUP(Combine!$A50,spinel!$A:$A,1,0)),0,VLOOKUP(Combine!$A50,spinel!$A:$AD,5,0))</f>
        <v>0</v>
      </c>
      <c r="N50" s="4">
        <f>IF(ISNA(VLOOKUP(Combine!$A50,clinopyroxene1!$A:$A,1,0)),0,VLOOKUP(Combine!$A50,clinopyroxene1!$A:$AD,5,0))</f>
        <v>34.617839810643602</v>
      </c>
      <c r="O50" s="4">
        <f>IF(ISNA(VLOOKUP(Combine!$A50,clinopyroxene2!$A:$A,1,0)),0,VLOOKUP(Combine!$A50,clinopyroxene2!$A:$AD,5,0))</f>
        <v>0</v>
      </c>
      <c r="P50" s="4">
        <f>IF(ISNA(VLOOKUP(Combine!$A50,orthopyroxene1!$A:$A,1,0)),0,VLOOKUP(Combine!$A50,orthopyroxene1!$A:$AD,5,0))</f>
        <v>0.29402864542707102</v>
      </c>
      <c r="Q50" s="4">
        <f>IF(ISNA(VLOOKUP(Combine!$A50,orthopyroxene2!$A:$A,1,0)),0,VLOOKUP(Combine!$A50,orthopyroxene2!$A:$AD,5,0))</f>
        <v>0</v>
      </c>
      <c r="R50" s="4">
        <f t="shared" si="1"/>
        <v>100.1242601897944</v>
      </c>
      <c r="T50" s="4">
        <f>liquid!F49</f>
        <v>2.5430942451715701</v>
      </c>
      <c r="V50" s="4">
        <f t="shared" si="2"/>
        <v>3.4812547734042787</v>
      </c>
      <c r="W50" s="4">
        <f>IF(ISNA(VLOOKUP(Combine!$A50,apatite!$A:$A,1,0)),0,VLOOKUP(Combine!$A50,apatite!$A:$AD,6,0))</f>
        <v>0</v>
      </c>
      <c r="X50" s="4">
        <f>IF(ISNA(VLOOKUP(Combine!$A50,garnet!$A:$A,1,0)),0,VLOOKUP(Combine!$A50,garnet!$A:$AD,6,0))</f>
        <v>3.73529383802176</v>
      </c>
      <c r="Y50" s="4">
        <f>IF(ISNA(VLOOKUP(Combine!$A50,feldspar1!$A:$A,1,0)),0,VLOOKUP(Combine!$A50,feldspar1!$A:$AD,6,0))</f>
        <v>2.6351155379409201</v>
      </c>
      <c r="Z50" s="4">
        <f>IF(ISNA(VLOOKUP(Combine!$A50,feldspar2!$A:$A,1,0)),0,VLOOKUP(Combine!$A50,feldspar2!$A:$AD,6,0))</f>
        <v>0</v>
      </c>
      <c r="AA50" s="4">
        <f>IF(ISNA(VLOOKUP(Combine!$A50,spinel!$A:$A,1,0)),0,VLOOKUP(Combine!$A50,spinel!$A:$AD,6,0))</f>
        <v>0</v>
      </c>
      <c r="AB50" s="4">
        <f>IF(ISNA(VLOOKUP(Combine!$A50,clinopyroxene1!$A:$A,1,0)),0,VLOOKUP(Combine!$A50,clinopyroxene1!$A:$AD,6,0))</f>
        <v>3.34430813506658</v>
      </c>
      <c r="AC50" s="4">
        <f>IF(ISNA(VLOOKUP(Combine!$A50,clinopyroxene2!$A:$A,1,0)),0,VLOOKUP(Combine!$A50,clinopyroxene2!$A:$AD,6,0))</f>
        <v>0</v>
      </c>
      <c r="AD50" s="4">
        <f>IF(ISNA(VLOOKUP(Combine!$A50,orthopyroxene1!$A:$A,1,0)),0,VLOOKUP(Combine!$A50,orthopyroxene1!$A:$AD,6,0))</f>
        <v>3.3381540597073101</v>
      </c>
      <c r="AE50" s="4">
        <f>IF(ISNA(VLOOKUP(Combine!$A50,orthopyroxene2!$A:$A,1,0)),0,VLOOKUP(Combine!$A50,orthopyroxene2!$A:$AD,6,0))</f>
        <v>0</v>
      </c>
      <c r="AF50" s="4">
        <f t="shared" si="3"/>
        <v>3.1900962471351946</v>
      </c>
      <c r="AH50" s="4">
        <f t="shared" si="4"/>
        <v>9.7406489046209117</v>
      </c>
      <c r="AI50" s="4">
        <f t="shared" si="5"/>
        <v>0</v>
      </c>
      <c r="AJ50" s="4">
        <f t="shared" si="6"/>
        <v>21.645319553136151</v>
      </c>
      <c r="AK50" s="4">
        <f t="shared" si="7"/>
        <v>0</v>
      </c>
      <c r="AL50" s="4">
        <f t="shared" si="8"/>
        <v>9.91837858541186</v>
      </c>
      <c r="AM50" s="4">
        <f t="shared" si="9"/>
        <v>1.2875887595960245</v>
      </c>
      <c r="AN50" s="4">
        <f t="shared" si="10"/>
        <v>0</v>
      </c>
      <c r="AO50" s="4">
        <f t="shared" si="11"/>
        <v>0</v>
      </c>
      <c r="AP50" s="4">
        <f t="shared" si="12"/>
        <v>10.351270999122338</v>
      </c>
      <c r="AQ50" s="4">
        <f t="shared" si="13"/>
        <v>0</v>
      </c>
      <c r="AR50" s="4">
        <f t="shared" si="14"/>
        <v>8.808120900592932E-2</v>
      </c>
      <c r="AT50" s="4">
        <f t="shared" si="15"/>
        <v>31.385968457757063</v>
      </c>
    </row>
    <row r="51" spans="1:46" x14ac:dyDescent="0.3">
      <c r="A51" s="5">
        <f>system!A50</f>
        <v>49</v>
      </c>
      <c r="B51" s="5">
        <f>INDEX(system!A:Q,ROW()-1,MATCH($B$1&amp; "*",system!$1:$1,0))</f>
        <v>1095.37662337662</v>
      </c>
      <c r="C51" s="5">
        <f>INDEX(system!A:Q,ROW()-1,MATCH($C$1&amp; "*",system!$1:$1,0))</f>
        <v>900</v>
      </c>
      <c r="D51" s="4">
        <f>INDEX(system!A:Q,ROW()-1,MATCH($D$1&amp; "*",system!$1:$1,0))</f>
        <v>0</v>
      </c>
      <c r="F51" s="4">
        <f>liquid!E50</f>
        <v>23.9566203454728</v>
      </c>
      <c r="H51" s="4">
        <f>IF(ISNA(VLOOKUP($A51,tot_solids!$A:$A,1,0)),0,VLOOKUP($A51,tot_solids!$A:$AD,5,0))-IFERROR(G51,0)</f>
        <v>76.166010308436597</v>
      </c>
      <c r="I51" s="4">
        <f>IF(ISNA(VLOOKUP(Combine!$A51,apatite!$A:$A,1,0)),0,VLOOKUP(Combine!$A51,apatite!$A:$AD,5,0))</f>
        <v>0</v>
      </c>
      <c r="J51" s="4">
        <f>IF(ISNA(VLOOKUP(Combine!$A51,garnet!$A:$A,1,0)),0,VLOOKUP(Combine!$A51,garnet!$A:$AD,5,0))</f>
        <v>37.470838484277401</v>
      </c>
      <c r="K51" s="4">
        <f>IF(ISNA(VLOOKUP(Combine!$A51,feldspar1!$A:$A,1,0)),0,VLOOKUP(Combine!$A51,feldspar1!$A:$AD,5,0))</f>
        <v>3.8370946531333598</v>
      </c>
      <c r="L51" s="4">
        <f>IF(ISNA(VLOOKUP(Combine!$A51,feldspar2!$A:$A,1,0)),0,VLOOKUP(Combine!$A51,feldspar2!$A:$AD,5,0))</f>
        <v>0</v>
      </c>
      <c r="M51" s="4">
        <f>IF(ISNA(VLOOKUP(Combine!$A51,spinel!$A:$A,1,0)),0,VLOOKUP(Combine!$A51,spinel!$A:$AD,5,0))</f>
        <v>0</v>
      </c>
      <c r="N51" s="4">
        <f>IF(ISNA(VLOOKUP(Combine!$A51,clinopyroxene1!$A:$A,1,0)),0,VLOOKUP(Combine!$A51,clinopyroxene1!$A:$AD,5,0))</f>
        <v>34.375965174891597</v>
      </c>
      <c r="O51" s="4">
        <f>IF(ISNA(VLOOKUP(Combine!$A51,clinopyroxene2!$A:$A,1,0)),0,VLOOKUP(Combine!$A51,clinopyroxene2!$A:$AD,5,0))</f>
        <v>0.10070270218714</v>
      </c>
      <c r="P51" s="4">
        <f>IF(ISNA(VLOOKUP(Combine!$A51,orthopyroxene1!$A:$A,1,0)),0,VLOOKUP(Combine!$A51,orthopyroxene1!$A:$AD,5,0))</f>
        <v>0.38140929394711798</v>
      </c>
      <c r="Q51" s="4">
        <f>IF(ISNA(VLOOKUP(Combine!$A51,orthopyroxene2!$A:$A,1,0)),0,VLOOKUP(Combine!$A51,orthopyroxene2!$A:$AD,5,0))</f>
        <v>0</v>
      </c>
      <c r="R51" s="4">
        <f t="shared" si="1"/>
        <v>100.1226306539094</v>
      </c>
      <c r="T51" s="4">
        <f>liquid!F50</f>
        <v>2.5366622639239802</v>
      </c>
      <c r="V51" s="4">
        <f t="shared" si="2"/>
        <v>3.4773517566443317</v>
      </c>
      <c r="W51" s="4">
        <f>IF(ISNA(VLOOKUP(Combine!$A51,apatite!$A:$A,1,0)),0,VLOOKUP(Combine!$A51,apatite!$A:$AD,6,0))</f>
        <v>0</v>
      </c>
      <c r="X51" s="4">
        <f>IF(ISNA(VLOOKUP(Combine!$A51,garnet!$A:$A,1,0)),0,VLOOKUP(Combine!$A51,garnet!$A:$AD,6,0))</f>
        <v>3.7371389316469701</v>
      </c>
      <c r="Y51" s="4">
        <f>IF(ISNA(VLOOKUP(Combine!$A51,feldspar1!$A:$A,1,0)),0,VLOOKUP(Combine!$A51,feldspar1!$A:$AD,6,0))</f>
        <v>2.63388837789025</v>
      </c>
      <c r="Z51" s="4">
        <f>IF(ISNA(VLOOKUP(Combine!$A51,feldspar2!$A:$A,1,0)),0,VLOOKUP(Combine!$A51,feldspar2!$A:$AD,6,0))</f>
        <v>0</v>
      </c>
      <c r="AA51" s="4">
        <f>IF(ISNA(VLOOKUP(Combine!$A51,spinel!$A:$A,1,0)),0,VLOOKUP(Combine!$A51,spinel!$A:$AD,6,0))</f>
        <v>0</v>
      </c>
      <c r="AB51" s="4">
        <f>IF(ISNA(VLOOKUP(Combine!$A51,clinopyroxene1!$A:$A,1,0)),0,VLOOKUP(Combine!$A51,clinopyroxene1!$A:$AD,6,0))</f>
        <v>3.34503306024923</v>
      </c>
      <c r="AC51" s="4">
        <f>IF(ISNA(VLOOKUP(Combine!$A51,clinopyroxene2!$A:$A,1,0)),0,VLOOKUP(Combine!$A51,clinopyroxene2!$A:$AD,6,0))</f>
        <v>3.4643628450117498</v>
      </c>
      <c r="AD51" s="4">
        <f>IF(ISNA(VLOOKUP(Combine!$A51,orthopyroxene1!$A:$A,1,0)),0,VLOOKUP(Combine!$A51,orthopyroxene1!$A:$AD,6,0))</f>
        <v>3.3387529712791602</v>
      </c>
      <c r="AE51" s="4">
        <f>IF(ISNA(VLOOKUP(Combine!$A51,orthopyroxene2!$A:$A,1,0)),0,VLOOKUP(Combine!$A51,orthopyroxene2!$A:$AD,6,0))</f>
        <v>0</v>
      </c>
      <c r="AF51" s="4">
        <f t="shared" si="3"/>
        <v>3.1939484903920636</v>
      </c>
      <c r="AH51" s="4">
        <f t="shared" si="4"/>
        <v>9.4441505620122008</v>
      </c>
      <c r="AI51" s="4">
        <f t="shared" si="5"/>
        <v>0</v>
      </c>
      <c r="AJ51" s="4">
        <f t="shared" si="6"/>
        <v>21.903452868379734</v>
      </c>
      <c r="AK51" s="4">
        <f t="shared" si="7"/>
        <v>0</v>
      </c>
      <c r="AL51" s="4">
        <f t="shared" si="8"/>
        <v>10.026611043802932</v>
      </c>
      <c r="AM51" s="4">
        <f t="shared" si="9"/>
        <v>1.4568174890565715</v>
      </c>
      <c r="AN51" s="4">
        <f t="shared" si="10"/>
        <v>0</v>
      </c>
      <c r="AO51" s="4">
        <f t="shared" si="11"/>
        <v>0</v>
      </c>
      <c r="AP51" s="4">
        <f t="shared" si="12"/>
        <v>10.276719110312868</v>
      </c>
      <c r="AQ51" s="4">
        <f t="shared" si="13"/>
        <v>2.9068174060387274E-2</v>
      </c>
      <c r="AR51" s="4">
        <f t="shared" si="14"/>
        <v>0.11423705114697075</v>
      </c>
      <c r="AT51" s="4">
        <f t="shared" si="15"/>
        <v>31.347603430391935</v>
      </c>
    </row>
    <row r="52" spans="1:46" x14ac:dyDescent="0.3">
      <c r="A52" s="5">
        <f>system!A51</f>
        <v>50</v>
      </c>
      <c r="B52" s="5">
        <f>INDEX(system!A:Q,ROW()-1,MATCH($B$1&amp; "*",system!$1:$1,0))</f>
        <v>1090.3636363636299</v>
      </c>
      <c r="C52" s="5">
        <f>INDEX(system!A:Q,ROW()-1,MATCH($C$1&amp; "*",system!$1:$1,0))</f>
        <v>900</v>
      </c>
      <c r="D52" s="4">
        <f>INDEX(system!A:Q,ROW()-1,MATCH($D$1&amp; "*",system!$1:$1,0))</f>
        <v>0</v>
      </c>
      <c r="F52" s="4">
        <f>liquid!E51</f>
        <v>23.173423539641</v>
      </c>
      <c r="H52" s="4">
        <f>IF(ISNA(VLOOKUP($A52,tot_solids!$A:$A,1,0)),0,VLOOKUP($A52,tot_solids!$A:$AD,5,0))-IFERROR(G52,0)</f>
        <v>76.947408856567705</v>
      </c>
      <c r="I52" s="4">
        <f>IF(ISNA(VLOOKUP(Combine!$A52,apatite!$A:$A,1,0)),0,VLOOKUP(Combine!$A52,apatite!$A:$AD,5,0))</f>
        <v>0</v>
      </c>
      <c r="J52" s="4">
        <f>IF(ISNA(VLOOKUP(Combine!$A52,garnet!$A:$A,1,0)),0,VLOOKUP(Combine!$A52,garnet!$A:$AD,5,0))</f>
        <v>37.864227112468598</v>
      </c>
      <c r="K52" s="4">
        <f>IF(ISNA(VLOOKUP(Combine!$A52,feldspar1!$A:$A,1,0)),0,VLOOKUP(Combine!$A52,feldspar1!$A:$AD,5,0))</f>
        <v>4.2668357780850101</v>
      </c>
      <c r="L52" s="4">
        <f>IF(ISNA(VLOOKUP(Combine!$A52,feldspar2!$A:$A,1,0)),0,VLOOKUP(Combine!$A52,feldspar2!$A:$AD,5,0))</f>
        <v>0</v>
      </c>
      <c r="M52" s="4">
        <f>IF(ISNA(VLOOKUP(Combine!$A52,spinel!$A:$A,1,0)),0,VLOOKUP(Combine!$A52,spinel!$A:$AD,5,0))</f>
        <v>0</v>
      </c>
      <c r="N52" s="4">
        <f>IF(ISNA(VLOOKUP(Combine!$A52,clinopyroxene1!$A:$A,1,0)),0,VLOOKUP(Combine!$A52,clinopyroxene1!$A:$AD,5,0))</f>
        <v>33.913478850260198</v>
      </c>
      <c r="O52" s="4">
        <f>IF(ISNA(VLOOKUP(Combine!$A52,clinopyroxene2!$A:$A,1,0)),0,VLOOKUP(Combine!$A52,clinopyroxene2!$A:$AD,5,0))</f>
        <v>0.45218440716894098</v>
      </c>
      <c r="P52" s="4">
        <f>IF(ISNA(VLOOKUP(Combine!$A52,orthopyroxene1!$A:$A,1,0)),0,VLOOKUP(Combine!$A52,orthopyroxene1!$A:$AD,5,0))</f>
        <v>0.45068270858489701</v>
      </c>
      <c r="Q52" s="4">
        <f>IF(ISNA(VLOOKUP(Combine!$A52,orthopyroxene2!$A:$A,1,0)),0,VLOOKUP(Combine!$A52,orthopyroxene2!$A:$AD,5,0))</f>
        <v>0</v>
      </c>
      <c r="R52" s="4">
        <f t="shared" si="1"/>
        <v>100.1208323962087</v>
      </c>
      <c r="T52" s="4">
        <f>liquid!F51</f>
        <v>2.5302128399913699</v>
      </c>
      <c r="V52" s="4">
        <f t="shared" si="2"/>
        <v>3.4735964968585127</v>
      </c>
      <c r="W52" s="4">
        <f>IF(ISNA(VLOOKUP(Combine!$A52,apatite!$A:$A,1,0)),0,VLOOKUP(Combine!$A52,apatite!$A:$AD,6,0))</f>
        <v>0</v>
      </c>
      <c r="X52" s="4">
        <f>IF(ISNA(VLOOKUP(Combine!$A52,garnet!$A:$A,1,0)),0,VLOOKUP(Combine!$A52,garnet!$A:$AD,6,0))</f>
        <v>3.7389121113262802</v>
      </c>
      <c r="Y52" s="4">
        <f>IF(ISNA(VLOOKUP(Combine!$A52,feldspar1!$A:$A,1,0)),0,VLOOKUP(Combine!$A52,feldspar1!$A:$AD,6,0))</f>
        <v>2.6327147047346799</v>
      </c>
      <c r="Z52" s="4">
        <f>IF(ISNA(VLOOKUP(Combine!$A52,feldspar2!$A:$A,1,0)),0,VLOOKUP(Combine!$A52,feldspar2!$A:$AD,6,0))</f>
        <v>0</v>
      </c>
      <c r="AA52" s="4">
        <f>IF(ISNA(VLOOKUP(Combine!$A52,spinel!$A:$A,1,0)),0,VLOOKUP(Combine!$A52,spinel!$A:$AD,6,0))</f>
        <v>0</v>
      </c>
      <c r="AB52" s="4">
        <f>IF(ISNA(VLOOKUP(Combine!$A52,clinopyroxene1!$A:$A,1,0)),0,VLOOKUP(Combine!$A52,clinopyroxene1!$A:$AD,6,0))</f>
        <v>3.3448971531078899</v>
      </c>
      <c r="AC52" s="4">
        <f>IF(ISNA(VLOOKUP(Combine!$A52,clinopyroxene2!$A:$A,1,0)),0,VLOOKUP(Combine!$A52,clinopyroxene2!$A:$AD,6,0))</f>
        <v>3.4655051942261501</v>
      </c>
      <c r="AD52" s="4">
        <f>IF(ISNA(VLOOKUP(Combine!$A52,orthopyroxene1!$A:$A,1,0)),0,VLOOKUP(Combine!$A52,orthopyroxene1!$A:$AD,6,0))</f>
        <v>3.33924582503679</v>
      </c>
      <c r="AE52" s="4">
        <f>IF(ISNA(VLOOKUP(Combine!$A52,orthopyroxene2!$A:$A,1,0)),0,VLOOKUP(Combine!$A52,orthopyroxene2!$A:$AD,6,0))</f>
        <v>0</v>
      </c>
      <c r="AF52" s="4">
        <f t="shared" si="3"/>
        <v>3.1976481974663353</v>
      </c>
      <c r="AH52" s="4">
        <f t="shared" si="4"/>
        <v>9.158685456564216</v>
      </c>
      <c r="AI52" s="4">
        <f t="shared" si="5"/>
        <v>0</v>
      </c>
      <c r="AJ52" s="4">
        <f t="shared" si="6"/>
        <v>22.15208615225119</v>
      </c>
      <c r="AK52" s="4">
        <f t="shared" si="7"/>
        <v>0</v>
      </c>
      <c r="AL52" s="4">
        <f t="shared" si="8"/>
        <v>10.127070651852597</v>
      </c>
      <c r="AM52" s="4">
        <f t="shared" si="9"/>
        <v>1.6206981221366383</v>
      </c>
      <c r="AN52" s="4">
        <f t="shared" si="10"/>
        <v>0</v>
      </c>
      <c r="AO52" s="4">
        <f t="shared" si="11"/>
        <v>0</v>
      </c>
      <c r="AP52" s="4">
        <f t="shared" si="12"/>
        <v>10.138870433953315</v>
      </c>
      <c r="AQ52" s="4">
        <f t="shared" si="13"/>
        <v>0.13048152630742604</v>
      </c>
      <c r="AR52" s="4">
        <f t="shared" si="14"/>
        <v>0.13496541800121339</v>
      </c>
      <c r="AT52" s="4">
        <f t="shared" si="15"/>
        <v>31.310771608815408</v>
      </c>
    </row>
    <row r="53" spans="1:46" x14ac:dyDescent="0.3">
      <c r="A53" s="5">
        <f>system!A52</f>
        <v>51</v>
      </c>
      <c r="B53" s="5">
        <f>INDEX(system!A:Q,ROW()-1,MATCH($B$1&amp; "*",system!$1:$1,0))</f>
        <v>1085.35064935064</v>
      </c>
      <c r="C53" s="5">
        <f>INDEX(system!A:Q,ROW()-1,MATCH($C$1&amp; "*",system!$1:$1,0))</f>
        <v>900</v>
      </c>
      <c r="D53" s="4">
        <f>INDEX(system!A:Q,ROW()-1,MATCH($D$1&amp; "*",system!$1:$1,0))</f>
        <v>0</v>
      </c>
      <c r="F53" s="4">
        <f>liquid!E52</f>
        <v>22.421672177358499</v>
      </c>
      <c r="H53" s="4">
        <f>IF(ISNA(VLOOKUP($A53,tot_solids!$A:$A,1,0)),0,VLOOKUP($A53,tot_solids!$A:$AD,5,0))-IFERROR(G53,0)</f>
        <v>77.697388965163398</v>
      </c>
      <c r="I53" s="4">
        <f>IF(ISNA(VLOOKUP(Combine!$A53,apatite!$A:$A,1,0)),0,VLOOKUP(Combine!$A53,apatite!$A:$AD,5,0))</f>
        <v>4.4124238738328103E-3</v>
      </c>
      <c r="J53" s="4">
        <f>IF(ISNA(VLOOKUP(Combine!$A53,garnet!$A:$A,1,0)),0,VLOOKUP(Combine!$A53,garnet!$A:$AD,5,0))</f>
        <v>38.242670868095999</v>
      </c>
      <c r="K53" s="4">
        <f>IF(ISNA(VLOOKUP(Combine!$A53,feldspar1!$A:$A,1,0)),0,VLOOKUP(Combine!$A53,feldspar1!$A:$AD,5,0))</f>
        <v>4.6776730131431403</v>
      </c>
      <c r="L53" s="4">
        <f>IF(ISNA(VLOOKUP(Combine!$A53,feldspar2!$A:$A,1,0)),0,VLOOKUP(Combine!$A53,feldspar2!$A:$AD,5,0))</f>
        <v>0</v>
      </c>
      <c r="M53" s="4">
        <f>IF(ISNA(VLOOKUP(Combine!$A53,spinel!$A:$A,1,0)),0,VLOOKUP(Combine!$A53,spinel!$A:$AD,5,0))</f>
        <v>0</v>
      </c>
      <c r="N53" s="4">
        <f>IF(ISNA(VLOOKUP(Combine!$A53,clinopyroxene1!$A:$A,1,0)),0,VLOOKUP(Combine!$A53,clinopyroxene1!$A:$AD,5,0))</f>
        <v>33.4835903319971</v>
      </c>
      <c r="O53" s="4">
        <f>IF(ISNA(VLOOKUP(Combine!$A53,clinopyroxene2!$A:$A,1,0)),0,VLOOKUP(Combine!$A53,clinopyroxene2!$A:$AD,5,0))</f>
        <v>0.78019667689031202</v>
      </c>
      <c r="P53" s="4">
        <f>IF(ISNA(VLOOKUP(Combine!$A53,orthopyroxene1!$A:$A,1,0)),0,VLOOKUP(Combine!$A53,orthopyroxene1!$A:$AD,5,0))</f>
        <v>0.50884565116292901</v>
      </c>
      <c r="Q53" s="4">
        <f>IF(ISNA(VLOOKUP(Combine!$A53,orthopyroxene2!$A:$A,1,0)),0,VLOOKUP(Combine!$A53,orthopyroxene2!$A:$AD,5,0))</f>
        <v>0</v>
      </c>
      <c r="R53" s="4">
        <f t="shared" si="1"/>
        <v>100.1190611425219</v>
      </c>
      <c r="T53" s="4">
        <f>liquid!F52</f>
        <v>2.5238072508174398</v>
      </c>
      <c r="V53" s="4">
        <f t="shared" si="2"/>
        <v>3.4700520795130556</v>
      </c>
      <c r="W53" s="4">
        <f>IF(ISNA(VLOOKUP(Combine!$A53,apatite!$A:$A,1,0)),0,VLOOKUP(Combine!$A53,apatite!$A:$AD,6,0))</f>
        <v>3.0624684042066699</v>
      </c>
      <c r="X53" s="4">
        <f>IF(ISNA(VLOOKUP(Combine!$A53,garnet!$A:$A,1,0)),0,VLOOKUP(Combine!$A53,garnet!$A:$AD,6,0))</f>
        <v>3.7406322189548602</v>
      </c>
      <c r="Y53" s="4">
        <f>IF(ISNA(VLOOKUP(Combine!$A53,feldspar1!$A:$A,1,0)),0,VLOOKUP(Combine!$A53,feldspar1!$A:$AD,6,0))</f>
        <v>2.63157930179469</v>
      </c>
      <c r="Z53" s="4">
        <f>IF(ISNA(VLOOKUP(Combine!$A53,feldspar2!$A:$A,1,0)),0,VLOOKUP(Combine!$A53,feldspar2!$A:$AD,6,0))</f>
        <v>0</v>
      </c>
      <c r="AA53" s="4">
        <f>IF(ISNA(VLOOKUP(Combine!$A53,spinel!$A:$A,1,0)),0,VLOOKUP(Combine!$A53,spinel!$A:$AD,6,0))</f>
        <v>0</v>
      </c>
      <c r="AB53" s="4">
        <f>IF(ISNA(VLOOKUP(Combine!$A53,clinopyroxene1!$A:$A,1,0)),0,VLOOKUP(Combine!$A53,clinopyroxene1!$A:$AD,6,0))</f>
        <v>3.3447205259067401</v>
      </c>
      <c r="AC53" s="4">
        <f>IF(ISNA(VLOOKUP(Combine!$A53,clinopyroxene2!$A:$A,1,0)),0,VLOOKUP(Combine!$A53,clinopyroxene2!$A:$AD,6,0))</f>
        <v>3.4666269898082298</v>
      </c>
      <c r="AD53" s="4">
        <f>IF(ISNA(VLOOKUP(Combine!$A53,orthopyroxene1!$A:$A,1,0)),0,VLOOKUP(Combine!$A53,orthopyroxene1!$A:$AD,6,0))</f>
        <v>3.3396821740193801</v>
      </c>
      <c r="AE53" s="4">
        <f>IF(ISNA(VLOOKUP(Combine!$A53,orthopyroxene2!$A:$A,1,0)),0,VLOOKUP(Combine!$A53,orthopyroxene2!$A:$AD,6,0))</f>
        <v>0</v>
      </c>
      <c r="AF53" s="4">
        <f t="shared" si="3"/>
        <v>3.201258260596918</v>
      </c>
      <c r="AH53" s="4">
        <f t="shared" si="4"/>
        <v>8.8840667884190871</v>
      </c>
      <c r="AI53" s="4">
        <f t="shared" si="5"/>
        <v>0</v>
      </c>
      <c r="AJ53" s="4">
        <f t="shared" si="6"/>
        <v>22.390842323054269</v>
      </c>
      <c r="AK53" s="4">
        <f t="shared" si="7"/>
        <v>1.440806333796559E-3</v>
      </c>
      <c r="AL53" s="4">
        <f t="shared" si="8"/>
        <v>10.223584845981216</v>
      </c>
      <c r="AM53" s="4">
        <f t="shared" si="9"/>
        <v>1.7775155055950815</v>
      </c>
      <c r="AN53" s="4">
        <f t="shared" si="10"/>
        <v>0</v>
      </c>
      <c r="AO53" s="4">
        <f t="shared" si="11"/>
        <v>0</v>
      </c>
      <c r="AP53" s="4">
        <f t="shared" si="12"/>
        <v>10.010878359685922</v>
      </c>
      <c r="AQ53" s="4">
        <f t="shared" si="13"/>
        <v>0.22505930957788789</v>
      </c>
      <c r="AR53" s="4">
        <f t="shared" si="14"/>
        <v>0.15236349588036463</v>
      </c>
      <c r="AT53" s="4">
        <f t="shared" si="15"/>
        <v>31.274909111473356</v>
      </c>
    </row>
    <row r="54" spans="1:46" x14ac:dyDescent="0.3">
      <c r="A54" s="5">
        <f>system!A53</f>
        <v>52</v>
      </c>
      <c r="B54" s="5">
        <f>INDEX(system!A:Q,ROW()-1,MATCH($B$1&amp; "*",system!$1:$1,0))</f>
        <v>1080.33766233765</v>
      </c>
      <c r="C54" s="5">
        <f>INDEX(system!A:Q,ROW()-1,MATCH($C$1&amp; "*",system!$1:$1,0))</f>
        <v>900</v>
      </c>
      <c r="D54" s="4">
        <f>INDEX(system!A:Q,ROW()-1,MATCH($D$1&amp; "*",system!$1:$1,0))</f>
        <v>0</v>
      </c>
      <c r="F54" s="4">
        <f>liquid!E53</f>
        <v>21.688930889497801</v>
      </c>
      <c r="H54" s="4">
        <f>IF(ISNA(VLOOKUP($A54,tot_solids!$A:$A,1,0)),0,VLOOKUP($A54,tot_solids!$A:$AD,5,0))-IFERROR(G54,0)</f>
        <v>78.428379167570796</v>
      </c>
      <c r="I54" s="4">
        <f>IF(ISNA(VLOOKUP(Combine!$A54,apatite!$A:$A,1,0)),0,VLOOKUP(Combine!$A54,apatite!$A:$AD,5,0))</f>
        <v>1.8513381196261398E-2</v>
      </c>
      <c r="J54" s="4">
        <f>IF(ISNA(VLOOKUP(Combine!$A54,garnet!$A:$A,1,0)),0,VLOOKUP(Combine!$A54,garnet!$A:$AD,5,0))</f>
        <v>38.604631035274998</v>
      </c>
      <c r="K54" s="4">
        <f>IF(ISNA(VLOOKUP(Combine!$A54,feldspar1!$A:$A,1,0)),0,VLOOKUP(Combine!$A54,feldspar1!$A:$AD,5,0))</f>
        <v>5.0754154419000104</v>
      </c>
      <c r="L54" s="4">
        <f>IF(ISNA(VLOOKUP(Combine!$A54,feldspar2!$A:$A,1,0)),0,VLOOKUP(Combine!$A54,feldspar2!$A:$AD,5,0))</f>
        <v>0</v>
      </c>
      <c r="M54" s="4">
        <f>IF(ISNA(VLOOKUP(Combine!$A54,spinel!$A:$A,1,0)),0,VLOOKUP(Combine!$A54,spinel!$A:$AD,5,0))</f>
        <v>0</v>
      </c>
      <c r="N54" s="4">
        <f>IF(ISNA(VLOOKUP(Combine!$A54,clinopyroxene1!$A:$A,1,0)),0,VLOOKUP(Combine!$A54,clinopyroxene1!$A:$AD,5,0))</f>
        <v>33.080445602720502</v>
      </c>
      <c r="O54" s="4">
        <f>IF(ISNA(VLOOKUP(Combine!$A54,clinopyroxene2!$A:$A,1,0)),0,VLOOKUP(Combine!$A54,clinopyroxene2!$A:$AD,5,0))</f>
        <v>1.0887395244699301</v>
      </c>
      <c r="P54" s="4">
        <f>IF(ISNA(VLOOKUP(Combine!$A54,orthopyroxene1!$A:$A,1,0)),0,VLOOKUP(Combine!$A54,orthopyroxene1!$A:$AD,5,0))</f>
        <v>0.56063418200911697</v>
      </c>
      <c r="Q54" s="4">
        <f>IF(ISNA(VLOOKUP(Combine!$A54,orthopyroxene2!$A:$A,1,0)),0,VLOOKUP(Combine!$A54,orthopyroxene2!$A:$AD,5,0))</f>
        <v>0</v>
      </c>
      <c r="R54" s="4">
        <f t="shared" si="1"/>
        <v>100.11731005706859</v>
      </c>
      <c r="T54" s="4">
        <f>liquid!F53</f>
        <v>2.51734267573433</v>
      </c>
      <c r="V54" s="4">
        <f t="shared" si="2"/>
        <v>3.4665975893956413</v>
      </c>
      <c r="W54" s="4">
        <f>IF(ISNA(VLOOKUP(Combine!$A54,apatite!$A:$A,1,0)),0,VLOOKUP(Combine!$A54,apatite!$A:$AD,6,0))</f>
        <v>3.0624684042066699</v>
      </c>
      <c r="X54" s="4">
        <f>IF(ISNA(VLOOKUP(Combine!$A54,garnet!$A:$A,1,0)),0,VLOOKUP(Combine!$A54,garnet!$A:$AD,6,0))</f>
        <v>3.7423084981972501</v>
      </c>
      <c r="Y54" s="4">
        <f>IF(ISNA(VLOOKUP(Combine!$A54,feldspar1!$A:$A,1,0)),0,VLOOKUP(Combine!$A54,feldspar1!$A:$AD,6,0))</f>
        <v>2.63047795046977</v>
      </c>
      <c r="Z54" s="4">
        <f>IF(ISNA(VLOOKUP(Combine!$A54,feldspar2!$A:$A,1,0)),0,VLOOKUP(Combine!$A54,feldspar2!$A:$AD,6,0))</f>
        <v>0</v>
      </c>
      <c r="AA54" s="4">
        <f>IF(ISNA(VLOOKUP(Combine!$A54,spinel!$A:$A,1,0)),0,VLOOKUP(Combine!$A54,spinel!$A:$AD,6,0))</f>
        <v>0</v>
      </c>
      <c r="AB54" s="4">
        <f>IF(ISNA(VLOOKUP(Combine!$A54,clinopyroxene1!$A:$A,1,0)),0,VLOOKUP(Combine!$A54,clinopyroxene1!$A:$AD,6,0))</f>
        <v>3.3445094523085501</v>
      </c>
      <c r="AC54" s="4">
        <f>IF(ISNA(VLOOKUP(Combine!$A54,clinopyroxene2!$A:$A,1,0)),0,VLOOKUP(Combine!$A54,clinopyroxene2!$A:$AD,6,0))</f>
        <v>3.4677318279553</v>
      </c>
      <c r="AD54" s="4">
        <f>IF(ISNA(VLOOKUP(Combine!$A54,orthopyroxene1!$A:$A,1,0)),0,VLOOKUP(Combine!$A54,orthopyroxene1!$A:$AD,6,0))</f>
        <v>3.3400716507897101</v>
      </c>
      <c r="AE54" s="4">
        <f>IF(ISNA(VLOOKUP(Combine!$A54,orthopyroxene2!$A:$A,1,0)),0,VLOOKUP(Combine!$A54,orthopyroxene2!$A:$AD,6,0))</f>
        <v>0</v>
      </c>
      <c r="AF54" s="4">
        <f t="shared" si="3"/>
        <v>3.2047973380582078</v>
      </c>
      <c r="AH54" s="4">
        <f t="shared" si="4"/>
        <v>8.6158039183803048</v>
      </c>
      <c r="AI54" s="4">
        <f t="shared" si="5"/>
        <v>0</v>
      </c>
      <c r="AJ54" s="4">
        <f t="shared" si="6"/>
        <v>22.624021723053186</v>
      </c>
      <c r="AK54" s="4">
        <f t="shared" si="7"/>
        <v>6.0452480655248672E-3</v>
      </c>
      <c r="AL54" s="4">
        <f t="shared" si="8"/>
        <v>10.31572652384796</v>
      </c>
      <c r="AM54" s="4">
        <f t="shared" si="9"/>
        <v>1.9294651152630287</v>
      </c>
      <c r="AN54" s="4">
        <f t="shared" si="10"/>
        <v>0</v>
      </c>
      <c r="AO54" s="4">
        <f t="shared" si="11"/>
        <v>0</v>
      </c>
      <c r="AP54" s="4">
        <f t="shared" si="12"/>
        <v>9.8909708806135086</v>
      </c>
      <c r="AQ54" s="4">
        <f t="shared" si="13"/>
        <v>0.31396301054568287</v>
      </c>
      <c r="AR54" s="4">
        <f t="shared" si="14"/>
        <v>0.16785094471747736</v>
      </c>
      <c r="AT54" s="4">
        <f t="shared" si="15"/>
        <v>31.239825641433491</v>
      </c>
    </row>
    <row r="55" spans="1:46" x14ac:dyDescent="0.3">
      <c r="A55" s="5">
        <f>system!A54</f>
        <v>53</v>
      </c>
      <c r="B55" s="5">
        <f>INDEX(system!A:Q,ROW()-1,MATCH($B$1&amp; "*",system!$1:$1,0))</f>
        <v>1075.3246753246699</v>
      </c>
      <c r="C55" s="5">
        <f>INDEX(system!A:Q,ROW()-1,MATCH($C$1&amp; "*",system!$1:$1,0))</f>
        <v>900</v>
      </c>
      <c r="D55" s="4">
        <f>INDEX(system!A:Q,ROW()-1,MATCH($D$1&amp; "*",system!$1:$1,0))</f>
        <v>0</v>
      </c>
      <c r="F55" s="4">
        <f>liquid!E54</f>
        <v>20.994131744112799</v>
      </c>
      <c r="H55" s="4">
        <f>IF(ISNA(VLOOKUP($A55,tot_solids!$A:$A,1,0)),0,VLOOKUP($A55,tot_solids!$A:$AD,5,0))-IFERROR(G55,0)</f>
        <v>79.121463105023395</v>
      </c>
      <c r="I55" s="4">
        <f>IF(ISNA(VLOOKUP(Combine!$A55,apatite!$A:$A,1,0)),0,VLOOKUP(Combine!$A55,apatite!$A:$AD,5,0))</f>
        <v>3.14199609875985E-2</v>
      </c>
      <c r="J55" s="4">
        <f>IF(ISNA(VLOOKUP(Combine!$A55,garnet!$A:$A,1,0)),0,VLOOKUP(Combine!$A55,garnet!$A:$AD,5,0))</f>
        <v>38.955571704950202</v>
      </c>
      <c r="K55" s="4">
        <f>IF(ISNA(VLOOKUP(Combine!$A55,feldspar1!$A:$A,1,0)),0,VLOOKUP(Combine!$A55,feldspar1!$A:$AD,5,0))</f>
        <v>5.4512243058770302</v>
      </c>
      <c r="L55" s="4">
        <f>IF(ISNA(VLOOKUP(Combine!$A55,feldspar2!$A:$A,1,0)),0,VLOOKUP(Combine!$A55,feldspar2!$A:$AD,5,0))</f>
        <v>0</v>
      </c>
      <c r="M55" s="4">
        <f>IF(ISNA(VLOOKUP(Combine!$A55,spinel!$A:$A,1,0)),0,VLOOKUP(Combine!$A55,spinel!$A:$AD,5,0))</f>
        <v>0</v>
      </c>
      <c r="N55" s="4">
        <f>IF(ISNA(VLOOKUP(Combine!$A55,clinopyroxene1!$A:$A,1,0)),0,VLOOKUP(Combine!$A55,clinopyroxene1!$A:$AD,5,0))</f>
        <v>32.709100415445199</v>
      </c>
      <c r="O55" s="4">
        <f>IF(ISNA(VLOOKUP(Combine!$A55,clinopyroxene2!$A:$A,1,0)),0,VLOOKUP(Combine!$A55,clinopyroxene2!$A:$AD,5,0))</f>
        <v>1.3753120303983399</v>
      </c>
      <c r="P55" s="4">
        <f>IF(ISNA(VLOOKUP(Combine!$A55,orthopyroxene1!$A:$A,1,0)),0,VLOOKUP(Combine!$A55,orthopyroxene1!$A:$AD,5,0))</f>
        <v>0.59883468736493595</v>
      </c>
      <c r="Q55" s="4">
        <f>IF(ISNA(VLOOKUP(Combine!$A55,orthopyroxene2!$A:$A,1,0)),0,VLOOKUP(Combine!$A55,orthopyroxene2!$A:$AD,5,0))</f>
        <v>0</v>
      </c>
      <c r="R55" s="4">
        <f t="shared" si="1"/>
        <v>100.11559484913619</v>
      </c>
      <c r="T55" s="4">
        <f>liquid!F54</f>
        <v>2.5109976223048101</v>
      </c>
      <c r="V55" s="4">
        <f t="shared" si="2"/>
        <v>3.4634281789978312</v>
      </c>
      <c r="W55" s="4">
        <f>IF(ISNA(VLOOKUP(Combine!$A55,apatite!$A:$A,1,0)),0,VLOOKUP(Combine!$A55,apatite!$A:$AD,6,0))</f>
        <v>3.0624684042066699</v>
      </c>
      <c r="X55" s="4">
        <f>IF(ISNA(VLOOKUP(Combine!$A55,garnet!$A:$A,1,0)),0,VLOOKUP(Combine!$A55,garnet!$A:$AD,6,0))</f>
        <v>3.7439327306538699</v>
      </c>
      <c r="Y55" s="4">
        <f>IF(ISNA(VLOOKUP(Combine!$A55,feldspar1!$A:$A,1,0)),0,VLOOKUP(Combine!$A55,feldspar1!$A:$AD,6,0))</f>
        <v>2.6294135721707499</v>
      </c>
      <c r="Z55" s="4">
        <f>IF(ISNA(VLOOKUP(Combine!$A55,feldspar2!$A:$A,1,0)),0,VLOOKUP(Combine!$A55,feldspar2!$A:$AD,6,0))</f>
        <v>0</v>
      </c>
      <c r="AA55" s="4">
        <f>IF(ISNA(VLOOKUP(Combine!$A55,spinel!$A:$A,1,0)),0,VLOOKUP(Combine!$A55,spinel!$A:$AD,6,0))</f>
        <v>0</v>
      </c>
      <c r="AB55" s="4">
        <f>IF(ISNA(VLOOKUP(Combine!$A55,clinopyroxene1!$A:$A,1,0)),0,VLOOKUP(Combine!$A55,clinopyroxene1!$A:$AD,6,0))</f>
        <v>3.3442585330625798</v>
      </c>
      <c r="AC55" s="4">
        <f>IF(ISNA(VLOOKUP(Combine!$A55,clinopyroxene2!$A:$A,1,0)),0,VLOOKUP(Combine!$A55,clinopyroxene2!$A:$AD,6,0))</f>
        <v>3.4688167951909401</v>
      </c>
      <c r="AD55" s="4">
        <f>IF(ISNA(VLOOKUP(Combine!$A55,orthopyroxene1!$A:$A,1,0)),0,VLOOKUP(Combine!$A55,orthopyroxene1!$A:$AD,6,0))</f>
        <v>3.34040379839016</v>
      </c>
      <c r="AE55" s="4">
        <f>IF(ISNA(VLOOKUP(Combine!$A55,orthopyroxene2!$A:$A,1,0)),0,VLOOKUP(Combine!$A55,orthopyroxene2!$A:$AD,6,0))</f>
        <v>0</v>
      </c>
      <c r="AF55" s="4">
        <f t="shared" si="3"/>
        <v>3.2082457143130467</v>
      </c>
      <c r="AH55" s="4">
        <f t="shared" si="4"/>
        <v>8.3608728091277822</v>
      </c>
      <c r="AI55" s="4">
        <f t="shared" si="5"/>
        <v>0</v>
      </c>
      <c r="AJ55" s="4">
        <f t="shared" si="6"/>
        <v>22.844840145614853</v>
      </c>
      <c r="AK55" s="4">
        <f t="shared" si="7"/>
        <v>1.0259684947096726E-2</v>
      </c>
      <c r="AL55" s="4">
        <f t="shared" si="8"/>
        <v>10.404987083768114</v>
      </c>
      <c r="AM55" s="4">
        <f t="shared" si="9"/>
        <v>2.0731711297042916</v>
      </c>
      <c r="AN55" s="4">
        <f t="shared" si="10"/>
        <v>0</v>
      </c>
      <c r="AO55" s="4">
        <f t="shared" si="11"/>
        <v>0</v>
      </c>
      <c r="AP55" s="4">
        <f t="shared" si="12"/>
        <v>9.7806733815794757</v>
      </c>
      <c r="AQ55" s="4">
        <f t="shared" si="13"/>
        <v>0.39647871640411503</v>
      </c>
      <c r="AR55" s="4">
        <f t="shared" si="14"/>
        <v>0.17927014921176063</v>
      </c>
      <c r="AT55" s="4">
        <f t="shared" si="15"/>
        <v>31.205712954742637</v>
      </c>
    </row>
    <row r="56" spans="1:46" x14ac:dyDescent="0.3">
      <c r="A56" s="5">
        <f>system!A55</f>
        <v>54</v>
      </c>
      <c r="B56" s="5">
        <f>INDEX(system!A:Q,ROW()-1,MATCH($B$1&amp; "*",system!$1:$1,0))</f>
        <v>1070.31168831168</v>
      </c>
      <c r="C56" s="5">
        <f>INDEX(system!A:Q,ROW()-1,MATCH($C$1&amp; "*",system!$1:$1,0))</f>
        <v>900</v>
      </c>
      <c r="D56" s="4">
        <f>INDEX(system!A:Q,ROW()-1,MATCH($D$1&amp; "*",system!$1:$1,0))</f>
        <v>0</v>
      </c>
      <c r="F56" s="4">
        <f>liquid!E55</f>
        <v>20.334357746659698</v>
      </c>
      <c r="H56" s="4">
        <f>IF(ISNA(VLOOKUP($A56,tot_solids!$A:$A,1,0)),0,VLOOKUP($A56,tot_solids!$A:$AD,5,0))-IFERROR(G56,0)</f>
        <v>79.779557642225896</v>
      </c>
      <c r="I56" s="4">
        <f>IF(ISNA(VLOOKUP(Combine!$A56,apatite!$A:$A,1,0)),0,VLOOKUP(Combine!$A56,apatite!$A:$AD,5,0))</f>
        <v>4.3255964608849097E-2</v>
      </c>
      <c r="J56" s="4">
        <f>IF(ISNA(VLOOKUP(Combine!$A56,garnet!$A:$A,1,0)),0,VLOOKUP(Combine!$A56,garnet!$A:$AD,5,0))</f>
        <v>39.295915547827903</v>
      </c>
      <c r="K56" s="4">
        <f>IF(ISNA(VLOOKUP(Combine!$A56,feldspar1!$A:$A,1,0)),0,VLOOKUP(Combine!$A56,feldspar1!$A:$AD,5,0))</f>
        <v>5.8066994976436597</v>
      </c>
      <c r="L56" s="4">
        <f>IF(ISNA(VLOOKUP(Combine!$A56,feldspar2!$A:$A,1,0)),0,VLOOKUP(Combine!$A56,feldspar2!$A:$AD,5,0))</f>
        <v>0</v>
      </c>
      <c r="M56" s="4">
        <f>IF(ISNA(VLOOKUP(Combine!$A56,spinel!$A:$A,1,0)),0,VLOOKUP(Combine!$A56,spinel!$A:$AD,5,0))</f>
        <v>0</v>
      </c>
      <c r="N56" s="4">
        <f>IF(ISNA(VLOOKUP(Combine!$A56,clinopyroxene1!$A:$A,1,0)),0,VLOOKUP(Combine!$A56,clinopyroxene1!$A:$AD,5,0))</f>
        <v>32.3670489472632</v>
      </c>
      <c r="O56" s="4">
        <f>IF(ISNA(VLOOKUP(Combine!$A56,clinopyroxene2!$A:$A,1,0)),0,VLOOKUP(Combine!$A56,clinopyroxene2!$A:$AD,5,0))</f>
        <v>1.64194542257039</v>
      </c>
      <c r="P56" s="4">
        <f>IF(ISNA(VLOOKUP(Combine!$A56,orthopyroxene1!$A:$A,1,0)),0,VLOOKUP(Combine!$A56,orthopyroxene1!$A:$AD,5,0))</f>
        <v>0.62469226231184205</v>
      </c>
      <c r="Q56" s="4">
        <f>IF(ISNA(VLOOKUP(Combine!$A56,orthopyroxene2!$A:$A,1,0)),0,VLOOKUP(Combine!$A56,orthopyroxene2!$A:$AD,5,0))</f>
        <v>0</v>
      </c>
      <c r="R56" s="4">
        <f t="shared" si="1"/>
        <v>100.1139153888856</v>
      </c>
      <c r="T56" s="4">
        <f>liquid!F55</f>
        <v>2.5047685955658001</v>
      </c>
      <c r="V56" s="4">
        <f t="shared" si="2"/>
        <v>3.4605143846045001</v>
      </c>
      <c r="W56" s="4">
        <f>IF(ISNA(VLOOKUP(Combine!$A56,apatite!$A:$A,1,0)),0,VLOOKUP(Combine!$A56,apatite!$A:$AD,6,0))</f>
        <v>3.0624684042066699</v>
      </c>
      <c r="X56" s="4">
        <f>IF(ISNA(VLOOKUP(Combine!$A56,garnet!$A:$A,1,0)),0,VLOOKUP(Combine!$A56,garnet!$A:$AD,6,0))</f>
        <v>3.74550900726073</v>
      </c>
      <c r="Y56" s="4">
        <f>IF(ISNA(VLOOKUP(Combine!$A56,feldspar1!$A:$A,1,0)),0,VLOOKUP(Combine!$A56,feldspar1!$A:$AD,6,0))</f>
        <v>2.6283842686180301</v>
      </c>
      <c r="Z56" s="4">
        <f>IF(ISNA(VLOOKUP(Combine!$A56,feldspar2!$A:$A,1,0)),0,VLOOKUP(Combine!$A56,feldspar2!$A:$AD,6,0))</f>
        <v>0</v>
      </c>
      <c r="AA56" s="4">
        <f>IF(ISNA(VLOOKUP(Combine!$A56,spinel!$A:$A,1,0)),0,VLOOKUP(Combine!$A56,spinel!$A:$AD,6,0))</f>
        <v>0</v>
      </c>
      <c r="AB56" s="4">
        <f>IF(ISNA(VLOOKUP(Combine!$A56,clinopyroxene1!$A:$A,1,0)),0,VLOOKUP(Combine!$A56,clinopyroxene1!$A:$AD,6,0))</f>
        <v>3.34397073266932</v>
      </c>
      <c r="AC56" s="4">
        <f>IF(ISNA(VLOOKUP(Combine!$A56,clinopyroxene2!$A:$A,1,0)),0,VLOOKUP(Combine!$A56,clinopyroxene2!$A:$AD,6,0))</f>
        <v>3.4698835298873698</v>
      </c>
      <c r="AD56" s="4">
        <f>IF(ISNA(VLOOKUP(Combine!$A56,orthopyroxene1!$A:$A,1,0)),0,VLOOKUP(Combine!$A56,orthopyroxene1!$A:$AD,6,0))</f>
        <v>3.3406825406816401</v>
      </c>
      <c r="AE56" s="4">
        <f>IF(ISNA(VLOOKUP(Combine!$A56,orthopyroxene2!$A:$A,1,0)),0,VLOOKUP(Combine!$A56,orthopyroxene2!$A:$AD,6,0))</f>
        <v>0</v>
      </c>
      <c r="AF56" s="4">
        <f t="shared" si="3"/>
        <v>3.2116094407520914</v>
      </c>
      <c r="AH56" s="4">
        <f t="shared" si="4"/>
        <v>8.1182580229797185</v>
      </c>
      <c r="AI56" s="4">
        <f t="shared" si="5"/>
        <v>0</v>
      </c>
      <c r="AJ56" s="4">
        <f t="shared" si="6"/>
        <v>23.054248234643257</v>
      </c>
      <c r="AK56" s="4">
        <f t="shared" si="7"/>
        <v>1.4124542329785937E-2</v>
      </c>
      <c r="AL56" s="4">
        <f t="shared" si="8"/>
        <v>10.491475383359681</v>
      </c>
      <c r="AM56" s="4">
        <f t="shared" si="9"/>
        <v>2.2092277628403041</v>
      </c>
      <c r="AN56" s="4">
        <f t="shared" si="10"/>
        <v>0</v>
      </c>
      <c r="AO56" s="4">
        <f t="shared" si="11"/>
        <v>0</v>
      </c>
      <c r="AP56" s="4">
        <f t="shared" si="12"/>
        <v>9.6792261460453179</v>
      </c>
      <c r="AQ56" s="4">
        <f t="shared" si="13"/>
        <v>0.4731990017612166</v>
      </c>
      <c r="AR56" s="4">
        <f t="shared" si="14"/>
        <v>0.18699539830695153</v>
      </c>
      <c r="AT56" s="4">
        <f t="shared" si="15"/>
        <v>31.172506257622977</v>
      </c>
    </row>
    <row r="57" spans="1:46" x14ac:dyDescent="0.3">
      <c r="A57" s="5">
        <f>system!A56</f>
        <v>55</v>
      </c>
      <c r="B57" s="5">
        <f>INDEX(system!A:Q,ROW()-1,MATCH($B$1&amp; "*",system!$1:$1,0))</f>
        <v>1065.2987012987001</v>
      </c>
      <c r="C57" s="5">
        <f>INDEX(system!A:Q,ROW()-1,MATCH($C$1&amp; "*",system!$1:$1,0))</f>
        <v>900</v>
      </c>
      <c r="D57" s="4">
        <f>INDEX(system!A:Q,ROW()-1,MATCH($D$1&amp; "*",system!$1:$1,0))</f>
        <v>0</v>
      </c>
      <c r="F57" s="4">
        <f>liquid!E56</f>
        <v>19.706965169633499</v>
      </c>
      <c r="H57" s="4">
        <f>IF(ISNA(VLOOKUP($A57,tot_solids!$A:$A,1,0)),0,VLOOKUP($A57,tot_solids!$A:$AD,5,0))-IFERROR(G57,0)</f>
        <v>80.405306253971204</v>
      </c>
      <c r="I57" s="4">
        <f>IF(ISNA(VLOOKUP(Combine!$A57,apatite!$A:$A,1,0)),0,VLOOKUP(Combine!$A57,apatite!$A:$AD,5,0))</f>
        <v>5.4129673146269902E-2</v>
      </c>
      <c r="J57" s="4">
        <f>IF(ISNA(VLOOKUP(Combine!$A57,garnet!$A:$A,1,0)),0,VLOOKUP(Combine!$A57,garnet!$A:$AD,5,0))</f>
        <v>39.626060591995902</v>
      </c>
      <c r="K57" s="4">
        <f>IF(ISNA(VLOOKUP(Combine!$A57,feldspar1!$A:$A,1,0)),0,VLOOKUP(Combine!$A57,feldspar1!$A:$AD,5,0))</f>
        <v>6.1432979507720402</v>
      </c>
      <c r="L57" s="4">
        <f>IF(ISNA(VLOOKUP(Combine!$A57,feldspar2!$A:$A,1,0)),0,VLOOKUP(Combine!$A57,feldspar2!$A:$AD,5,0))</f>
        <v>0</v>
      </c>
      <c r="M57" s="4">
        <f>IF(ISNA(VLOOKUP(Combine!$A57,spinel!$A:$A,1,0)),0,VLOOKUP(Combine!$A57,spinel!$A:$AD,5,0))</f>
        <v>0</v>
      </c>
      <c r="N57" s="4">
        <f>IF(ISNA(VLOOKUP(Combine!$A57,clinopyroxene1!$A:$A,1,0)),0,VLOOKUP(Combine!$A57,clinopyroxene1!$A:$AD,5,0))</f>
        <v>32.052028481707403</v>
      </c>
      <c r="O57" s="4">
        <f>IF(ISNA(VLOOKUP(Combine!$A57,clinopyroxene2!$A:$A,1,0)),0,VLOOKUP(Combine!$A57,clinopyroxene2!$A:$AD,5,0))</f>
        <v>1.8904443781251401</v>
      </c>
      <c r="P57" s="4">
        <f>IF(ISNA(VLOOKUP(Combine!$A57,orthopyroxene1!$A:$A,1,0)),0,VLOOKUP(Combine!$A57,orthopyroxene1!$A:$AD,5,0))</f>
        <v>0.63934517822439496</v>
      </c>
      <c r="Q57" s="4">
        <f>IF(ISNA(VLOOKUP(Combine!$A57,orthopyroxene2!$A:$A,1,0)),0,VLOOKUP(Combine!$A57,orthopyroxene2!$A:$AD,5,0))</f>
        <v>0</v>
      </c>
      <c r="R57" s="4">
        <f t="shared" si="1"/>
        <v>100.11227142360471</v>
      </c>
      <c r="T57" s="4">
        <f>liquid!F56</f>
        <v>2.4986519525588999</v>
      </c>
      <c r="V57" s="4">
        <f t="shared" si="2"/>
        <v>3.4578305701336163</v>
      </c>
      <c r="W57" s="4">
        <f>IF(ISNA(VLOOKUP(Combine!$A57,apatite!$A:$A,1,0)),0,VLOOKUP(Combine!$A57,apatite!$A:$AD,6,0))</f>
        <v>3.0624684042066699</v>
      </c>
      <c r="X57" s="4">
        <f>IF(ISNA(VLOOKUP(Combine!$A57,garnet!$A:$A,1,0)),0,VLOOKUP(Combine!$A57,garnet!$A:$AD,6,0))</f>
        <v>3.74704109021391</v>
      </c>
      <c r="Y57" s="4">
        <f>IF(ISNA(VLOOKUP(Combine!$A57,feldspar1!$A:$A,1,0)),0,VLOOKUP(Combine!$A57,feldspar1!$A:$AD,6,0))</f>
        <v>2.6273882783678402</v>
      </c>
      <c r="Z57" s="4">
        <f>IF(ISNA(VLOOKUP(Combine!$A57,feldspar2!$A:$A,1,0)),0,VLOOKUP(Combine!$A57,feldspar2!$A:$AD,6,0))</f>
        <v>0</v>
      </c>
      <c r="AA57" s="4">
        <f>IF(ISNA(VLOOKUP(Combine!$A57,spinel!$A:$A,1,0)),0,VLOOKUP(Combine!$A57,spinel!$A:$AD,6,0))</f>
        <v>0</v>
      </c>
      <c r="AB57" s="4">
        <f>IF(ISNA(VLOOKUP(Combine!$A57,clinopyroxene1!$A:$A,1,0)),0,VLOOKUP(Combine!$A57,clinopyroxene1!$A:$AD,6,0))</f>
        <v>3.3436488769253501</v>
      </c>
      <c r="AC57" s="4">
        <f>IF(ISNA(VLOOKUP(Combine!$A57,clinopyroxene2!$A:$A,1,0)),0,VLOOKUP(Combine!$A57,clinopyroxene2!$A:$AD,6,0))</f>
        <v>3.4709334711652602</v>
      </c>
      <c r="AD57" s="4">
        <f>IF(ISNA(VLOOKUP(Combine!$A57,orthopyroxene1!$A:$A,1,0)),0,VLOOKUP(Combine!$A57,orthopyroxene1!$A:$AD,6,0))</f>
        <v>3.3409115532110598</v>
      </c>
      <c r="AE57" s="4">
        <f>IF(ISNA(VLOOKUP(Combine!$A57,orthopyroxene2!$A:$A,1,0)),0,VLOOKUP(Combine!$A57,orthopyroxene2!$A:$AD,6,0))</f>
        <v>0</v>
      </c>
      <c r="AF57" s="4">
        <f t="shared" si="3"/>
        <v>3.2148940419074661</v>
      </c>
      <c r="AH57" s="4">
        <f t="shared" si="4"/>
        <v>7.8870389089009993</v>
      </c>
      <c r="AI57" s="4">
        <f t="shared" si="5"/>
        <v>0</v>
      </c>
      <c r="AJ57" s="4">
        <f t="shared" si="6"/>
        <v>23.253107583829422</v>
      </c>
      <c r="AK57" s="4">
        <f t="shared" si="7"/>
        <v>1.7675177667765083E-2</v>
      </c>
      <c r="AL57" s="4">
        <f t="shared" si="8"/>
        <v>10.575293848654791</v>
      </c>
      <c r="AM57" s="4">
        <f t="shared" si="9"/>
        <v>2.3381766605841441</v>
      </c>
      <c r="AN57" s="4">
        <f t="shared" si="10"/>
        <v>0</v>
      </c>
      <c r="AO57" s="4">
        <f t="shared" si="11"/>
        <v>0</v>
      </c>
      <c r="AP57" s="4">
        <f t="shared" si="12"/>
        <v>9.5859432797802686</v>
      </c>
      <c r="AQ57" s="4">
        <f t="shared" si="13"/>
        <v>0.54465013340935087</v>
      </c>
      <c r="AR57" s="4">
        <f t="shared" si="14"/>
        <v>0.19136848373309953</v>
      </c>
      <c r="AT57" s="4">
        <f t="shared" si="15"/>
        <v>31.140146492730423</v>
      </c>
    </row>
    <row r="58" spans="1:46" x14ac:dyDescent="0.3">
      <c r="A58" s="5">
        <f>system!A57</f>
        <v>56</v>
      </c>
      <c r="B58" s="5">
        <f>INDEX(system!A:Q,ROW()-1,MATCH($B$1&amp; "*",system!$1:$1,0))</f>
        <v>1060.2857142856999</v>
      </c>
      <c r="C58" s="5">
        <f>INDEX(system!A:Q,ROW()-1,MATCH($C$1&amp; "*",system!$1:$1,0))</f>
        <v>900</v>
      </c>
      <c r="D58" s="4">
        <f>INDEX(system!A:Q,ROW()-1,MATCH($D$1&amp; "*",system!$1:$1,0))</f>
        <v>0</v>
      </c>
      <c r="F58" s="4">
        <f>liquid!E57</f>
        <v>19.109553901010798</v>
      </c>
      <c r="H58" s="4">
        <f>IF(ISNA(VLOOKUP($A58,tot_solids!$A:$A,1,0)),0,VLOOKUP($A58,tot_solids!$A:$AD,5,0))-IFERROR(G58,0)</f>
        <v>81.001108698427302</v>
      </c>
      <c r="I58" s="4">
        <f>IF(ISNA(VLOOKUP(Combine!$A58,apatite!$A:$A,1,0)),0,VLOOKUP(Combine!$A58,apatite!$A:$AD,5,0))</f>
        <v>6.4136057760900297E-2</v>
      </c>
      <c r="J58" s="4">
        <f>IF(ISNA(VLOOKUP(Combine!$A58,garnet!$A:$A,1,0)),0,VLOOKUP(Combine!$A58,garnet!$A:$AD,5,0))</f>
        <v>39.9463818810639</v>
      </c>
      <c r="K58" s="4">
        <f>IF(ISNA(VLOOKUP(Combine!$A58,feldspar1!$A:$A,1,0)),0,VLOOKUP(Combine!$A58,feldspar1!$A:$AD,5,0))</f>
        <v>6.4623475954687901</v>
      </c>
      <c r="L58" s="4">
        <f>IF(ISNA(VLOOKUP(Combine!$A58,feldspar2!$A:$A,1,0)),0,VLOOKUP(Combine!$A58,feldspar2!$A:$AD,5,0))</f>
        <v>0</v>
      </c>
      <c r="M58" s="4">
        <f>IF(ISNA(VLOOKUP(Combine!$A58,spinel!$A:$A,1,0)),0,VLOOKUP(Combine!$A58,spinel!$A:$AD,5,0))</f>
        <v>0</v>
      </c>
      <c r="N58" s="4">
        <f>IF(ISNA(VLOOKUP(Combine!$A58,clinopyroxene1!$A:$A,1,0)),0,VLOOKUP(Combine!$A58,clinopyroxene1!$A:$AD,5,0))</f>
        <v>31.7619932164577</v>
      </c>
      <c r="O58" s="4">
        <f>IF(ISNA(VLOOKUP(Combine!$A58,clinopyroxene2!$A:$A,1,0)),0,VLOOKUP(Combine!$A58,clinopyroxene2!$A:$AD,5,0))</f>
        <v>2.1224172420027898</v>
      </c>
      <c r="P58" s="4">
        <f>IF(ISNA(VLOOKUP(Combine!$A58,orthopyroxene1!$A:$A,1,0)),0,VLOOKUP(Combine!$A58,orthopyroxene1!$A:$AD,5,0))</f>
        <v>0.64383270567309703</v>
      </c>
      <c r="Q58" s="4">
        <f>IF(ISNA(VLOOKUP(Combine!$A58,orthopyroxene2!$A:$A,1,0)),0,VLOOKUP(Combine!$A58,orthopyroxene2!$A:$AD,5,0))</f>
        <v>0</v>
      </c>
      <c r="R58" s="4">
        <f t="shared" si="1"/>
        <v>100.1106625994381</v>
      </c>
      <c r="T58" s="4">
        <f>liquid!F57</f>
        <v>2.4926439274975798</v>
      </c>
      <c r="V58" s="4">
        <f t="shared" si="2"/>
        <v>3.4553543391414223</v>
      </c>
      <c r="W58" s="4">
        <f>IF(ISNA(VLOOKUP(Combine!$A58,apatite!$A:$A,1,0)),0,VLOOKUP(Combine!$A58,apatite!$A:$AD,6,0))</f>
        <v>3.0624684042066699</v>
      </c>
      <c r="X58" s="4">
        <f>IF(ISNA(VLOOKUP(Combine!$A58,garnet!$A:$A,1,0)),0,VLOOKUP(Combine!$A58,garnet!$A:$AD,6,0))</f>
        <v>3.7485324392550199</v>
      </c>
      <c r="Y58" s="4">
        <f>IF(ISNA(VLOOKUP(Combine!$A58,feldspar1!$A:$A,1,0)),0,VLOOKUP(Combine!$A58,feldspar1!$A:$AD,6,0))</f>
        <v>2.62642396504675</v>
      </c>
      <c r="Z58" s="4">
        <f>IF(ISNA(VLOOKUP(Combine!$A58,feldspar2!$A:$A,1,0)),0,VLOOKUP(Combine!$A58,feldspar2!$A:$AD,6,0))</f>
        <v>0</v>
      </c>
      <c r="AA58" s="4">
        <f>IF(ISNA(VLOOKUP(Combine!$A58,spinel!$A:$A,1,0)),0,VLOOKUP(Combine!$A58,spinel!$A:$AD,6,0))</f>
        <v>0</v>
      </c>
      <c r="AB58" s="4">
        <f>IF(ISNA(VLOOKUP(Combine!$A58,clinopyroxene1!$A:$A,1,0)),0,VLOOKUP(Combine!$A58,clinopyroxene1!$A:$AD,6,0))</f>
        <v>3.3432956482154701</v>
      </c>
      <c r="AC58" s="4">
        <f>IF(ISNA(VLOOKUP(Combine!$A58,clinopyroxene2!$A:$A,1,0)),0,VLOOKUP(Combine!$A58,clinopyroxene2!$A:$AD,6,0))</f>
        <v>3.4719678843441599</v>
      </c>
      <c r="AD58" s="4">
        <f>IF(ISNA(VLOOKUP(Combine!$A58,orthopyroxene1!$A:$A,1,0)),0,VLOOKUP(Combine!$A58,orthopyroxene1!$A:$AD,6,0))</f>
        <v>3.3410942693383201</v>
      </c>
      <c r="AE58" s="4">
        <f>IF(ISNA(VLOOKUP(Combine!$A58,orthopyroxene2!$A:$A,1,0)),0,VLOOKUP(Combine!$A58,orthopyroxene2!$A:$AD,6,0))</f>
        <v>0</v>
      </c>
      <c r="AF58" s="4">
        <f t="shared" si="3"/>
        <v>3.2181045745486681</v>
      </c>
      <c r="AH58" s="4">
        <f t="shared" si="4"/>
        <v>7.6663793372988103</v>
      </c>
      <c r="AI58" s="4">
        <f t="shared" si="5"/>
        <v>0</v>
      </c>
      <c r="AJ58" s="4">
        <f t="shared" si="6"/>
        <v>23.44220035000933</v>
      </c>
      <c r="AK58" s="4">
        <f t="shared" si="7"/>
        <v>2.0942602272337466E-2</v>
      </c>
      <c r="AL58" s="4">
        <f t="shared" si="8"/>
        <v>10.656538933141208</v>
      </c>
      <c r="AM58" s="4">
        <f t="shared" si="9"/>
        <v>2.4605119666404511</v>
      </c>
      <c r="AN58" s="4">
        <f t="shared" si="10"/>
        <v>0</v>
      </c>
      <c r="AO58" s="4">
        <f t="shared" si="11"/>
        <v>0</v>
      </c>
      <c r="AP58" s="4">
        <f t="shared" si="12"/>
        <v>9.500204755571378</v>
      </c>
      <c r="AQ58" s="4">
        <f t="shared" si="13"/>
        <v>0.6113009430684021</v>
      </c>
      <c r="AR58" s="4">
        <f t="shared" si="14"/>
        <v>0.19270114931555149</v>
      </c>
      <c r="AT58" s="4">
        <f t="shared" si="15"/>
        <v>31.10857968730814</v>
      </c>
    </row>
    <row r="59" spans="1:46" x14ac:dyDescent="0.3">
      <c r="A59" s="5">
        <f>system!A58</f>
        <v>57</v>
      </c>
      <c r="B59" s="5">
        <f>INDEX(system!A:Q,ROW()-1,MATCH($B$1&amp; "*",system!$1:$1,0))</f>
        <v>1055.27272727272</v>
      </c>
      <c r="C59" s="5">
        <f>INDEX(system!A:Q,ROW()-1,MATCH($C$1&amp; "*",system!$1:$1,0))</f>
        <v>900</v>
      </c>
      <c r="D59" s="4">
        <f>INDEX(system!A:Q,ROW()-1,MATCH($D$1&amp; "*",system!$1:$1,0))</f>
        <v>0</v>
      </c>
      <c r="F59" s="4">
        <f>liquid!E58</f>
        <v>18.539941390644199</v>
      </c>
      <c r="H59" s="4">
        <f>IF(ISNA(VLOOKUP($A59,tot_solids!$A:$A,1,0)),0,VLOOKUP($A59,tot_solids!$A:$AD,5,0))-IFERROR(G59,0)</f>
        <v>81.569147089039802</v>
      </c>
      <c r="I59" s="4">
        <f>IF(ISNA(VLOOKUP(Combine!$A59,apatite!$A:$A,1,0)),0,VLOOKUP(Combine!$A59,apatite!$A:$AD,5,0))</f>
        <v>7.3358638673517801E-2</v>
      </c>
      <c r="J59" s="4">
        <f>IF(ISNA(VLOOKUP(Combine!$A59,garnet!$A:$A,1,0)),0,VLOOKUP(Combine!$A59,garnet!$A:$AD,5,0))</f>
        <v>40.257232987015101</v>
      </c>
      <c r="K59" s="4">
        <f>IF(ISNA(VLOOKUP(Combine!$A59,feldspar1!$A:$A,1,0)),0,VLOOKUP(Combine!$A59,feldspar1!$A:$AD,5,0))</f>
        <v>6.7650599457227898</v>
      </c>
      <c r="L59" s="4">
        <f>IF(ISNA(VLOOKUP(Combine!$A59,feldspar2!$A:$A,1,0)),0,VLOOKUP(Combine!$A59,feldspar2!$A:$AD,5,0))</f>
        <v>0</v>
      </c>
      <c r="M59" s="4">
        <f>IF(ISNA(VLOOKUP(Combine!$A59,spinel!$A:$A,1,0)),0,VLOOKUP(Combine!$A59,spinel!$A:$AD,5,0))</f>
        <v>0</v>
      </c>
      <c r="N59" s="4">
        <f>IF(ISNA(VLOOKUP(Combine!$A59,clinopyroxene1!$A:$A,1,0)),0,VLOOKUP(Combine!$A59,clinopyroxene1!$A:$AD,5,0))</f>
        <v>31.495091061688399</v>
      </c>
      <c r="O59" s="4">
        <f>IF(ISNA(VLOOKUP(Combine!$A59,clinopyroxene2!$A:$A,1,0)),0,VLOOKUP(Combine!$A59,clinopyroxene2!$A:$AD,5,0))</f>
        <v>2.3393015484037099</v>
      </c>
      <c r="P59" s="4">
        <f>IF(ISNA(VLOOKUP(Combine!$A59,orthopyroxene1!$A:$A,1,0)),0,VLOOKUP(Combine!$A59,orthopyroxene1!$A:$AD,5,0))</f>
        <v>0.639102907536239</v>
      </c>
      <c r="Q59" s="4">
        <f>IF(ISNA(VLOOKUP(Combine!$A59,orthopyroxene2!$A:$A,1,0)),0,VLOOKUP(Combine!$A59,orthopyroxene2!$A:$AD,5,0))</f>
        <v>0</v>
      </c>
      <c r="R59" s="4">
        <f t="shared" si="1"/>
        <v>100.109088479684</v>
      </c>
      <c r="T59" s="4">
        <f>liquid!F58</f>
        <v>2.4867406541835799</v>
      </c>
      <c r="V59" s="4">
        <f t="shared" si="2"/>
        <v>3.4530660504505399</v>
      </c>
      <c r="W59" s="4">
        <f>IF(ISNA(VLOOKUP(Combine!$A59,apatite!$A:$A,1,0)),0,VLOOKUP(Combine!$A59,apatite!$A:$AD,6,0))</f>
        <v>3.0624684042066699</v>
      </c>
      <c r="X59" s="4">
        <f>IF(ISNA(VLOOKUP(Combine!$A59,garnet!$A:$A,1,0)),0,VLOOKUP(Combine!$A59,garnet!$A:$AD,6,0))</f>
        <v>3.74998623651225</v>
      </c>
      <c r="Y59" s="4">
        <f>IF(ISNA(VLOOKUP(Combine!$A59,feldspar1!$A:$A,1,0)),0,VLOOKUP(Combine!$A59,feldspar1!$A:$AD,6,0))</f>
        <v>2.6254898066086199</v>
      </c>
      <c r="Z59" s="4">
        <f>IF(ISNA(VLOOKUP(Combine!$A59,feldspar2!$A:$A,1,0)),0,VLOOKUP(Combine!$A59,feldspar2!$A:$AD,6,0))</f>
        <v>0</v>
      </c>
      <c r="AA59" s="4">
        <f>IF(ISNA(VLOOKUP(Combine!$A59,spinel!$A:$A,1,0)),0,VLOOKUP(Combine!$A59,spinel!$A:$AD,6,0))</f>
        <v>0</v>
      </c>
      <c r="AB59" s="4">
        <f>IF(ISNA(VLOOKUP(Combine!$A59,clinopyroxene1!$A:$A,1,0)),0,VLOOKUP(Combine!$A59,clinopyroxene1!$A:$AD,6,0))</f>
        <v>3.3429135842903901</v>
      </c>
      <c r="AC59" s="4">
        <f>IF(ISNA(VLOOKUP(Combine!$A59,clinopyroxene2!$A:$A,1,0)),0,VLOOKUP(Combine!$A59,clinopyroxene2!$A:$AD,6,0))</f>
        <v>3.4729878833008399</v>
      </c>
      <c r="AD59" s="4">
        <f>IF(ISNA(VLOOKUP(Combine!$A59,orthopyroxene1!$A:$A,1,0)),0,VLOOKUP(Combine!$A59,orthopyroxene1!$A:$AD,6,0))</f>
        <v>3.3412338892095699</v>
      </c>
      <c r="AE59" s="4">
        <f>IF(ISNA(VLOOKUP(Combine!$A59,orthopyroxene2!$A:$A,1,0)),0,VLOOKUP(Combine!$A59,orthopyroxene2!$A:$AD,6,0))</f>
        <v>0</v>
      </c>
      <c r="AF59" s="4">
        <f t="shared" si="3"/>
        <v>3.2212456787146246</v>
      </c>
      <c r="AH59" s="4">
        <f t="shared" si="4"/>
        <v>7.4555186764061787</v>
      </c>
      <c r="AI59" s="4">
        <f t="shared" si="5"/>
        <v>0</v>
      </c>
      <c r="AJ59" s="4">
        <f t="shared" si="6"/>
        <v>23.6222377149134</v>
      </c>
      <c r="AK59" s="4">
        <f t="shared" si="7"/>
        <v>2.3954088333695413E-2</v>
      </c>
      <c r="AL59" s="4">
        <f t="shared" si="8"/>
        <v>10.735301531254992</v>
      </c>
      <c r="AM59" s="4">
        <f t="shared" si="9"/>
        <v>2.5766849022587932</v>
      </c>
      <c r="AN59" s="4">
        <f t="shared" si="10"/>
        <v>0</v>
      </c>
      <c r="AO59" s="4">
        <f t="shared" si="11"/>
        <v>0</v>
      </c>
      <c r="AP59" s="4">
        <f t="shared" si="12"/>
        <v>9.4214493637214236</v>
      </c>
      <c r="AQ59" s="4">
        <f t="shared" si="13"/>
        <v>0.67357031668661105</v>
      </c>
      <c r="AR59" s="4">
        <f t="shared" si="14"/>
        <v>0.19127751265788534</v>
      </c>
      <c r="AT59" s="4">
        <f t="shared" si="15"/>
        <v>31.077756391319578</v>
      </c>
    </row>
    <row r="60" spans="1:46" x14ac:dyDescent="0.3">
      <c r="A60" s="5">
        <f>system!A59</f>
        <v>58</v>
      </c>
      <c r="B60" s="5">
        <f>INDEX(system!A:Q,ROW()-1,MATCH($B$1&amp; "*",system!$1:$1,0))</f>
        <v>1050.2597402597301</v>
      </c>
      <c r="C60" s="5">
        <f>INDEX(system!A:Q,ROW()-1,MATCH($C$1&amp; "*",system!$1:$1,0))</f>
        <v>900</v>
      </c>
      <c r="D60" s="4">
        <f>INDEX(system!A:Q,ROW()-1,MATCH($D$1&amp; "*",system!$1:$1,0))</f>
        <v>0</v>
      </c>
      <c r="F60" s="4">
        <f>liquid!E59</f>
        <v>17.996138777987898</v>
      </c>
      <c r="H60" s="4">
        <f>IF(ISNA(VLOOKUP($A60,tot_solids!$A:$A,1,0)),0,VLOOKUP($A60,tot_solids!$A:$AD,5,0))-IFERROR(G60,0)</f>
        <v>82.111409784389295</v>
      </c>
      <c r="I60" s="4">
        <f>IF(ISNA(VLOOKUP(Combine!$A60,apatite!$A:$A,1,0)),0,VLOOKUP(Combine!$A60,apatite!$A:$AD,5,0))</f>
        <v>8.1871061404622705E-2</v>
      </c>
      <c r="J60" s="4">
        <f>IF(ISNA(VLOOKUP(Combine!$A60,garnet!$A:$A,1,0)),0,VLOOKUP(Combine!$A60,garnet!$A:$AD,5,0))</f>
        <v>40.558946820078297</v>
      </c>
      <c r="K60" s="4">
        <f>IF(ISNA(VLOOKUP(Combine!$A60,feldspar1!$A:$A,1,0)),0,VLOOKUP(Combine!$A60,feldspar1!$A:$AD,5,0))</f>
        <v>7.05254270030842</v>
      </c>
      <c r="L60" s="4">
        <f>IF(ISNA(VLOOKUP(Combine!$A60,feldspar2!$A:$A,1,0)),0,VLOOKUP(Combine!$A60,feldspar2!$A:$AD,5,0))</f>
        <v>0</v>
      </c>
      <c r="M60" s="4">
        <f>IF(ISNA(VLOOKUP(Combine!$A60,spinel!$A:$A,1,0)),0,VLOOKUP(Combine!$A60,spinel!$A:$AD,5,0))</f>
        <v>0</v>
      </c>
      <c r="N60" s="4">
        <f>IF(ISNA(VLOOKUP(Combine!$A60,clinopyroxene1!$A:$A,1,0)),0,VLOOKUP(Combine!$A60,clinopyroxene1!$A:$AD,5,0))</f>
        <v>31.249642610590399</v>
      </c>
      <c r="O60" s="4">
        <f>IF(ISNA(VLOOKUP(Combine!$A60,clinopyroxene2!$A:$A,1,0)),0,VLOOKUP(Combine!$A60,clinopyroxene2!$A:$AD,5,0))</f>
        <v>2.5423857954083702</v>
      </c>
      <c r="P60" s="4">
        <f>IF(ISNA(VLOOKUP(Combine!$A60,orthopyroxene1!$A:$A,1,0)),0,VLOOKUP(Combine!$A60,orthopyroxene1!$A:$AD,5,0))</f>
        <v>0.62602079659920895</v>
      </c>
      <c r="Q60" s="4">
        <f>IF(ISNA(VLOOKUP(Combine!$A60,orthopyroxene2!$A:$A,1,0)),0,VLOOKUP(Combine!$A60,orthopyroxene2!$A:$AD,5,0))</f>
        <v>0</v>
      </c>
      <c r="R60" s="4">
        <f t="shared" si="1"/>
        <v>100.10754856237719</v>
      </c>
      <c r="T60" s="4">
        <f>liquid!F59</f>
        <v>2.4809381833659101</v>
      </c>
      <c r="V60" s="4">
        <f t="shared" si="2"/>
        <v>3.450948609647345</v>
      </c>
      <c r="W60" s="4">
        <f>IF(ISNA(VLOOKUP(Combine!$A60,apatite!$A:$A,1,0)),0,VLOOKUP(Combine!$A60,apatite!$A:$AD,6,0))</f>
        <v>3.0624684042066699</v>
      </c>
      <c r="X60" s="4">
        <f>IF(ISNA(VLOOKUP(Combine!$A60,garnet!$A:$A,1,0)),0,VLOOKUP(Combine!$A60,garnet!$A:$AD,6,0))</f>
        <v>3.7514054102065599</v>
      </c>
      <c r="Y60" s="4">
        <f>IF(ISNA(VLOOKUP(Combine!$A60,feldspar1!$A:$A,1,0)),0,VLOOKUP(Combine!$A60,feldspar1!$A:$AD,6,0))</f>
        <v>2.6245858066377199</v>
      </c>
      <c r="Z60" s="4">
        <f>IF(ISNA(VLOOKUP(Combine!$A60,feldspar2!$A:$A,1,0)),0,VLOOKUP(Combine!$A60,feldspar2!$A:$AD,6,0))</f>
        <v>0</v>
      </c>
      <c r="AA60" s="4">
        <f>IF(ISNA(VLOOKUP(Combine!$A60,spinel!$A:$A,1,0)),0,VLOOKUP(Combine!$A60,spinel!$A:$AD,6,0))</f>
        <v>0</v>
      </c>
      <c r="AB60" s="4">
        <f>IF(ISNA(VLOOKUP(Combine!$A60,clinopyroxene1!$A:$A,1,0)),0,VLOOKUP(Combine!$A60,clinopyroxene1!$A:$AD,6,0))</f>
        <v>3.34250508085489</v>
      </c>
      <c r="AC60" s="4">
        <f>IF(ISNA(VLOOKUP(Combine!$A60,clinopyroxene2!$A:$A,1,0)),0,VLOOKUP(Combine!$A60,clinopyroxene2!$A:$AD,6,0))</f>
        <v>3.4739944500805802</v>
      </c>
      <c r="AD60" s="4">
        <f>IF(ISNA(VLOOKUP(Combine!$A60,orthopyroxene1!$A:$A,1,0)),0,VLOOKUP(Combine!$A60,orthopyroxene1!$A:$AD,6,0))</f>
        <v>3.3413333915523902</v>
      </c>
      <c r="AE60" s="4">
        <f>IF(ISNA(VLOOKUP(Combine!$A60,orthopyroxene2!$A:$A,1,0)),0,VLOOKUP(Combine!$A60,orthopyroxene2!$A:$AD,6,0))</f>
        <v>0</v>
      </c>
      <c r="AF60" s="4">
        <f t="shared" si="3"/>
        <v>3.2243217703624238</v>
      </c>
      <c r="AH60" s="4">
        <f t="shared" si="4"/>
        <v>7.2537634749014108</v>
      </c>
      <c r="AI60" s="4">
        <f t="shared" si="5"/>
        <v>0</v>
      </c>
      <c r="AJ60" s="4">
        <f t="shared" si="6"/>
        <v>23.793866287907523</v>
      </c>
      <c r="AK60" s="4">
        <f t="shared" si="7"/>
        <v>2.673368361683762E-2</v>
      </c>
      <c r="AL60" s="4">
        <f t="shared" si="8"/>
        <v>10.811667198039531</v>
      </c>
      <c r="AM60" s="4">
        <f t="shared" si="9"/>
        <v>2.6871069265375729</v>
      </c>
      <c r="AN60" s="4">
        <f t="shared" si="10"/>
        <v>0</v>
      </c>
      <c r="AO60" s="4">
        <f t="shared" si="11"/>
        <v>0</v>
      </c>
      <c r="AP60" s="4">
        <f t="shared" si="12"/>
        <v>9.349168319767486</v>
      </c>
      <c r="AQ60" s="4">
        <f t="shared" si="13"/>
        <v>0.73183358003044563</v>
      </c>
      <c r="AR60" s="4">
        <f t="shared" si="14"/>
        <v>0.18735657991564811</v>
      </c>
      <c r="AT60" s="4">
        <f t="shared" si="15"/>
        <v>31.047629762808935</v>
      </c>
    </row>
    <row r="61" spans="1:46" x14ac:dyDescent="0.3">
      <c r="A61" s="5">
        <f>system!A60</f>
        <v>59</v>
      </c>
      <c r="B61" s="5">
        <f>INDEX(system!A:Q,ROW()-1,MATCH($B$1&amp; "*",system!$1:$1,0))</f>
        <v>1045.2467532467399</v>
      </c>
      <c r="C61" s="5">
        <f>INDEX(system!A:Q,ROW()-1,MATCH($C$1&amp; "*",system!$1:$1,0))</f>
        <v>900</v>
      </c>
      <c r="D61" s="4">
        <f>INDEX(system!A:Q,ROW()-1,MATCH($D$1&amp; "*",system!$1:$1,0))</f>
        <v>0</v>
      </c>
      <c r="F61" s="4">
        <f>liquid!E60</f>
        <v>17.476273465523398</v>
      </c>
      <c r="H61" s="4">
        <f>IF(ISNA(VLOOKUP($A61,tot_solids!$A:$A,1,0)),0,VLOOKUP($A61,tot_solids!$A:$AD,5,0))-IFERROR(G61,0)</f>
        <v>82.629768965054595</v>
      </c>
      <c r="I61" s="4">
        <f>IF(ISNA(VLOOKUP(Combine!$A61,apatite!$A:$A,1,0)),0,VLOOKUP(Combine!$A61,apatite!$A:$AD,5,0))</f>
        <v>8.9738873038136699E-2</v>
      </c>
      <c r="J61" s="4">
        <f>IF(ISNA(VLOOKUP(Combine!$A61,garnet!$A:$A,1,0)),0,VLOOKUP(Combine!$A61,garnet!$A:$AD,5,0))</f>
        <v>40.851802184515002</v>
      </c>
      <c r="K61" s="4">
        <f>IF(ISNA(VLOOKUP(Combine!$A61,feldspar1!$A:$A,1,0)),0,VLOOKUP(Combine!$A61,feldspar1!$A:$AD,5,0))</f>
        <v>7.3258876406777</v>
      </c>
      <c r="L61" s="4">
        <f>IF(ISNA(VLOOKUP(Combine!$A61,feldspar2!$A:$A,1,0)),0,VLOOKUP(Combine!$A61,feldspar2!$A:$AD,5,0))</f>
        <v>0</v>
      </c>
      <c r="M61" s="4">
        <f>IF(ISNA(VLOOKUP(Combine!$A61,spinel!$A:$A,1,0)),0,VLOOKUP(Combine!$A61,spinel!$A:$AD,5,0))</f>
        <v>0</v>
      </c>
      <c r="N61" s="4">
        <f>IF(ISNA(VLOOKUP(Combine!$A61,clinopyroxene1!$A:$A,1,0)),0,VLOOKUP(Combine!$A61,clinopyroxene1!$A:$AD,5,0))</f>
        <v>31.0240947245894</v>
      </c>
      <c r="O61" s="4">
        <f>IF(ISNA(VLOOKUP(Combine!$A61,clinopyroxene2!$A:$A,1,0)),0,VLOOKUP(Combine!$A61,clinopyroxene2!$A:$AD,5,0))</f>
        <v>2.7328343623358302</v>
      </c>
      <c r="P61" s="4">
        <f>IF(ISNA(VLOOKUP(Combine!$A61,orthopyroxene1!$A:$A,1,0)),0,VLOOKUP(Combine!$A61,orthopyroxene1!$A:$AD,5,0))</f>
        <v>0.60541117989847004</v>
      </c>
      <c r="Q61" s="4">
        <f>IF(ISNA(VLOOKUP(Combine!$A61,orthopyroxene2!$A:$A,1,0)),0,VLOOKUP(Combine!$A61,orthopyroxene2!$A:$AD,5,0))</f>
        <v>0</v>
      </c>
      <c r="R61" s="4">
        <f t="shared" si="1"/>
        <v>100.10604243057799</v>
      </c>
      <c r="T61" s="4">
        <f>liquid!F60</f>
        <v>2.47523234159801</v>
      </c>
      <c r="V61" s="4">
        <f t="shared" si="2"/>
        <v>3.4489867806265209</v>
      </c>
      <c r="W61" s="4">
        <f>IF(ISNA(VLOOKUP(Combine!$A61,apatite!$A:$A,1,0)),0,VLOOKUP(Combine!$A61,apatite!$A:$AD,6,0))</f>
        <v>3.0624684042066699</v>
      </c>
      <c r="X61" s="4">
        <f>IF(ISNA(VLOOKUP(Combine!$A61,garnet!$A:$A,1,0)),0,VLOOKUP(Combine!$A61,garnet!$A:$AD,6,0))</f>
        <v>3.7527926821251798</v>
      </c>
      <c r="Y61" s="4">
        <f>IF(ISNA(VLOOKUP(Combine!$A61,feldspar1!$A:$A,1,0)),0,VLOOKUP(Combine!$A61,feldspar1!$A:$AD,6,0))</f>
        <v>2.62371816376805</v>
      </c>
      <c r="Z61" s="4">
        <f>IF(ISNA(VLOOKUP(Combine!$A61,feldspar2!$A:$A,1,0)),0,VLOOKUP(Combine!$A61,feldspar2!$A:$AD,6,0))</f>
        <v>0</v>
      </c>
      <c r="AA61" s="4">
        <f>IF(ISNA(VLOOKUP(Combine!$A61,spinel!$A:$A,1,0)),0,VLOOKUP(Combine!$A61,spinel!$A:$AD,6,0))</f>
        <v>0</v>
      </c>
      <c r="AB61" s="4">
        <f>IF(ISNA(VLOOKUP(Combine!$A61,clinopyroxene1!$A:$A,1,0)),0,VLOOKUP(Combine!$A61,clinopyroxene1!$A:$AD,6,0))</f>
        <v>3.3420724738366698</v>
      </c>
      <c r="AC61" s="4">
        <f>IF(ISNA(VLOOKUP(Combine!$A61,clinopyroxene2!$A:$A,1,0)),0,VLOOKUP(Combine!$A61,clinopyroxene2!$A:$AD,6,0))</f>
        <v>3.4749884593826899</v>
      </c>
      <c r="AD61" s="4">
        <f>IF(ISNA(VLOOKUP(Combine!$A61,orthopyroxene1!$A:$A,1,0)),0,VLOOKUP(Combine!$A61,orthopyroxene1!$A:$AD,6,0))</f>
        <v>3.3413956040889801</v>
      </c>
      <c r="AE61" s="4">
        <f>IF(ISNA(VLOOKUP(Combine!$A61,orthopyroxene2!$A:$A,1,0)),0,VLOOKUP(Combine!$A61,orthopyroxene2!$A:$AD,6,0))</f>
        <v>0</v>
      </c>
      <c r="AF61" s="4">
        <f t="shared" si="3"/>
        <v>3.2273374631432215</v>
      </c>
      <c r="AH61" s="4">
        <f t="shared" si="4"/>
        <v>7.0604577888800195</v>
      </c>
      <c r="AI61" s="4">
        <f t="shared" si="5"/>
        <v>0</v>
      </c>
      <c r="AJ61" s="4">
        <f t="shared" si="6"/>
        <v>23.957693728836094</v>
      </c>
      <c r="AK61" s="4">
        <f t="shared" si="7"/>
        <v>2.9302791472026139E-2</v>
      </c>
      <c r="AL61" s="4">
        <f t="shared" si="8"/>
        <v>10.885707163919568</v>
      </c>
      <c r="AM61" s="4">
        <f t="shared" si="9"/>
        <v>2.79217781156671</v>
      </c>
      <c r="AN61" s="4">
        <f t="shared" si="10"/>
        <v>0</v>
      </c>
      <c r="AO61" s="4">
        <f t="shared" si="11"/>
        <v>0</v>
      </c>
      <c r="AP61" s="4">
        <f t="shared" si="12"/>
        <v>9.282891070573946</v>
      </c>
      <c r="AQ61" s="4">
        <f t="shared" si="13"/>
        <v>0.78642976639447637</v>
      </c>
      <c r="AR61" s="4">
        <f t="shared" si="14"/>
        <v>0.18118512490936653</v>
      </c>
      <c r="AT61" s="4">
        <f t="shared" si="15"/>
        <v>31.018151517716113</v>
      </c>
    </row>
    <row r="62" spans="1:46" x14ac:dyDescent="0.3">
      <c r="A62" s="5">
        <f>system!A61</f>
        <v>60</v>
      </c>
      <c r="B62" s="5">
        <f>INDEX(system!A:Q,ROW()-1,MATCH($B$1&amp; "*",system!$1:$1,0))</f>
        <v>1040.23376623376</v>
      </c>
      <c r="C62" s="5">
        <f>INDEX(system!A:Q,ROW()-1,MATCH($C$1&amp; "*",system!$1:$1,0))</f>
        <v>900</v>
      </c>
      <c r="D62" s="4">
        <f>INDEX(system!A:Q,ROW()-1,MATCH($D$1&amp; "*",system!$1:$1,0))</f>
        <v>0</v>
      </c>
      <c r="F62" s="4">
        <f>liquid!E61</f>
        <v>16.978658825885301</v>
      </c>
      <c r="H62" s="4">
        <f>IF(ISNA(VLOOKUP($A62,tot_solids!$A:$A,1,0)),0,VLOOKUP($A62,tot_solids!$A:$AD,5,0))-IFERROR(G62,0)</f>
        <v>83.125910734257204</v>
      </c>
      <c r="I62" s="4">
        <f>IF(ISNA(VLOOKUP(Combine!$A62,apatite!$A:$A,1,0)),0,VLOOKUP(Combine!$A62,apatite!$A:$AD,5,0))</f>
        <v>9.7019892636381097E-2</v>
      </c>
      <c r="J62" s="4">
        <f>IF(ISNA(VLOOKUP(Combine!$A62,garnet!$A:$A,1,0)),0,VLOOKUP(Combine!$A62,garnet!$A:$AD,5,0))</f>
        <v>41.136079804883302</v>
      </c>
      <c r="K62" s="4">
        <f>IF(ISNA(VLOOKUP(Combine!$A62,feldspar1!$A:$A,1,0)),0,VLOOKUP(Combine!$A62,feldspar1!$A:$AD,5,0))</f>
        <v>7.5860609616707597</v>
      </c>
      <c r="L62" s="4">
        <f>IF(ISNA(VLOOKUP(Combine!$A62,feldspar2!$A:$A,1,0)),0,VLOOKUP(Combine!$A62,feldspar2!$A:$AD,5,0))</f>
        <v>0</v>
      </c>
      <c r="M62" s="4">
        <f>IF(ISNA(VLOOKUP(Combine!$A62,spinel!$A:$A,1,0)),0,VLOOKUP(Combine!$A62,spinel!$A:$AD,5,0))</f>
        <v>0</v>
      </c>
      <c r="N62" s="4">
        <f>IF(ISNA(VLOOKUP(Combine!$A62,clinopyroxene1!$A:$A,1,0)),0,VLOOKUP(Combine!$A62,clinopyroxene1!$A:$AD,5,0))</f>
        <v>30.8170484056973</v>
      </c>
      <c r="O62" s="4">
        <f>IF(ISNA(VLOOKUP(Combine!$A62,clinopyroxene2!$A:$A,1,0)),0,VLOOKUP(Combine!$A62,clinopyroxene2!$A:$AD,5,0))</f>
        <v>2.9116922230548399</v>
      </c>
      <c r="P62" s="4">
        <f>IF(ISNA(VLOOKUP(Combine!$A62,orthopyroxene1!$A:$A,1,0)),0,VLOOKUP(Combine!$A62,orthopyroxene1!$A:$AD,5,0))</f>
        <v>0.57800944631454498</v>
      </c>
      <c r="Q62" s="4">
        <f>IF(ISNA(VLOOKUP(Combine!$A62,orthopyroxene2!$A:$A,1,0)),0,VLOOKUP(Combine!$A62,orthopyroxene2!$A:$AD,5,0))</f>
        <v>0</v>
      </c>
      <c r="R62" s="4">
        <f t="shared" si="1"/>
        <v>100.10456956014251</v>
      </c>
      <c r="T62" s="4">
        <f>liquid!F61</f>
        <v>2.4696189184464301</v>
      </c>
      <c r="V62" s="4">
        <f t="shared" si="2"/>
        <v>3.4471652114980418</v>
      </c>
      <c r="W62" s="4">
        <f>IF(ISNA(VLOOKUP(Combine!$A62,apatite!$A:$A,1,0)),0,VLOOKUP(Combine!$A62,apatite!$A:$AD,6,0))</f>
        <v>3.0624684042066699</v>
      </c>
      <c r="X62" s="4">
        <f>IF(ISNA(VLOOKUP(Combine!$A62,garnet!$A:$A,1,0)),0,VLOOKUP(Combine!$A62,garnet!$A:$AD,6,0))</f>
        <v>3.7541505444612802</v>
      </c>
      <c r="Y62" s="4">
        <f>IF(ISNA(VLOOKUP(Combine!$A62,feldspar1!$A:$A,1,0)),0,VLOOKUP(Combine!$A62,feldspar1!$A:$AD,6,0))</f>
        <v>2.6228767628804399</v>
      </c>
      <c r="Z62" s="4">
        <f>IF(ISNA(VLOOKUP(Combine!$A62,feldspar2!$A:$A,1,0)),0,VLOOKUP(Combine!$A62,feldspar2!$A:$AD,6,0))</f>
        <v>0</v>
      </c>
      <c r="AA62" s="4">
        <f>IF(ISNA(VLOOKUP(Combine!$A62,spinel!$A:$A,1,0)),0,VLOOKUP(Combine!$A62,spinel!$A:$AD,6,0))</f>
        <v>0</v>
      </c>
      <c r="AB62" s="4">
        <f>IF(ISNA(VLOOKUP(Combine!$A62,clinopyroxene1!$A:$A,1,0)),0,VLOOKUP(Combine!$A62,clinopyroxene1!$A:$AD,6,0))</f>
        <v>3.3416179255576299</v>
      </c>
      <c r="AC62" s="4">
        <f>IF(ISNA(VLOOKUP(Combine!$A62,clinopyroxene2!$A:$A,1,0)),0,VLOOKUP(Combine!$A62,clinopyroxene2!$A:$AD,6,0))</f>
        <v>3.4759706817034899</v>
      </c>
      <c r="AD62" s="4">
        <f>IF(ISNA(VLOOKUP(Combine!$A62,orthopyroxene1!$A:$A,1,0)),0,VLOOKUP(Combine!$A62,orthopyroxene1!$A:$AD,6,0))</f>
        <v>3.3414231247948898</v>
      </c>
      <c r="AE62" s="4">
        <f>IF(ISNA(VLOOKUP(Combine!$A62,orthopyroxene2!$A:$A,1,0)),0,VLOOKUP(Combine!$A62,orthopyroxene2!$A:$AD,6,0))</f>
        <v>0</v>
      </c>
      <c r="AF62" s="4">
        <f t="shared" si="3"/>
        <v>3.2302953972889634</v>
      </c>
      <c r="AH62" s="4">
        <f t="shared" si="4"/>
        <v>6.8750116461555582</v>
      </c>
      <c r="AI62" s="4">
        <f t="shared" si="5"/>
        <v>0</v>
      </c>
      <c r="AJ62" s="4">
        <f t="shared" si="6"/>
        <v>24.114281049538963</v>
      </c>
      <c r="AK62" s="4">
        <f t="shared" si="7"/>
        <v>3.1680291787863857E-2</v>
      </c>
      <c r="AL62" s="4">
        <f t="shared" si="8"/>
        <v>10.957493397693863</v>
      </c>
      <c r="AM62" s="4">
        <f t="shared" si="9"/>
        <v>2.892267402353955</v>
      </c>
      <c r="AN62" s="4">
        <f t="shared" si="10"/>
        <v>0</v>
      </c>
      <c r="AO62" s="4">
        <f t="shared" si="11"/>
        <v>0</v>
      </c>
      <c r="AP62" s="4">
        <f t="shared" si="12"/>
        <v>9.2221938869790829</v>
      </c>
      <c r="AQ62" s="4">
        <f t="shared" si="13"/>
        <v>0.83766305578500722</v>
      </c>
      <c r="AR62" s="4">
        <f t="shared" si="14"/>
        <v>0.17298301493918869</v>
      </c>
      <c r="AT62" s="4">
        <f t="shared" si="15"/>
        <v>30.989292695694523</v>
      </c>
    </row>
    <row r="63" spans="1:46" x14ac:dyDescent="0.3">
      <c r="A63" s="5">
        <f>system!A62</f>
        <v>61</v>
      </c>
      <c r="B63" s="5">
        <f>INDEX(system!A:Q,ROW()-1,MATCH($B$1&amp; "*",system!$1:$1,0))</f>
        <v>1035.2207792207801</v>
      </c>
      <c r="C63" s="5">
        <f>INDEX(system!A:Q,ROW()-1,MATCH($C$1&amp; "*",system!$1:$1,0))</f>
        <v>900</v>
      </c>
      <c r="D63" s="4">
        <f>INDEX(system!A:Q,ROW()-1,MATCH($D$1&amp; "*",system!$1:$1,0))</f>
        <v>0</v>
      </c>
      <c r="F63" s="4">
        <f>liquid!E62</f>
        <v>16.5017858760216</v>
      </c>
      <c r="H63" s="4">
        <f>IF(ISNA(VLOOKUP($A63,tot_solids!$A:$A,1,0)),0,VLOOKUP($A63,tot_solids!$A:$AD,5,0))-IFERROR(G63,0)</f>
        <v>83.601343428677595</v>
      </c>
      <c r="I63" s="4">
        <f>IF(ISNA(VLOOKUP(Combine!$A63,apatite!$A:$A,1,0)),0,VLOOKUP(Combine!$A63,apatite!$A:$AD,5,0))</f>
        <v>0.103765171495016</v>
      </c>
      <c r="J63" s="4">
        <f>IF(ISNA(VLOOKUP(Combine!$A63,garnet!$A:$A,1,0)),0,VLOOKUP(Combine!$A63,garnet!$A:$AD,5,0))</f>
        <v>41.412066635516901</v>
      </c>
      <c r="K63" s="4">
        <f>IF(ISNA(VLOOKUP(Combine!$A63,feldspar1!$A:$A,1,0)),0,VLOOKUP(Combine!$A63,feldspar1!$A:$AD,5,0))</f>
        <v>7.83390131217487</v>
      </c>
      <c r="L63" s="4">
        <f>IF(ISNA(VLOOKUP(Combine!$A63,feldspar2!$A:$A,1,0)),0,VLOOKUP(Combine!$A63,feldspar2!$A:$AD,5,0))</f>
        <v>0</v>
      </c>
      <c r="M63" s="4">
        <f>IF(ISNA(VLOOKUP(Combine!$A63,spinel!$A:$A,1,0)),0,VLOOKUP(Combine!$A63,spinel!$A:$AD,5,0))</f>
        <v>0</v>
      </c>
      <c r="N63" s="4">
        <f>IF(ISNA(VLOOKUP(Combine!$A63,clinopyroxene1!$A:$A,1,0)),0,VLOOKUP(Combine!$A63,clinopyroxene1!$A:$AD,5,0))</f>
        <v>30.6272471077307</v>
      </c>
      <c r="O63" s="4">
        <f>IF(ISNA(VLOOKUP(Combine!$A63,clinopyroxene2!$A:$A,1,0)),0,VLOOKUP(Combine!$A63,clinopyroxene2!$A:$AD,5,0))</f>
        <v>3.0798986997934201</v>
      </c>
      <c r="P63" s="4">
        <f>IF(ISNA(VLOOKUP(Combine!$A63,orthopyroxene1!$A:$A,1,0)),0,VLOOKUP(Combine!$A63,orthopyroxene1!$A:$AD,5,0))</f>
        <v>0.54446450196663598</v>
      </c>
      <c r="Q63" s="4">
        <f>IF(ISNA(VLOOKUP(Combine!$A63,orthopyroxene2!$A:$A,1,0)),0,VLOOKUP(Combine!$A63,orthopyroxene2!$A:$AD,5,0))</f>
        <v>0</v>
      </c>
      <c r="R63" s="4">
        <f t="shared" si="1"/>
        <v>100.10312930469919</v>
      </c>
      <c r="T63" s="4">
        <f>liquid!F62</f>
        <v>2.46409374675292</v>
      </c>
      <c r="V63" s="4">
        <f t="shared" si="2"/>
        <v>3.4454720451402929</v>
      </c>
      <c r="W63" s="4">
        <f>IF(ISNA(VLOOKUP(Combine!$A63,apatite!$A:$A,1,0)),0,VLOOKUP(Combine!$A63,apatite!$A:$AD,6,0))</f>
        <v>3.0624684042066699</v>
      </c>
      <c r="X63" s="4">
        <f>IF(ISNA(VLOOKUP(Combine!$A63,garnet!$A:$A,1,0)),0,VLOOKUP(Combine!$A63,garnet!$A:$AD,6,0))</f>
        <v>3.7554812777026498</v>
      </c>
      <c r="Y63" s="4">
        <f>IF(ISNA(VLOOKUP(Combine!$A63,feldspar1!$A:$A,1,0)),0,VLOOKUP(Combine!$A63,feldspar1!$A:$AD,6,0))</f>
        <v>2.62206045335334</v>
      </c>
      <c r="Z63" s="4">
        <f>IF(ISNA(VLOOKUP(Combine!$A63,feldspar2!$A:$A,1,0)),0,VLOOKUP(Combine!$A63,feldspar2!$A:$AD,6,0))</f>
        <v>0</v>
      </c>
      <c r="AA63" s="4">
        <f>IF(ISNA(VLOOKUP(Combine!$A63,spinel!$A:$A,1,0)),0,VLOOKUP(Combine!$A63,spinel!$A:$AD,6,0))</f>
        <v>0</v>
      </c>
      <c r="AB63" s="4">
        <f>IF(ISNA(VLOOKUP(Combine!$A63,clinopyroxene1!$A:$A,1,0)),0,VLOOKUP(Combine!$A63,clinopyroxene1!$A:$AD,6,0))</f>
        <v>3.34114341727566</v>
      </c>
      <c r="AC63" s="4">
        <f>IF(ISNA(VLOOKUP(Combine!$A63,clinopyroxene2!$A:$A,1,0)),0,VLOOKUP(Combine!$A63,clinopyroxene2!$A:$AD,6,0))</f>
        <v>3.4769417956698501</v>
      </c>
      <c r="AD63" s="4">
        <f>IF(ISNA(VLOOKUP(Combine!$A63,orthopyroxene1!$A:$A,1,0)),0,VLOOKUP(Combine!$A63,orthopyroxene1!$A:$AD,6,0))</f>
        <v>3.3414183279650498</v>
      </c>
      <c r="AE63" s="4">
        <f>IF(ISNA(VLOOKUP(Combine!$A63,orthopyroxene2!$A:$A,1,0)),0,VLOOKUP(Combine!$A63,orthopyroxene2!$A:$AD,6,0))</f>
        <v>0</v>
      </c>
      <c r="AF63" s="4">
        <f t="shared" si="3"/>
        <v>3.2331989529590119</v>
      </c>
      <c r="AH63" s="4">
        <f t="shared" si="4"/>
        <v>6.6968985647429058</v>
      </c>
      <c r="AI63" s="4">
        <f t="shared" si="5"/>
        <v>0</v>
      </c>
      <c r="AJ63" s="4">
        <f t="shared" si="6"/>
        <v>24.264118917056404</v>
      </c>
      <c r="AK63" s="4">
        <f t="shared" si="7"/>
        <v>3.388285454716268E-2</v>
      </c>
      <c r="AL63" s="4">
        <f t="shared" si="8"/>
        <v>11.027099743884227</v>
      </c>
      <c r="AM63" s="4">
        <f t="shared" si="9"/>
        <v>2.9876890527661684</v>
      </c>
      <c r="AN63" s="4">
        <f t="shared" si="10"/>
        <v>0</v>
      </c>
      <c r="AO63" s="4">
        <f t="shared" si="11"/>
        <v>0</v>
      </c>
      <c r="AP63" s="4">
        <f t="shared" si="12"/>
        <v>9.1666963319712558</v>
      </c>
      <c r="AQ63" s="4">
        <f t="shared" si="13"/>
        <v>0.8858068040221716</v>
      </c>
      <c r="AR63" s="4">
        <f t="shared" si="14"/>
        <v>0.16294412986542131</v>
      </c>
      <c r="AT63" s="4">
        <f t="shared" si="15"/>
        <v>30.96101748179931</v>
      </c>
    </row>
    <row r="64" spans="1:46" x14ac:dyDescent="0.3">
      <c r="A64" s="5">
        <f>system!A63</f>
        <v>62</v>
      </c>
      <c r="B64" s="5">
        <f>INDEX(system!A:Q,ROW()-1,MATCH($B$1&amp; "*",system!$1:$1,0))</f>
        <v>1030.2077922077799</v>
      </c>
      <c r="C64" s="5">
        <f>INDEX(system!A:Q,ROW()-1,MATCH($C$1&amp; "*",system!$1:$1,0))</f>
        <v>900</v>
      </c>
      <c r="D64" s="4">
        <f>INDEX(system!A:Q,ROW()-1,MATCH($D$1&amp; "*",system!$1:$1,0))</f>
        <v>0</v>
      </c>
      <c r="F64" s="4">
        <f>liquid!E63</f>
        <v>16.044271655220101</v>
      </c>
      <c r="H64" s="4">
        <f>IF(ISNA(VLOOKUP($A64,tot_solids!$A:$A,1,0)),0,VLOOKUP($A64,tot_solids!$A:$AD,5,0))-IFERROR(G64,0)</f>
        <v>84.057449335504003</v>
      </c>
      <c r="I64" s="4">
        <f>IF(ISNA(VLOOKUP(Combine!$A64,apatite!$A:$A,1,0)),0,VLOOKUP(Combine!$A64,apatite!$A:$AD,5,0))</f>
        <v>0.11002013188599601</v>
      </c>
      <c r="J64" s="4">
        <f>IF(ISNA(VLOOKUP(Combine!$A64,garnet!$A:$A,1,0)),0,VLOOKUP(Combine!$A64,garnet!$A:$AD,5,0))</f>
        <v>41.680033465403604</v>
      </c>
      <c r="K64" s="4">
        <f>IF(ISNA(VLOOKUP(Combine!$A64,feldspar1!$A:$A,1,0)),0,VLOOKUP(Combine!$A64,feldspar1!$A:$AD,5,0))</f>
        <v>8.0701781981634007</v>
      </c>
      <c r="L64" s="4">
        <f>IF(ISNA(VLOOKUP(Combine!$A64,feldspar2!$A:$A,1,0)),0,VLOOKUP(Combine!$A64,feldspar2!$A:$AD,5,0))</f>
        <v>0</v>
      </c>
      <c r="M64" s="4">
        <f>IF(ISNA(VLOOKUP(Combine!$A64,spinel!$A:$A,1,0)),0,VLOOKUP(Combine!$A64,spinel!$A:$AD,5,0))</f>
        <v>0</v>
      </c>
      <c r="N64" s="4">
        <f>IF(ISNA(VLOOKUP(Combine!$A64,clinopyroxene1!$A:$A,1,0)),0,VLOOKUP(Combine!$A64,clinopyroxene1!$A:$AD,5,0))</f>
        <v>30.453545151992</v>
      </c>
      <c r="O64" s="4">
        <f>IF(ISNA(VLOOKUP(Combine!$A64,clinopyroxene2!$A:$A,1,0)),0,VLOOKUP(Combine!$A64,clinopyroxene2!$A:$AD,5,0))</f>
        <v>3.2383038370912698</v>
      </c>
      <c r="P64" s="4">
        <f>IF(ISNA(VLOOKUP(Combine!$A64,orthopyroxene1!$A:$A,1,0)),0,VLOOKUP(Combine!$A64,orthopyroxene1!$A:$AD,5,0))</f>
        <v>0.50536855096766498</v>
      </c>
      <c r="Q64" s="4">
        <f>IF(ISNA(VLOOKUP(Combine!$A64,orthopyroxene2!$A:$A,1,0)),0,VLOOKUP(Combine!$A64,orthopyroxene2!$A:$AD,5,0))</f>
        <v>0</v>
      </c>
      <c r="R64" s="4">
        <f t="shared" si="1"/>
        <v>100.1017209907241</v>
      </c>
      <c r="T64" s="4">
        <f>liquid!F63</f>
        <v>2.4586526321449398</v>
      </c>
      <c r="V64" s="4">
        <f t="shared" si="2"/>
        <v>3.4438967089846235</v>
      </c>
      <c r="W64" s="4">
        <f>IF(ISNA(VLOOKUP(Combine!$A64,apatite!$A:$A,1,0)),0,VLOOKUP(Combine!$A64,apatite!$A:$AD,6,0))</f>
        <v>3.0624684042066699</v>
      </c>
      <c r="X64" s="4">
        <f>IF(ISNA(VLOOKUP(Combine!$A64,garnet!$A:$A,1,0)),0,VLOOKUP(Combine!$A64,garnet!$A:$AD,6,0))</f>
        <v>3.75678698584341</v>
      </c>
      <c r="Y64" s="4">
        <f>IF(ISNA(VLOOKUP(Combine!$A64,feldspar1!$A:$A,1,0)),0,VLOOKUP(Combine!$A64,feldspar1!$A:$AD,6,0))</f>
        <v>2.62126815794177</v>
      </c>
      <c r="Z64" s="4">
        <f>IF(ISNA(VLOOKUP(Combine!$A64,feldspar2!$A:$A,1,0)),0,VLOOKUP(Combine!$A64,feldspar2!$A:$AD,6,0))</f>
        <v>0</v>
      </c>
      <c r="AA64" s="4">
        <f>IF(ISNA(VLOOKUP(Combine!$A64,spinel!$A:$A,1,0)),0,VLOOKUP(Combine!$A64,spinel!$A:$AD,6,0))</f>
        <v>0</v>
      </c>
      <c r="AB64" s="4">
        <f>IF(ISNA(VLOOKUP(Combine!$A64,clinopyroxene1!$A:$A,1,0)),0,VLOOKUP(Combine!$A64,clinopyroxene1!$A:$AD,6,0))</f>
        <v>3.3406508060023898</v>
      </c>
      <c r="AC64" s="4">
        <f>IF(ISNA(VLOOKUP(Combine!$A64,clinopyroxene2!$A:$A,1,0)),0,VLOOKUP(Combine!$A64,clinopyroxene2!$A:$AD,6,0))</f>
        <v>3.47790240424799</v>
      </c>
      <c r="AD64" s="4">
        <f>IF(ISNA(VLOOKUP(Combine!$A64,orthopyroxene1!$A:$A,1,0)),0,VLOOKUP(Combine!$A64,orthopyroxene1!$A:$AD,6,0))</f>
        <v>3.3413834156210198</v>
      </c>
      <c r="AE64" s="4">
        <f>IF(ISNA(VLOOKUP(Combine!$A64,orthopyroxene2!$A:$A,1,0)),0,VLOOKUP(Combine!$A64,orthopyroxene2!$A:$AD,6,0))</f>
        <v>0</v>
      </c>
      <c r="AF64" s="4">
        <f t="shared" si="3"/>
        <v>3.2360512628457618</v>
      </c>
      <c r="AH64" s="4">
        <f t="shared" si="4"/>
        <v>6.5256358077810299</v>
      </c>
      <c r="AI64" s="4">
        <f t="shared" si="5"/>
        <v>0</v>
      </c>
      <c r="AJ64" s="4">
        <f t="shared" si="6"/>
        <v>24.407656918458208</v>
      </c>
      <c r="AK64" s="4">
        <f t="shared" si="7"/>
        <v>3.5925311665214267E-2</v>
      </c>
      <c r="AL64" s="4">
        <f t="shared" si="8"/>
        <v>11.094595893369853</v>
      </c>
      <c r="AM64" s="4">
        <f t="shared" si="9"/>
        <v>3.0787304891767104</v>
      </c>
      <c r="AN64" s="4">
        <f t="shared" si="10"/>
        <v>0</v>
      </c>
      <c r="AO64" s="4">
        <f t="shared" si="11"/>
        <v>0</v>
      </c>
      <c r="AP64" s="4">
        <f t="shared" si="12"/>
        <v>9.1160516080501157</v>
      </c>
      <c r="AQ64" s="4">
        <f t="shared" si="13"/>
        <v>0.93110831204921995</v>
      </c>
      <c r="AR64" s="4">
        <f t="shared" si="14"/>
        <v>0.15124530414709642</v>
      </c>
      <c r="AT64" s="4">
        <f t="shared" si="15"/>
        <v>30.933292726239237</v>
      </c>
    </row>
    <row r="65" spans="1:46" x14ac:dyDescent="0.3">
      <c r="A65" s="5">
        <f>system!A64</f>
        <v>63</v>
      </c>
      <c r="B65" s="5">
        <f>INDEX(system!A:Q,ROW()-1,MATCH($B$1&amp; "*",system!$1:$1,0))</f>
        <v>1025.1948051948</v>
      </c>
      <c r="C65" s="5">
        <f>INDEX(system!A:Q,ROW()-1,MATCH($C$1&amp; "*",system!$1:$1,0))</f>
        <v>900</v>
      </c>
      <c r="D65" s="4">
        <f>INDEX(system!A:Q,ROW()-1,MATCH($D$1&amp; "*",system!$1:$1,0))</f>
        <v>0</v>
      </c>
      <c r="F65" s="4">
        <f>liquid!E64</f>
        <v>15.604846810868599</v>
      </c>
      <c r="H65" s="4">
        <f>IF(ISNA(VLOOKUP($A65,tot_solids!$A:$A,1,0)),0,VLOOKUP($A65,tot_solids!$A:$AD,5,0))-IFERROR(G65,0)</f>
        <v>84.495497112882106</v>
      </c>
      <c r="I65" s="4">
        <f>IF(ISNA(VLOOKUP(Combine!$A65,apatite!$A:$A,1,0)),0,VLOOKUP(Combine!$A65,apatite!$A:$AD,5,0))</f>
        <v>0.115825265377812</v>
      </c>
      <c r="J65" s="4">
        <f>IF(ISNA(VLOOKUP(Combine!$A65,garnet!$A:$A,1,0)),0,VLOOKUP(Combine!$A65,garnet!$A:$AD,5,0))</f>
        <v>41.9402359326359</v>
      </c>
      <c r="K65" s="4">
        <f>IF(ISNA(VLOOKUP(Combine!$A65,feldspar1!$A:$A,1,0)),0,VLOOKUP(Combine!$A65,feldspar1!$A:$AD,5,0))</f>
        <v>8.2955985254360201</v>
      </c>
      <c r="L65" s="4">
        <f>IF(ISNA(VLOOKUP(Combine!$A65,feldspar2!$A:$A,1,0)),0,VLOOKUP(Combine!$A65,feldspar2!$A:$AD,5,0))</f>
        <v>0</v>
      </c>
      <c r="M65" s="4">
        <f>IF(ISNA(VLOOKUP(Combine!$A65,spinel!$A:$A,1,0)),0,VLOOKUP(Combine!$A65,spinel!$A:$AD,5,0))</f>
        <v>0</v>
      </c>
      <c r="N65" s="4">
        <f>IF(ISNA(VLOOKUP(Combine!$A65,clinopyroxene1!$A:$A,1,0)),0,VLOOKUP(Combine!$A65,clinopyroxene1!$A:$AD,5,0))</f>
        <v>30.294896530692998</v>
      </c>
      <c r="O65" s="4">
        <f>IF(ISNA(VLOOKUP(Combine!$A65,clinopyroxene2!$A:$A,1,0)),0,VLOOKUP(Combine!$A65,clinopyroxene2!$A:$AD,5,0))</f>
        <v>3.3876784806773701</v>
      </c>
      <c r="P65" s="4">
        <f>IF(ISNA(VLOOKUP(Combine!$A65,orthopyroxene1!$A:$A,1,0)),0,VLOOKUP(Combine!$A65,orthopyroxene1!$A:$AD,5,0))</f>
        <v>0.46126237806196602</v>
      </c>
      <c r="Q65" s="4">
        <f>IF(ISNA(VLOOKUP(Combine!$A65,orthopyroxene2!$A:$A,1,0)),0,VLOOKUP(Combine!$A65,orthopyroxene2!$A:$AD,5,0))</f>
        <v>0</v>
      </c>
      <c r="R65" s="4">
        <f t="shared" si="1"/>
        <v>100.1003439237507</v>
      </c>
      <c r="T65" s="4">
        <f>liquid!F64</f>
        <v>2.4532913600617201</v>
      </c>
      <c r="V65" s="4">
        <f t="shared" si="2"/>
        <v>3.4424297488538209</v>
      </c>
      <c r="W65" s="4">
        <f>IF(ISNA(VLOOKUP(Combine!$A65,apatite!$A:$A,1,0)),0,VLOOKUP(Combine!$A65,apatite!$A:$AD,6,0))</f>
        <v>3.0624684042066699</v>
      </c>
      <c r="X65" s="4">
        <f>IF(ISNA(VLOOKUP(Combine!$A65,garnet!$A:$A,1,0)),0,VLOOKUP(Combine!$A65,garnet!$A:$AD,6,0))</f>
        <v>3.7580696118210901</v>
      </c>
      <c r="Y65" s="4">
        <f>IF(ISNA(VLOOKUP(Combine!$A65,feldspar1!$A:$A,1,0)),0,VLOOKUP(Combine!$A65,feldspar1!$A:$AD,6,0))</f>
        <v>2.6204988666843501</v>
      </c>
      <c r="Z65" s="4">
        <f>IF(ISNA(VLOOKUP(Combine!$A65,feldspar2!$A:$A,1,0)),0,VLOOKUP(Combine!$A65,feldspar2!$A:$AD,6,0))</f>
        <v>0</v>
      </c>
      <c r="AA65" s="4">
        <f>IF(ISNA(VLOOKUP(Combine!$A65,spinel!$A:$A,1,0)),0,VLOOKUP(Combine!$A65,spinel!$A:$AD,6,0))</f>
        <v>0</v>
      </c>
      <c r="AB65" s="4">
        <f>IF(ISNA(VLOOKUP(Combine!$A65,clinopyroxene1!$A:$A,1,0)),0,VLOOKUP(Combine!$A65,clinopyroxene1!$A:$AD,6,0))</f>
        <v>3.3401418306833599</v>
      </c>
      <c r="AC65" s="4">
        <f>IF(ISNA(VLOOKUP(Combine!$A65,clinopyroxene2!$A:$A,1,0)),0,VLOOKUP(Combine!$A65,clinopyroxene2!$A:$AD,6,0))</f>
        <v>3.4788530444218999</v>
      </c>
      <c r="AD65" s="4">
        <f>IF(ISNA(VLOOKUP(Combine!$A65,orthopyroxene1!$A:$A,1,0)),0,VLOOKUP(Combine!$A65,orthopyroxene1!$A:$AD,6,0))</f>
        <v>3.34132042948371</v>
      </c>
      <c r="AE65" s="4">
        <f>IF(ISNA(VLOOKUP(Combine!$A65,orthopyroxene2!$A:$A,1,0)),0,VLOOKUP(Combine!$A65,orthopyroxene2!$A:$AD,6,0))</f>
        <v>0</v>
      </c>
      <c r="AF65" s="4">
        <f t="shared" si="3"/>
        <v>3.2388552355745439</v>
      </c>
      <c r="AH65" s="4">
        <f t="shared" si="4"/>
        <v>6.3607800789205937</v>
      </c>
      <c r="AI65" s="4">
        <f t="shared" si="5"/>
        <v>0</v>
      </c>
      <c r="AJ65" s="4">
        <f t="shared" si="6"/>
        <v>24.545307610421222</v>
      </c>
      <c r="AK65" s="4">
        <f t="shared" si="7"/>
        <v>3.7820885015078694E-2</v>
      </c>
      <c r="AL65" s="4">
        <f t="shared" si="8"/>
        <v>11.160047648056324</v>
      </c>
      <c r="AM65" s="4">
        <f t="shared" si="9"/>
        <v>3.1656562156549328</v>
      </c>
      <c r="AN65" s="4">
        <f t="shared" si="10"/>
        <v>0</v>
      </c>
      <c r="AO65" s="4">
        <f t="shared" si="11"/>
        <v>0</v>
      </c>
      <c r="AP65" s="4">
        <f t="shared" si="12"/>
        <v>9.0699431540291702</v>
      </c>
      <c r="AQ65" s="4">
        <f t="shared" si="13"/>
        <v>0.97379177488088442</v>
      </c>
      <c r="AR65" s="4">
        <f t="shared" si="14"/>
        <v>0.13804793278483585</v>
      </c>
      <c r="AT65" s="4">
        <f t="shared" si="15"/>
        <v>30.906087689341817</v>
      </c>
    </row>
    <row r="66" spans="1:46" x14ac:dyDescent="0.3">
      <c r="A66" s="5">
        <f>system!A65</f>
        <v>64</v>
      </c>
      <c r="B66" s="5">
        <f>INDEX(system!A:Q,ROW()-1,MATCH($B$1&amp; "*",system!$1:$1,0))</f>
        <v>1020.1818181818099</v>
      </c>
      <c r="C66" s="5">
        <f>INDEX(system!A:Q,ROW()-1,MATCH($C$1&amp; "*",system!$1:$1,0))</f>
        <v>900</v>
      </c>
      <c r="D66" s="4">
        <f>INDEX(system!A:Q,ROW()-1,MATCH($D$1&amp; "*",system!$1:$1,0))</f>
        <v>0</v>
      </c>
      <c r="F66" s="4">
        <f>liquid!E65</f>
        <v>15.182344557956201</v>
      </c>
      <c r="H66" s="4">
        <f>IF(ISNA(VLOOKUP($A66,tot_solids!$A:$A,1,0)),0,VLOOKUP($A66,tot_solids!$A:$AD,5,0))-IFERROR(G66,0)</f>
        <v>84.916652835540702</v>
      </c>
      <c r="I66" s="4">
        <f>IF(ISNA(VLOOKUP(Combine!$A66,apatite!$A:$A,1,0)),0,VLOOKUP(Combine!$A66,apatite!$A:$AD,5,0))</f>
        <v>0.121216732146877</v>
      </c>
      <c r="J66" s="4">
        <f>IF(ISNA(VLOOKUP(Combine!$A66,garnet!$A:$A,1,0)),0,VLOOKUP(Combine!$A66,garnet!$A:$AD,5,0))</f>
        <v>42.192915464764503</v>
      </c>
      <c r="K66" s="4">
        <f>IF(ISNA(VLOOKUP(Combine!$A66,feldspar1!$A:$A,1,0)),0,VLOOKUP(Combine!$A66,feldspar1!$A:$AD,5,0))</f>
        <v>8.5108124765491997</v>
      </c>
      <c r="L66" s="4">
        <f>IF(ISNA(VLOOKUP(Combine!$A66,feldspar2!$A:$A,1,0)),0,VLOOKUP(Combine!$A66,feldspar2!$A:$AD,5,0))</f>
        <v>0</v>
      </c>
      <c r="M66" s="4">
        <f>IF(ISNA(VLOOKUP(Combine!$A66,spinel!$A:$A,1,0)),0,VLOOKUP(Combine!$A66,spinel!$A:$AD,5,0))</f>
        <v>0</v>
      </c>
      <c r="N66" s="4">
        <f>IF(ISNA(VLOOKUP(Combine!$A66,clinopyroxene1!$A:$A,1,0)),0,VLOOKUP(Combine!$A66,clinopyroxene1!$A:$AD,5,0))</f>
        <v>30.150344950208101</v>
      </c>
      <c r="O66" s="4">
        <f>IF(ISNA(VLOOKUP(Combine!$A66,clinopyroxene2!$A:$A,1,0)),0,VLOOKUP(Combine!$A66,clinopyroxene2!$A:$AD,5,0))</f>
        <v>3.5287230281417399</v>
      </c>
      <c r="P66" s="4">
        <f>IF(ISNA(VLOOKUP(Combine!$A66,orthopyroxene1!$A:$A,1,0)),0,VLOOKUP(Combine!$A66,orthopyroxene1!$A:$AD,5,0))</f>
        <v>0.41264018373016398</v>
      </c>
      <c r="Q66" s="4">
        <f>IF(ISNA(VLOOKUP(Combine!$A66,orthopyroxene2!$A:$A,1,0)),0,VLOOKUP(Combine!$A66,orthopyroxene2!$A:$AD,5,0))</f>
        <v>0</v>
      </c>
      <c r="R66" s="4">
        <f t="shared" si="1"/>
        <v>100.0989973934969</v>
      </c>
      <c r="T66" s="4">
        <f>liquid!F65</f>
        <v>2.4480057008397198</v>
      </c>
      <c r="V66" s="4">
        <f t="shared" si="2"/>
        <v>3.4410626873620465</v>
      </c>
      <c r="W66" s="4">
        <f>IF(ISNA(VLOOKUP(Combine!$A66,apatite!$A:$A,1,0)),0,VLOOKUP(Combine!$A66,apatite!$A:$AD,6,0))</f>
        <v>3.0624684042066699</v>
      </c>
      <c r="X66" s="4">
        <f>IF(ISNA(VLOOKUP(Combine!$A66,garnet!$A:$A,1,0)),0,VLOOKUP(Combine!$A66,garnet!$A:$AD,6,0))</f>
        <v>3.75933095163357</v>
      </c>
      <c r="Y66" s="4">
        <f>IF(ISNA(VLOOKUP(Combine!$A66,feldspar1!$A:$A,1,0)),0,VLOOKUP(Combine!$A66,feldspar1!$A:$AD,6,0))</f>
        <v>2.6197516313425999</v>
      </c>
      <c r="Z66" s="4">
        <f>IF(ISNA(VLOOKUP(Combine!$A66,feldspar2!$A:$A,1,0)),0,VLOOKUP(Combine!$A66,feldspar2!$A:$AD,6,0))</f>
        <v>0</v>
      </c>
      <c r="AA66" s="4">
        <f>IF(ISNA(VLOOKUP(Combine!$A66,spinel!$A:$A,1,0)),0,VLOOKUP(Combine!$A66,spinel!$A:$AD,6,0))</f>
        <v>0</v>
      </c>
      <c r="AB66" s="4">
        <f>IF(ISNA(VLOOKUP(Combine!$A66,clinopyroxene1!$A:$A,1,0)),0,VLOOKUP(Combine!$A66,clinopyroxene1!$A:$AD,6,0))</f>
        <v>3.3396181185080902</v>
      </c>
      <c r="AC66" s="4">
        <f>IF(ISNA(VLOOKUP(Combine!$A66,clinopyroxene2!$A:$A,1,0)),0,VLOOKUP(Combine!$A66,clinopyroxene2!$A:$AD,6,0))</f>
        <v>3.4797941956051202</v>
      </c>
      <c r="AD66" s="4">
        <f>IF(ISNA(VLOOKUP(Combine!$A66,orthopyroxene1!$A:$A,1,0)),0,VLOOKUP(Combine!$A66,orthopyroxene1!$A:$AD,6,0))</f>
        <v>3.3412312624740101</v>
      </c>
      <c r="AE66" s="4">
        <f>IF(ISNA(VLOOKUP(Combine!$A66,orthopyroxene2!$A:$A,1,0)),0,VLOOKUP(Combine!$A66,orthopyroxene2!$A:$AD,6,0))</f>
        <v>0</v>
      </c>
      <c r="AF66" s="4">
        <f t="shared" si="3"/>
        <v>3.2416135764295682</v>
      </c>
      <c r="AH66" s="4">
        <f t="shared" si="4"/>
        <v>6.2019236935389177</v>
      </c>
      <c r="AI66" s="4">
        <f t="shared" si="5"/>
        <v>0</v>
      </c>
      <c r="AJ66" s="4">
        <f t="shared" si="6"/>
        <v>24.677450122432575</v>
      </c>
      <c r="AK66" s="4">
        <f t="shared" si="7"/>
        <v>3.9581382123117154E-2</v>
      </c>
      <c r="AL66" s="4">
        <f t="shared" si="8"/>
        <v>11.223517165050367</v>
      </c>
      <c r="AM66" s="4">
        <f t="shared" si="9"/>
        <v>3.2487096771793906</v>
      </c>
      <c r="AN66" s="4">
        <f t="shared" si="10"/>
        <v>0</v>
      </c>
      <c r="AO66" s="4">
        <f t="shared" si="11"/>
        <v>0</v>
      </c>
      <c r="AP66" s="4">
        <f t="shared" si="12"/>
        <v>9.0280816190077395</v>
      </c>
      <c r="AQ66" s="4">
        <f t="shared" si="13"/>
        <v>1.0140608408964</v>
      </c>
      <c r="AR66" s="4">
        <f t="shared" si="14"/>
        <v>0.123499438175562</v>
      </c>
      <c r="AT66" s="4">
        <f t="shared" si="15"/>
        <v>30.879373815971491</v>
      </c>
    </row>
    <row r="67" spans="1:46" x14ac:dyDescent="0.3">
      <c r="A67" s="5">
        <f>system!A66</f>
        <v>65</v>
      </c>
      <c r="B67" s="5">
        <f>INDEX(system!A:Q,ROW()-1,MATCH($B$1&amp; "*",system!$1:$1,0))</f>
        <v>1015.16883116883</v>
      </c>
      <c r="C67" s="5">
        <f>INDEX(system!A:Q,ROW()-1,MATCH($C$1&amp; "*",system!$1:$1,0))</f>
        <v>900</v>
      </c>
      <c r="D67" s="4">
        <f>INDEX(system!A:Q,ROW()-1,MATCH($D$1&amp; "*",system!$1:$1,0))</f>
        <v>0</v>
      </c>
      <c r="F67" s="4">
        <f>liquid!E66</f>
        <v>14.775690844204901</v>
      </c>
      <c r="H67" s="4">
        <f>IF(ISNA(VLOOKUP($A67,tot_solids!$A:$A,1,0)),0,VLOOKUP($A67,tot_solids!$A:$AD,5,0))-IFERROR(G67,0)</f>
        <v>85.321989833863697</v>
      </c>
      <c r="I67" s="4">
        <f>IF(ISNA(VLOOKUP(Combine!$A67,apatite!$A:$A,1,0)),0,VLOOKUP(Combine!$A67,apatite!$A:$AD,5,0))</f>
        <v>0.12622687653040199</v>
      </c>
      <c r="J67" s="4">
        <f>IF(ISNA(VLOOKUP(Combine!$A67,garnet!$A:$A,1,0)),0,VLOOKUP(Combine!$A67,garnet!$A:$AD,5,0))</f>
        <v>42.438300152692698</v>
      </c>
      <c r="K67" s="4">
        <f>IF(ISNA(VLOOKUP(Combine!$A67,feldspar1!$A:$A,1,0)),0,VLOOKUP(Combine!$A67,feldspar1!$A:$AD,5,0))</f>
        <v>8.7164187935481703</v>
      </c>
      <c r="L67" s="4">
        <f>IF(ISNA(VLOOKUP(Combine!$A67,feldspar2!$A:$A,1,0)),0,VLOOKUP(Combine!$A67,feldspar2!$A:$AD,5,0))</f>
        <v>0</v>
      </c>
      <c r="M67" s="4">
        <f>IF(ISNA(VLOOKUP(Combine!$A67,spinel!$A:$A,1,0)),0,VLOOKUP(Combine!$A67,spinel!$A:$AD,5,0))</f>
        <v>0</v>
      </c>
      <c r="N67" s="4">
        <f>IF(ISNA(VLOOKUP(Combine!$A67,clinopyroxene1!$A:$A,1,0)),0,VLOOKUP(Combine!$A67,clinopyroxene1!$A:$AD,5,0))</f>
        <v>30.0190149660834</v>
      </c>
      <c r="O67" s="4">
        <f>IF(ISNA(VLOOKUP(Combine!$A67,clinopyroxene2!$A:$A,1,0)),0,VLOOKUP(Combine!$A67,clinopyroxene2!$A:$AD,5,0))</f>
        <v>3.66207505104747</v>
      </c>
      <c r="P67" s="4">
        <f>IF(ISNA(VLOOKUP(Combine!$A67,orthopyroxene1!$A:$A,1,0)),0,VLOOKUP(Combine!$A67,orthopyroxene1!$A:$AD,5,0))</f>
        <v>0.35995399396162903</v>
      </c>
      <c r="Q67" s="4">
        <f>IF(ISNA(VLOOKUP(Combine!$A67,orthopyroxene2!$A:$A,1,0)),0,VLOOKUP(Combine!$A67,orthopyroxene2!$A:$AD,5,0))</f>
        <v>0</v>
      </c>
      <c r="R67" s="4">
        <f t="shared" si="1"/>
        <v>100.0976806780686</v>
      </c>
      <c r="T67" s="4">
        <f>liquid!F66</f>
        <v>2.442791413023</v>
      </c>
      <c r="V67" s="4">
        <f t="shared" si="2"/>
        <v>3.439787902767006</v>
      </c>
      <c r="W67" s="4">
        <f>IF(ISNA(VLOOKUP(Combine!$A67,apatite!$A:$A,1,0)),0,VLOOKUP(Combine!$A67,apatite!$A:$AD,6,0))</f>
        <v>3.0624684042066699</v>
      </c>
      <c r="X67" s="4">
        <f>IF(ISNA(VLOOKUP(Combine!$A67,garnet!$A:$A,1,0)),0,VLOOKUP(Combine!$A67,garnet!$A:$AD,6,0))</f>
        <v>3.76057266723054</v>
      </c>
      <c r="Y67" s="4">
        <f>IF(ISNA(VLOOKUP(Combine!$A67,feldspar1!$A:$A,1,0)),0,VLOOKUP(Combine!$A67,feldspar1!$A:$AD,6,0))</f>
        <v>2.6190255603147001</v>
      </c>
      <c r="Z67" s="4">
        <f>IF(ISNA(VLOOKUP(Combine!$A67,feldspar2!$A:$A,1,0)),0,VLOOKUP(Combine!$A67,feldspar2!$A:$AD,6,0))</f>
        <v>0</v>
      </c>
      <c r="AA67" s="4">
        <f>IF(ISNA(VLOOKUP(Combine!$A67,spinel!$A:$A,1,0)),0,VLOOKUP(Combine!$A67,spinel!$A:$AD,6,0))</f>
        <v>0</v>
      </c>
      <c r="AB67" s="4">
        <f>IF(ISNA(VLOOKUP(Combine!$A67,clinopyroxene1!$A:$A,1,0)),0,VLOOKUP(Combine!$A67,clinopyroxene1!$A:$AD,6,0))</f>
        <v>3.3390811912132001</v>
      </c>
      <c r="AC67" s="4">
        <f>IF(ISNA(VLOOKUP(Combine!$A67,clinopyroxene2!$A:$A,1,0)),0,VLOOKUP(Combine!$A67,clinopyroxene2!$A:$AD,6,0))</f>
        <v>3.48072628694299</v>
      </c>
      <c r="AD67" s="4">
        <f>IF(ISNA(VLOOKUP(Combine!$A67,orthopyroxene1!$A:$A,1,0)),0,VLOOKUP(Combine!$A67,orthopyroxene1!$A:$AD,6,0))</f>
        <v>3.3411176696594498</v>
      </c>
      <c r="AE67" s="4">
        <f>IF(ISNA(VLOOKUP(Combine!$A67,orthopyroxene2!$A:$A,1,0)),0,VLOOKUP(Combine!$A67,orthopyroxene2!$A:$AD,6,0))</f>
        <v>0</v>
      </c>
      <c r="AF67" s="4">
        <f t="shared" si="3"/>
        <v>3.244328805757442</v>
      </c>
      <c r="AH67" s="4">
        <f t="shared" si="4"/>
        <v>6.0486911675850816</v>
      </c>
      <c r="AI67" s="4">
        <f t="shared" si="5"/>
        <v>0</v>
      </c>
      <c r="AJ67" s="4">
        <f t="shared" si="6"/>
        <v>24.804433367891573</v>
      </c>
      <c r="AK67" s="4">
        <f t="shared" si="7"/>
        <v>4.1217364514524998E-2</v>
      </c>
      <c r="AL67" s="4">
        <f t="shared" si="8"/>
        <v>11.285063182663142</v>
      </c>
      <c r="AM67" s="4">
        <f t="shared" si="9"/>
        <v>3.3281152065200965</v>
      </c>
      <c r="AN67" s="4">
        <f t="shared" si="10"/>
        <v>0</v>
      </c>
      <c r="AO67" s="4">
        <f t="shared" si="11"/>
        <v>0</v>
      </c>
      <c r="AP67" s="4">
        <f t="shared" si="12"/>
        <v>8.9902021685122566</v>
      </c>
      <c r="AQ67" s="4">
        <f t="shared" si="13"/>
        <v>1.0521008402139407</v>
      </c>
      <c r="AR67" s="4">
        <f t="shared" si="14"/>
        <v>0.10773460546761231</v>
      </c>
      <c r="AT67" s="4">
        <f t="shared" si="15"/>
        <v>30.853124535476653</v>
      </c>
    </row>
    <row r="68" spans="1:46" x14ac:dyDescent="0.3">
      <c r="A68" s="5">
        <f>system!A67</f>
        <v>66</v>
      </c>
      <c r="B68" s="5">
        <f>INDEX(system!A:Q,ROW()-1,MATCH($B$1&amp; "*",system!$1:$1,0))</f>
        <v>1010.15584415584</v>
      </c>
      <c r="C68" s="5">
        <f>INDEX(system!A:Q,ROW()-1,MATCH($C$1&amp; "*",system!$1:$1,0))</f>
        <v>900</v>
      </c>
      <c r="D68" s="4">
        <f>INDEX(system!A:Q,ROW()-1,MATCH($D$1&amp; "*",system!$1:$1,0))</f>
        <v>0</v>
      </c>
      <c r="F68" s="4">
        <f>liquid!E67</f>
        <v>14.383895577055201</v>
      </c>
      <c r="H68" s="4">
        <f>IF(ISNA(VLOOKUP($A68,tot_solids!$A:$A,1,0)),0,VLOOKUP($A68,tot_solids!$A:$AD,5,0))-IFERROR(G68,0)</f>
        <v>85.712497470323697</v>
      </c>
      <c r="I68" s="4">
        <f>IF(ISNA(VLOOKUP(Combine!$A68,apatite!$A:$A,1,0)),0,VLOOKUP(Combine!$A68,apatite!$A:$AD,5,0))</f>
        <v>0.13088467155196901</v>
      </c>
      <c r="J68" s="4">
        <f>IF(ISNA(VLOOKUP(Combine!$A68,garnet!$A:$A,1,0)),0,VLOOKUP(Combine!$A68,garnet!$A:$AD,5,0))</f>
        <v>42.6766055643266</v>
      </c>
      <c r="K68" s="4">
        <f>IF(ISNA(VLOOKUP(Combine!$A68,feldspar1!$A:$A,1,0)),0,VLOOKUP(Combine!$A68,feldspar1!$A:$AD,5,0))</f>
        <v>8.9129695283179995</v>
      </c>
      <c r="L68" s="4">
        <f>IF(ISNA(VLOOKUP(Combine!$A68,feldspar2!$A:$A,1,0)),0,VLOOKUP(Combine!$A68,feldspar2!$A:$AD,5,0))</f>
        <v>0</v>
      </c>
      <c r="M68" s="4">
        <f>IF(ISNA(VLOOKUP(Combine!$A68,spinel!$A:$A,1,0)),0,VLOOKUP(Combine!$A68,spinel!$A:$AD,5,0))</f>
        <v>0</v>
      </c>
      <c r="N68" s="4">
        <f>IF(ISNA(VLOOKUP(Combine!$A68,clinopyroxene1!$A:$A,1,0)),0,VLOOKUP(Combine!$A68,clinopyroxene1!$A:$AD,5,0))</f>
        <v>29.900104081320901</v>
      </c>
      <c r="O68" s="4">
        <f>IF(ISNA(VLOOKUP(Combine!$A68,clinopyroxene2!$A:$A,1,0)),0,VLOOKUP(Combine!$A68,clinopyroxene2!$A:$AD,5,0))</f>
        <v>3.7883159535497</v>
      </c>
      <c r="P68" s="4">
        <f>IF(ISNA(VLOOKUP(Combine!$A68,orthopyroxene1!$A:$A,1,0)),0,VLOOKUP(Combine!$A68,orthopyroxene1!$A:$AD,5,0))</f>
        <v>0.30361767125643202</v>
      </c>
      <c r="Q68" s="4">
        <f>IF(ISNA(VLOOKUP(Combine!$A68,orthopyroxene2!$A:$A,1,0)),0,VLOOKUP(Combine!$A68,orthopyroxene2!$A:$AD,5,0))</f>
        <v>0</v>
      </c>
      <c r="R68" s="4">
        <f t="shared" ref="R68:R80" si="16">SUM(F68:H68)</f>
        <v>100.0963930473789</v>
      </c>
      <c r="T68" s="4">
        <f>liquid!F67</f>
        <v>2.43764424505274</v>
      </c>
      <c r="V68" s="4">
        <f t="shared" ref="V68:V80" si="17">IF(H68=0,0,H68/AJ68)</f>
        <v>3.4385985249569728</v>
      </c>
      <c r="W68" s="4">
        <f>IF(ISNA(VLOOKUP(Combine!$A68,apatite!$A:$A,1,0)),0,VLOOKUP(Combine!$A68,apatite!$A:$AD,6,0))</f>
        <v>3.0624684042066699</v>
      </c>
      <c r="X68" s="4">
        <f>IF(ISNA(VLOOKUP(Combine!$A68,garnet!$A:$A,1,0)),0,VLOOKUP(Combine!$A68,garnet!$A:$AD,6,0))</f>
        <v>3.7617962982749198</v>
      </c>
      <c r="Y68" s="4">
        <f>IF(ISNA(VLOOKUP(Combine!$A68,feldspar1!$A:$A,1,0)),0,VLOOKUP(Combine!$A68,feldspar1!$A:$AD,6,0))</f>
        <v>2.61831981397791</v>
      </c>
      <c r="Z68" s="4">
        <f>IF(ISNA(VLOOKUP(Combine!$A68,feldspar2!$A:$A,1,0)),0,VLOOKUP(Combine!$A68,feldspar2!$A:$AD,6,0))</f>
        <v>0</v>
      </c>
      <c r="AA68" s="4">
        <f>IF(ISNA(VLOOKUP(Combine!$A68,spinel!$A:$A,1,0)),0,VLOOKUP(Combine!$A68,spinel!$A:$AD,6,0))</f>
        <v>0</v>
      </c>
      <c r="AB68" s="4">
        <f>IF(ISNA(VLOOKUP(Combine!$A68,clinopyroxene1!$A:$A,1,0)),0,VLOOKUP(Combine!$A68,clinopyroxene1!$A:$AD,6,0))</f>
        <v>3.33853247128418</v>
      </c>
      <c r="AC68" s="4">
        <f>IF(ISNA(VLOOKUP(Combine!$A68,clinopyroxene2!$A:$A,1,0)),0,VLOOKUP(Combine!$A68,clinopyroxene2!$A:$AD,6,0))</f>
        <v>3.4816497036578098</v>
      </c>
      <c r="AD68" s="4">
        <f>IF(ISNA(VLOOKUP(Combine!$A68,orthopyroxene1!$A:$A,1,0)),0,VLOOKUP(Combine!$A68,orthopyroxene1!$A:$AD,6,0))</f>
        <v>3.3409812786045401</v>
      </c>
      <c r="AE68" s="4">
        <f>IF(ISNA(VLOOKUP(Combine!$A68,orthopyroxene2!$A:$A,1,0)),0,VLOOKUP(Combine!$A68,orthopyroxene2!$A:$AD,6,0))</f>
        <v>0</v>
      </c>
      <c r="AF68" s="4">
        <f t="shared" ref="AF68:AF80" si="18">IF(R68=0,0,R68/AT68)</f>
        <v>3.2470032753457949</v>
      </c>
      <c r="AH68" s="4">
        <f t="shared" ref="AH68:AH80" si="19">IF(F68=0,0,F68/T68)</f>
        <v>5.9007361743813425</v>
      </c>
      <c r="AI68" s="4">
        <f t="shared" ref="AI68:AI80" si="20">IF(G68=0,0,G68/U68)</f>
        <v>0</v>
      </c>
      <c r="AJ68" s="4">
        <f t="shared" ref="AJ68:AJ80" si="21">SUM(AK68:AS68)</f>
        <v>24.926578909469001</v>
      </c>
      <c r="AK68" s="4">
        <f t="shared" ref="AK68:AK80" si="22">IF(I68=0,0,I68/W68)</f>
        <v>4.2738292866036795E-2</v>
      </c>
      <c r="AL68" s="4">
        <f t="shared" ref="AL68:AL80" si="23">IF(J68=0,0,J68/X68)</f>
        <v>11.344741230113174</v>
      </c>
      <c r="AM68" s="4">
        <f t="shared" ref="AM68:AM80" si="24">IF(K68=0,0,K68/Y68)</f>
        <v>3.404079776937897</v>
      </c>
      <c r="AN68" s="4">
        <f t="shared" ref="AN68:AN80" si="25">IF(L68=0,0,L68/Z68)</f>
        <v>0</v>
      </c>
      <c r="AO68" s="4">
        <f t="shared" ref="AO68:AO80" si="26">IF(M68=0,0,M68/AA68)</f>
        <v>0</v>
      </c>
      <c r="AP68" s="4">
        <f t="shared" ref="AP68:AP80" si="27">IF(N68=0,0,N68/AB68)</f>
        <v>8.9560620837153948</v>
      </c>
      <c r="AQ68" s="4">
        <f t="shared" ref="AQ68:AQ80" si="28">IF(O68=0,0,O68/AC68)</f>
        <v>1.0880807306862914</v>
      </c>
      <c r="AR68" s="4">
        <f t="shared" ref="AR68:AR80" si="29">IF(P68=0,0,P68/AD68)</f>
        <v>9.087679515021016E-2</v>
      </c>
      <c r="AT68" s="4">
        <f t="shared" ref="AT68:AT80" si="30">SUM(AH68:AJ68)</f>
        <v>30.827315083850344</v>
      </c>
    </row>
    <row r="69" spans="1:46" x14ac:dyDescent="0.3">
      <c r="A69" s="5">
        <f>system!A68</f>
        <v>67</v>
      </c>
      <c r="B69" s="5">
        <f>INDEX(system!A:Q,ROW()-1,MATCH($B$1&amp; "*",system!$1:$1,0))</f>
        <v>1005.1428571428499</v>
      </c>
      <c r="C69" s="5">
        <f>INDEX(system!A:Q,ROW()-1,MATCH($C$1&amp; "*",system!$1:$1,0))</f>
        <v>900</v>
      </c>
      <c r="D69" s="4">
        <f>INDEX(system!A:Q,ROW()-1,MATCH($D$1&amp; "*",system!$1:$1,0))</f>
        <v>0</v>
      </c>
      <c r="F69" s="4">
        <f>liquid!E68</f>
        <v>14.0060447846706</v>
      </c>
      <c r="H69" s="4">
        <f>IF(ISNA(VLOOKUP($A69,tot_solids!$A:$A,1,0)),0,VLOOKUP($A69,tot_solids!$A:$AD,5,0))-IFERROR(G69,0)</f>
        <v>86.089088981221096</v>
      </c>
      <c r="I69" s="4">
        <f>IF(ISNA(VLOOKUP(Combine!$A69,apatite!$A:$A,1,0)),0,VLOOKUP(Combine!$A69,apatite!$A:$AD,5,0))</f>
        <v>0.13521610297452</v>
      </c>
      <c r="J69" s="4">
        <f>IF(ISNA(VLOOKUP(Combine!$A69,garnet!$A:$A,1,0)),0,VLOOKUP(Combine!$A69,garnet!$A:$AD,5,0))</f>
        <v>42.9080355042042</v>
      </c>
      <c r="K69" s="4">
        <f>IF(ISNA(VLOOKUP(Combine!$A69,feldspar1!$A:$A,1,0)),0,VLOOKUP(Combine!$A69,feldspar1!$A:$AD,5,0))</f>
        <v>9.1009743195428303</v>
      </c>
      <c r="L69" s="4">
        <f>IF(ISNA(VLOOKUP(Combine!$A69,feldspar2!$A:$A,1,0)),0,VLOOKUP(Combine!$A69,feldspar2!$A:$AD,5,0))</f>
        <v>0</v>
      </c>
      <c r="M69" s="4">
        <f>IF(ISNA(VLOOKUP(Combine!$A69,spinel!$A:$A,1,0)),0,VLOOKUP(Combine!$A69,spinel!$A:$AD,5,0))</f>
        <v>0</v>
      </c>
      <c r="N69" s="4">
        <f>IF(ISNA(VLOOKUP(Combine!$A69,clinopyroxene1!$A:$A,1,0)),0,VLOOKUP(Combine!$A69,clinopyroxene1!$A:$AD,5,0))</f>
        <v>29.792875693273501</v>
      </c>
      <c r="O69" s="4">
        <f>IF(ISNA(VLOOKUP(Combine!$A69,clinopyroxene2!$A:$A,1,0)),0,VLOOKUP(Combine!$A69,clinopyroxene2!$A:$AD,5,0))</f>
        <v>3.9079768060481999</v>
      </c>
      <c r="P69" s="4">
        <f>IF(ISNA(VLOOKUP(Combine!$A69,orthopyroxene1!$A:$A,1,0)),0,VLOOKUP(Combine!$A69,orthopyroxene1!$A:$AD,5,0))</f>
        <v>0.244010555177885</v>
      </c>
      <c r="Q69" s="4">
        <f>IF(ISNA(VLOOKUP(Combine!$A69,orthopyroxene2!$A:$A,1,0)),0,VLOOKUP(Combine!$A69,orthopyroxene2!$A:$AD,5,0))</f>
        <v>0</v>
      </c>
      <c r="R69" s="4">
        <f t="shared" si="16"/>
        <v>100.09513376589169</v>
      </c>
      <c r="T69" s="4">
        <f>liquid!F68</f>
        <v>2.4325599354649698</v>
      </c>
      <c r="V69" s="4">
        <f t="shared" si="17"/>
        <v>3.4374883458124752</v>
      </c>
      <c r="W69" s="4">
        <f>IF(ISNA(VLOOKUP(Combine!$A69,apatite!$A:$A,1,0)),0,VLOOKUP(Combine!$A69,apatite!$A:$AD,6,0))</f>
        <v>3.0624684042066699</v>
      </c>
      <c r="X69" s="4">
        <f>IF(ISNA(VLOOKUP(Combine!$A69,garnet!$A:$A,1,0)),0,VLOOKUP(Combine!$A69,garnet!$A:$AD,6,0))</f>
        <v>3.76300327286638</v>
      </c>
      <c r="Y69" s="4">
        <f>IF(ISNA(VLOOKUP(Combine!$A69,feldspar1!$A:$A,1,0)),0,VLOOKUP(Combine!$A69,feldspar1!$A:$AD,6,0))</f>
        <v>2.6176336004107799</v>
      </c>
      <c r="Z69" s="4">
        <f>IF(ISNA(VLOOKUP(Combine!$A69,feldspar2!$A:$A,1,0)),0,VLOOKUP(Combine!$A69,feldspar2!$A:$AD,6,0))</f>
        <v>0</v>
      </c>
      <c r="AA69" s="4">
        <f>IF(ISNA(VLOOKUP(Combine!$A69,spinel!$A:$A,1,0)),0,VLOOKUP(Combine!$A69,spinel!$A:$AD,6,0))</f>
        <v>0</v>
      </c>
      <c r="AB69" s="4">
        <f>IF(ISNA(VLOOKUP(Combine!$A69,clinopyroxene1!$A:$A,1,0)),0,VLOOKUP(Combine!$A69,clinopyroxene1!$A:$AD,6,0))</f>
        <v>3.3379732879823099</v>
      </c>
      <c r="AC69" s="4">
        <f>IF(ISNA(VLOOKUP(Combine!$A69,clinopyroxene2!$A:$A,1,0)),0,VLOOKUP(Combine!$A69,clinopyroxene2!$A:$AD,6,0))</f>
        <v>3.48256479255924</v>
      </c>
      <c r="AD69" s="4">
        <f>IF(ISNA(VLOOKUP(Combine!$A69,orthopyroxene1!$A:$A,1,0)),0,VLOOKUP(Combine!$A69,orthopyroxene1!$A:$AD,6,0))</f>
        <v>3.3408235991015802</v>
      </c>
      <c r="AE69" s="4">
        <f>IF(ISNA(VLOOKUP(Combine!$A69,orthopyroxene2!$A:$A,1,0)),0,VLOOKUP(Combine!$A69,orthopyroxene2!$A:$AD,6,0))</f>
        <v>0</v>
      </c>
      <c r="AF69" s="4">
        <f t="shared" si="18"/>
        <v>3.2496391830301978</v>
      </c>
      <c r="AH69" s="4">
        <f t="shared" si="19"/>
        <v>5.7577388250429378</v>
      </c>
      <c r="AI69" s="4">
        <f t="shared" si="20"/>
        <v>0</v>
      </c>
      <c r="AJ69" s="4">
        <f t="shared" si="21"/>
        <v>25.044183520242107</v>
      </c>
      <c r="AK69" s="4">
        <f t="shared" si="22"/>
        <v>4.4152652412277747E-2</v>
      </c>
      <c r="AL69" s="4">
        <f t="shared" si="23"/>
        <v>11.402603822749271</v>
      </c>
      <c r="AM69" s="4">
        <f t="shared" si="24"/>
        <v>3.4767945819898678</v>
      </c>
      <c r="AN69" s="4">
        <f t="shared" si="25"/>
        <v>0</v>
      </c>
      <c r="AO69" s="4">
        <f t="shared" si="26"/>
        <v>0</v>
      </c>
      <c r="AP69" s="4">
        <f t="shared" si="27"/>
        <v>8.9254386188579335</v>
      </c>
      <c r="AQ69" s="4">
        <f t="shared" si="28"/>
        <v>1.1221548022302081</v>
      </c>
      <c r="AR69" s="4">
        <f t="shared" si="29"/>
        <v>7.3039042002548335E-2</v>
      </c>
      <c r="AT69" s="4">
        <f t="shared" si="30"/>
        <v>30.801922345285046</v>
      </c>
    </row>
    <row r="70" spans="1:46" x14ac:dyDescent="0.3">
      <c r="A70" s="5">
        <f>system!A69</f>
        <v>68</v>
      </c>
      <c r="B70" s="5">
        <f>INDEX(system!A:Q,ROW()-1,MATCH($B$1&amp; "*",system!$1:$1,0))</f>
        <v>1000.12987012987</v>
      </c>
      <c r="C70" s="5">
        <f>INDEX(system!A:Q,ROW()-1,MATCH($C$1&amp; "*",system!$1:$1,0))</f>
        <v>900</v>
      </c>
      <c r="D70" s="4">
        <f>INDEX(system!A:Q,ROW()-1,MATCH($D$1&amp; "*",system!$1:$1,0))</f>
        <v>0</v>
      </c>
      <c r="F70" s="4">
        <f>liquid!E69</f>
        <v>13.6412936023714</v>
      </c>
      <c r="H70" s="4">
        <f>IF(ISNA(VLOOKUP($A70,tot_solids!$A:$A,1,0)),0,VLOOKUP($A70,tot_solids!$A:$AD,5,0))-IFERROR(G70,0)</f>
        <v>86.452608492420197</v>
      </c>
      <c r="I70" s="4">
        <f>IF(ISNA(VLOOKUP(Combine!$A70,apatite!$A:$A,1,0)),0,VLOOKUP(Combine!$A70,apatite!$A:$AD,5,0))</f>
        <v>0.13924450175727701</v>
      </c>
      <c r="J70" s="4">
        <f>IF(ISNA(VLOOKUP(Combine!$A70,garnet!$A:$A,1,0)),0,VLOOKUP(Combine!$A70,garnet!$A:$AD,5,0))</f>
        <v>43.132782724893602</v>
      </c>
      <c r="K70" s="4">
        <f>IF(ISNA(VLOOKUP(Combine!$A70,feldspar1!$A:$A,1,0)),0,VLOOKUP(Combine!$A70,feldspar1!$A:$AD,5,0))</f>
        <v>9.28090424598191</v>
      </c>
      <c r="L70" s="4">
        <f>IF(ISNA(VLOOKUP(Combine!$A70,feldspar2!$A:$A,1,0)),0,VLOOKUP(Combine!$A70,feldspar2!$A:$AD,5,0))</f>
        <v>0</v>
      </c>
      <c r="M70" s="4">
        <f>IF(ISNA(VLOOKUP(Combine!$A70,spinel!$A:$A,1,0)),0,VLOOKUP(Combine!$A70,spinel!$A:$AD,5,0))</f>
        <v>0</v>
      </c>
      <c r="N70" s="4">
        <f>IF(ISNA(VLOOKUP(Combine!$A70,clinopyroxene1!$A:$A,1,0)),0,VLOOKUP(Combine!$A70,clinopyroxene1!$A:$AD,5,0))</f>
        <v>29.6966527895563</v>
      </c>
      <c r="O70" s="4">
        <f>IF(ISNA(VLOOKUP(Combine!$A70,clinopyroxene2!$A:$A,1,0)),0,VLOOKUP(Combine!$A70,clinopyroxene2!$A:$AD,5,0))</f>
        <v>4.0215434692103802</v>
      </c>
      <c r="P70" s="4">
        <f>IF(ISNA(VLOOKUP(Combine!$A70,orthopyroxene1!$A:$A,1,0)),0,VLOOKUP(Combine!$A70,orthopyroxene1!$A:$AD,5,0))</f>
        <v>0.181480761020717</v>
      </c>
      <c r="Q70" s="4">
        <f>IF(ISNA(VLOOKUP(Combine!$A70,orthopyroxene2!$A:$A,1,0)),0,VLOOKUP(Combine!$A70,orthopyroxene2!$A:$AD,5,0))</f>
        <v>0</v>
      </c>
      <c r="R70" s="4">
        <f t="shared" si="16"/>
        <v>100.0939020947916</v>
      </c>
      <c r="T70" s="4">
        <f>liquid!F69</f>
        <v>2.4275342117206402</v>
      </c>
      <c r="V70" s="4">
        <f t="shared" si="17"/>
        <v>3.4364517417105485</v>
      </c>
      <c r="W70" s="4">
        <f>IF(ISNA(VLOOKUP(Combine!$A70,apatite!$A:$A,1,0)),0,VLOOKUP(Combine!$A70,apatite!$A:$AD,6,0))</f>
        <v>3.0624684042066699</v>
      </c>
      <c r="X70" s="4">
        <f>IF(ISNA(VLOOKUP(Combine!$A70,garnet!$A:$A,1,0)),0,VLOOKUP(Combine!$A70,garnet!$A:$AD,6,0))</f>
        <v>3.7641949173126998</v>
      </c>
      <c r="Y70" s="4">
        <f>IF(ISNA(VLOOKUP(Combine!$A70,feldspar1!$A:$A,1,0)),0,VLOOKUP(Combine!$A70,feldspar1!$A:$AD,6,0))</f>
        <v>2.6169661714563701</v>
      </c>
      <c r="Z70" s="4">
        <f>IF(ISNA(VLOOKUP(Combine!$A70,feldspar2!$A:$A,1,0)),0,VLOOKUP(Combine!$A70,feldspar2!$A:$AD,6,0))</f>
        <v>0</v>
      </c>
      <c r="AA70" s="4">
        <f>IF(ISNA(VLOOKUP(Combine!$A70,spinel!$A:$A,1,0)),0,VLOOKUP(Combine!$A70,spinel!$A:$AD,6,0))</f>
        <v>0</v>
      </c>
      <c r="AB70" s="4">
        <f>IF(ISNA(VLOOKUP(Combine!$A70,clinopyroxene1!$A:$A,1,0)),0,VLOOKUP(Combine!$A70,clinopyroxene1!$A:$AD,6,0))</f>
        <v>3.3374048831512102</v>
      </c>
      <c r="AC70" s="4">
        <f>IF(ISNA(VLOOKUP(Combine!$A70,clinopyroxene2!$A:$A,1,0)),0,VLOOKUP(Combine!$A70,clinopyroxene2!$A:$AD,6,0))</f>
        <v>3.48347186683135</v>
      </c>
      <c r="AD70" s="4">
        <f>IF(ISNA(VLOOKUP(Combine!$A70,orthopyroxene1!$A:$A,1,0)),0,VLOOKUP(Combine!$A70,orthopyroxene1!$A:$AD,6,0))</f>
        <v>3.34064603228197</v>
      </c>
      <c r="AE70" s="4">
        <f>IF(ISNA(VLOOKUP(Combine!$A70,orthopyroxene2!$A:$A,1,0)),0,VLOOKUP(Combine!$A70,orthopyroxene2!$A:$AD,6,0))</f>
        <v>0</v>
      </c>
      <c r="AF70" s="4">
        <f t="shared" si="18"/>
        <v>3.2522385857456766</v>
      </c>
      <c r="AH70" s="4">
        <f t="shared" si="19"/>
        <v>5.6194032349815695</v>
      </c>
      <c r="AI70" s="4">
        <f t="shared" si="20"/>
        <v>0</v>
      </c>
      <c r="AJ70" s="4">
        <f t="shared" si="21"/>
        <v>25.157521475737948</v>
      </c>
      <c r="AK70" s="4">
        <f t="shared" si="22"/>
        <v>4.5468061504245365E-2</v>
      </c>
      <c r="AL70" s="4">
        <f t="shared" si="23"/>
        <v>11.458700644462526</v>
      </c>
      <c r="AM70" s="4">
        <f t="shared" si="24"/>
        <v>3.5464364603601224</v>
      </c>
      <c r="AN70" s="4">
        <f t="shared" si="25"/>
        <v>0</v>
      </c>
      <c r="AO70" s="4">
        <f t="shared" si="26"/>
        <v>0</v>
      </c>
      <c r="AP70" s="4">
        <f t="shared" si="27"/>
        <v>8.8981270865512823</v>
      </c>
      <c r="AQ70" s="4">
        <f t="shared" si="28"/>
        <v>1.1544641733732368</v>
      </c>
      <c r="AR70" s="4">
        <f t="shared" si="29"/>
        <v>5.4325049486535652E-2</v>
      </c>
      <c r="AT70" s="4">
        <f t="shared" si="30"/>
        <v>30.776924710719516</v>
      </c>
    </row>
    <row r="71" spans="1:46" x14ac:dyDescent="0.3">
      <c r="A71" s="5">
        <f>system!A70</f>
        <v>69</v>
      </c>
      <c r="B71" s="5">
        <f>INDEX(system!A:Q,ROW()-1,MATCH($B$1&amp; "*",system!$1:$1,0))</f>
        <v>995.11688311688295</v>
      </c>
      <c r="C71" s="5">
        <f>INDEX(system!A:Q,ROW()-1,MATCH($C$1&amp; "*",system!$1:$1,0))</f>
        <v>900</v>
      </c>
      <c r="D71" s="4">
        <f>INDEX(system!A:Q,ROW()-1,MATCH($D$1&amp; "*",system!$1:$1,0))</f>
        <v>0</v>
      </c>
      <c r="F71" s="4">
        <f>liquid!E70</f>
        <v>13.288859987796799</v>
      </c>
      <c r="H71" s="4">
        <f>IF(ISNA(VLOOKUP($A71,tot_solids!$A:$A,1,0)),0,VLOOKUP($A71,tot_solids!$A:$AD,5,0))-IFERROR(G71,0)</f>
        <v>86.8038373058627</v>
      </c>
      <c r="I71" s="4">
        <f>IF(ISNA(VLOOKUP(Combine!$A71,apatite!$A:$A,1,0)),0,VLOOKUP(Combine!$A71,apatite!$A:$AD,5,0))</f>
        <v>0.142990832309836</v>
      </c>
      <c r="J71" s="4">
        <f>IF(ISNA(VLOOKUP(Combine!$A71,garnet!$A:$A,1,0)),0,VLOOKUP(Combine!$A71,garnet!$A:$AD,5,0))</f>
        <v>43.351029594841499</v>
      </c>
      <c r="K71" s="4">
        <f>IF(ISNA(VLOOKUP(Combine!$A71,feldspar1!$A:$A,1,0)),0,VLOOKUP(Combine!$A71,feldspar1!$A:$AD,5,0))</f>
        <v>9.4531953025302293</v>
      </c>
      <c r="L71" s="4">
        <f>IF(ISNA(VLOOKUP(Combine!$A71,feldspar2!$A:$A,1,0)),0,VLOOKUP(Combine!$A71,feldspar2!$A:$AD,5,0))</f>
        <v>0</v>
      </c>
      <c r="M71" s="4">
        <f>IF(ISNA(VLOOKUP(Combine!$A71,spinel!$A:$A,1,0)),0,VLOOKUP(Combine!$A71,spinel!$A:$AD,5,0))</f>
        <v>0</v>
      </c>
      <c r="N71" s="4">
        <f>IF(ISNA(VLOOKUP(Combine!$A71,clinopyroxene1!$A:$A,1,0)),0,VLOOKUP(Combine!$A71,clinopyroxene1!$A:$AD,5,0))</f>
        <v>29.610812305109</v>
      </c>
      <c r="O71" s="4">
        <f>IF(ISNA(VLOOKUP(Combine!$A71,clinopyroxene2!$A:$A,1,0)),0,VLOOKUP(Combine!$A71,clinopyroxene2!$A:$AD,5,0))</f>
        <v>4.1294611063354401</v>
      </c>
      <c r="P71" s="4">
        <f>IF(ISNA(VLOOKUP(Combine!$A71,orthopyroxene1!$A:$A,1,0)),0,VLOOKUP(Combine!$A71,orthopyroxene1!$A:$AD,5,0))</f>
        <v>0.116348164736537</v>
      </c>
      <c r="Q71" s="4">
        <f>IF(ISNA(VLOOKUP(Combine!$A71,orthopyroxene2!$A:$A,1,0)),0,VLOOKUP(Combine!$A71,orthopyroxene2!$A:$AD,5,0))</f>
        <v>0</v>
      </c>
      <c r="R71" s="4">
        <f t="shared" si="16"/>
        <v>100.0926972936595</v>
      </c>
      <c r="T71" s="4">
        <f>liquid!F70</f>
        <v>2.42256278776079</v>
      </c>
      <c r="V71" s="4">
        <f t="shared" si="17"/>
        <v>3.4354836062983658</v>
      </c>
      <c r="W71" s="4">
        <f>IF(ISNA(VLOOKUP(Combine!$A71,apatite!$A:$A,1,0)),0,VLOOKUP(Combine!$A71,apatite!$A:$AD,6,0))</f>
        <v>3.0624684042066699</v>
      </c>
      <c r="X71" s="4">
        <f>IF(ISNA(VLOOKUP(Combine!$A71,garnet!$A:$A,1,0)),0,VLOOKUP(Combine!$A71,garnet!$A:$AD,6,0))</f>
        <v>3.7653724650340301</v>
      </c>
      <c r="Y71" s="4">
        <f>IF(ISNA(VLOOKUP(Combine!$A71,feldspar1!$A:$A,1,0)),0,VLOOKUP(Combine!$A71,feldspar1!$A:$AD,6,0))</f>
        <v>2.6163168190874502</v>
      </c>
      <c r="Z71" s="4">
        <f>IF(ISNA(VLOOKUP(Combine!$A71,feldspar2!$A:$A,1,0)),0,VLOOKUP(Combine!$A71,feldspar2!$A:$AD,6,0))</f>
        <v>0</v>
      </c>
      <c r="AA71" s="4">
        <f>IF(ISNA(VLOOKUP(Combine!$A71,spinel!$A:$A,1,0)),0,VLOOKUP(Combine!$A71,spinel!$A:$AD,6,0))</f>
        <v>0</v>
      </c>
      <c r="AB71" s="4">
        <f>IF(ISNA(VLOOKUP(Combine!$A71,clinopyroxene1!$A:$A,1,0)),0,VLOOKUP(Combine!$A71,clinopyroxene1!$A:$AD,6,0))</f>
        <v>3.3368284167666298</v>
      </c>
      <c r="AC71" s="4">
        <f>IF(ISNA(VLOOKUP(Combine!$A71,clinopyroxene2!$A:$A,1,0)),0,VLOOKUP(Combine!$A71,clinopyroxene2!$A:$AD,6,0))</f>
        <v>3.4843712101916902</v>
      </c>
      <c r="AD71" s="4">
        <f>IF(ISNA(VLOOKUP(Combine!$A71,orthopyroxene1!$A:$A,1,0)),0,VLOOKUP(Combine!$A71,orthopyroxene1!$A:$AD,6,0))</f>
        <v>3.3404498791206199</v>
      </c>
      <c r="AE71" s="4">
        <f>IF(ISNA(VLOOKUP(Combine!$A71,orthopyroxene2!$A:$A,1,0)),0,VLOOKUP(Combine!$A71,orthopyroxene2!$A:$AD,6,0))</f>
        <v>0</v>
      </c>
      <c r="AF71" s="4">
        <f t="shared" si="18"/>
        <v>3.2548034112077713</v>
      </c>
      <c r="AH71" s="4">
        <f t="shared" si="19"/>
        <v>5.4854553429675548</v>
      </c>
      <c r="AI71" s="4">
        <f t="shared" si="20"/>
        <v>0</v>
      </c>
      <c r="AJ71" s="4">
        <f t="shared" si="21"/>
        <v>25.266846608356058</v>
      </c>
      <c r="AK71" s="4">
        <f t="shared" si="22"/>
        <v>4.6691365734066299E-2</v>
      </c>
      <c r="AL71" s="4">
        <f t="shared" si="23"/>
        <v>11.513078718614816</v>
      </c>
      <c r="AM71" s="4">
        <f t="shared" si="24"/>
        <v>3.613169182556196</v>
      </c>
      <c r="AN71" s="4">
        <f t="shared" si="25"/>
        <v>0</v>
      </c>
      <c r="AO71" s="4">
        <f t="shared" si="26"/>
        <v>0</v>
      </c>
      <c r="AP71" s="4">
        <f t="shared" si="27"/>
        <v>8.8739391442253819</v>
      </c>
      <c r="AQ71" s="4">
        <f t="shared" si="28"/>
        <v>1.1851381087803963</v>
      </c>
      <c r="AR71" s="4">
        <f t="shared" si="29"/>
        <v>3.4830088445202446E-2</v>
      </c>
      <c r="AT71" s="4">
        <f t="shared" si="30"/>
        <v>30.752301951323613</v>
      </c>
    </row>
    <row r="72" spans="1:46" x14ac:dyDescent="0.3">
      <c r="A72" s="5">
        <f>system!A71</f>
        <v>70</v>
      </c>
      <c r="B72" s="5">
        <f>INDEX(system!A:Q,ROW()-1,MATCH($B$1&amp; "*",system!$1:$1,0))</f>
        <v>990.10389610389495</v>
      </c>
      <c r="C72" s="5">
        <f>INDEX(system!A:Q,ROW()-1,MATCH($C$1&amp; "*",system!$1:$1,0))</f>
        <v>900</v>
      </c>
      <c r="D72" s="4">
        <f>INDEX(system!A:Q,ROW()-1,MATCH($D$1&amp; "*",system!$1:$1,0))</f>
        <v>0</v>
      </c>
      <c r="F72" s="4">
        <f>liquid!E71</f>
        <v>12.9480190803546</v>
      </c>
      <c r="H72" s="4">
        <f>IF(ISNA(VLOOKUP($A72,tot_solids!$A:$A,1,0)),0,VLOOKUP($A72,tot_solids!$A:$AD,5,0))-IFERROR(G72,0)</f>
        <v>87.143499541371696</v>
      </c>
      <c r="I72" s="4">
        <f>IF(ISNA(VLOOKUP(Combine!$A72,apatite!$A:$A,1,0)),0,VLOOKUP(Combine!$A72,apatite!$A:$AD,5,0))</f>
        <v>0.14647394281512299</v>
      </c>
      <c r="J72" s="4">
        <f>IF(ISNA(VLOOKUP(Combine!$A72,garnet!$A:$A,1,0)),0,VLOOKUP(Combine!$A72,garnet!$A:$AD,5,0))</f>
        <v>43.562948725842197</v>
      </c>
      <c r="K72" s="4">
        <f>IF(ISNA(VLOOKUP(Combine!$A72,feldspar1!$A:$A,1,0)),0,VLOOKUP(Combine!$A72,feldspar1!$A:$AD,5,0))</f>
        <v>9.6182515410395801</v>
      </c>
      <c r="L72" s="4">
        <f>IF(ISNA(VLOOKUP(Combine!$A72,feldspar2!$A:$A,1,0)),0,VLOOKUP(Combine!$A72,feldspar2!$A:$AD,5,0))</f>
        <v>0</v>
      </c>
      <c r="M72" s="4">
        <f>IF(ISNA(VLOOKUP(Combine!$A72,spinel!$A:$A,1,0)),0,VLOOKUP(Combine!$A72,spinel!$A:$AD,5,0))</f>
        <v>0</v>
      </c>
      <c r="N72" s="4">
        <f>IF(ISNA(VLOOKUP(Combine!$A72,clinopyroxene1!$A:$A,1,0)),0,VLOOKUP(Combine!$A72,clinopyroxene1!$A:$AD,5,0))</f>
        <v>29.534780062298001</v>
      </c>
      <c r="O72" s="4">
        <f>IF(ISNA(VLOOKUP(Combine!$A72,clinopyroxene2!$A:$A,1,0)),0,VLOOKUP(Combine!$A72,clinopyroxene2!$A:$AD,5,0))</f>
        <v>4.2321381661492996</v>
      </c>
      <c r="P72" s="4">
        <f>IF(ISNA(VLOOKUP(Combine!$A72,orthopyroxene1!$A:$A,1,0)),0,VLOOKUP(Combine!$A72,orthopyroxene1!$A:$AD,5,0))</f>
        <v>4.8907103227439498E-2</v>
      </c>
      <c r="Q72" s="4">
        <f>IF(ISNA(VLOOKUP(Combine!$A72,orthopyroxene2!$A:$A,1,0)),0,VLOOKUP(Combine!$A72,orthopyroxene2!$A:$AD,5,0))</f>
        <v>0</v>
      </c>
      <c r="R72" s="4">
        <f t="shared" si="16"/>
        <v>100.09151862172629</v>
      </c>
      <c r="T72" s="4">
        <f>liquid!F71</f>
        <v>2.41764136036383</v>
      </c>
      <c r="V72" s="4">
        <f t="shared" si="17"/>
        <v>3.4345792919724305</v>
      </c>
      <c r="W72" s="4">
        <f>IF(ISNA(VLOOKUP(Combine!$A72,apatite!$A:$A,1,0)),0,VLOOKUP(Combine!$A72,apatite!$A:$AD,6,0))</f>
        <v>3.0624684042066699</v>
      </c>
      <c r="X72" s="4">
        <f>IF(ISNA(VLOOKUP(Combine!$A72,garnet!$A:$A,1,0)),0,VLOOKUP(Combine!$A72,garnet!$A:$AD,6,0))</f>
        <v>3.7665370646762799</v>
      </c>
      <c r="Y72" s="4">
        <f>IF(ISNA(VLOOKUP(Combine!$A72,feldspar1!$A:$A,1,0)),0,VLOOKUP(Combine!$A72,feldspar1!$A:$AD,6,0))</f>
        <v>2.6156848720420398</v>
      </c>
      <c r="Z72" s="4">
        <f>IF(ISNA(VLOOKUP(Combine!$A72,feldspar2!$A:$A,1,0)),0,VLOOKUP(Combine!$A72,feldspar2!$A:$AD,6,0))</f>
        <v>0</v>
      </c>
      <c r="AA72" s="4">
        <f>IF(ISNA(VLOOKUP(Combine!$A72,spinel!$A:$A,1,0)),0,VLOOKUP(Combine!$A72,spinel!$A:$AD,6,0))</f>
        <v>0</v>
      </c>
      <c r="AB72" s="4">
        <f>IF(ISNA(VLOOKUP(Combine!$A72,clinopyroxene1!$A:$A,1,0)),0,VLOOKUP(Combine!$A72,clinopyroxene1!$A:$AD,6,0))</f>
        <v>3.33624497221563</v>
      </c>
      <c r="AC72" s="4">
        <f>IF(ISNA(VLOOKUP(Combine!$A72,clinopyroxene2!$A:$A,1,0)),0,VLOOKUP(Combine!$A72,clinopyroxene2!$A:$AD,6,0))</f>
        <v>3.48526308050856</v>
      </c>
      <c r="AD72" s="4">
        <f>IF(ISNA(VLOOKUP(Combine!$A72,orthopyroxene1!$A:$A,1,0)),0,VLOOKUP(Combine!$A72,orthopyroxene1!$A:$AD,6,0))</f>
        <v>3.34023634833988</v>
      </c>
      <c r="AE72" s="4">
        <f>IF(ISNA(VLOOKUP(Combine!$A72,orthopyroxene2!$A:$A,1,0)),0,VLOOKUP(Combine!$A72,orthopyroxene2!$A:$AD,6,0))</f>
        <v>0</v>
      </c>
      <c r="AF72" s="4">
        <f t="shared" si="18"/>
        <v>3.2573354683759792</v>
      </c>
      <c r="AH72" s="4">
        <f t="shared" si="19"/>
        <v>5.3556409534646843</v>
      </c>
      <c r="AI72" s="4">
        <f t="shared" si="20"/>
        <v>0</v>
      </c>
      <c r="AJ72" s="4">
        <f t="shared" si="21"/>
        <v>25.372394151752545</v>
      </c>
      <c r="AK72" s="4">
        <f t="shared" si="22"/>
        <v>4.7828719673947771E-2</v>
      </c>
      <c r="AL72" s="4">
        <f t="shared" si="23"/>
        <v>11.565782568393834</v>
      </c>
      <c r="AM72" s="4">
        <f t="shared" si="24"/>
        <v>3.6771446147221489</v>
      </c>
      <c r="AN72" s="4">
        <f t="shared" si="25"/>
        <v>0</v>
      </c>
      <c r="AO72" s="4">
        <f t="shared" si="26"/>
        <v>0</v>
      </c>
      <c r="AP72" s="4">
        <f t="shared" si="27"/>
        <v>8.8527012579306152</v>
      </c>
      <c r="AQ72" s="4">
        <f t="shared" si="28"/>
        <v>1.2142951818523144</v>
      </c>
      <c r="AR72" s="4">
        <f t="shared" si="29"/>
        <v>1.4641809179684743E-2</v>
      </c>
      <c r="AT72" s="4">
        <f t="shared" si="30"/>
        <v>30.728035105217231</v>
      </c>
    </row>
    <row r="73" spans="1:46" x14ac:dyDescent="0.3">
      <c r="A73" s="5">
        <f>system!A72</f>
        <v>71</v>
      </c>
      <c r="B73" s="5">
        <f>INDEX(system!A:Q,ROW()-1,MATCH($B$1&amp; "*",system!$1:$1,0))</f>
        <v>985.09090909090901</v>
      </c>
      <c r="C73" s="5">
        <f>INDEX(system!A:Q,ROW()-1,MATCH($C$1&amp; "*",system!$1:$1,0))</f>
        <v>900</v>
      </c>
      <c r="D73" s="4">
        <f>INDEX(system!A:Q,ROW()-1,MATCH($D$1&amp; "*",system!$1:$1,0))</f>
        <v>0</v>
      </c>
      <c r="F73" s="4">
        <f>liquid!E72</f>
        <v>12.616640695139001</v>
      </c>
      <c r="H73" s="4">
        <f>IF(ISNA(VLOOKUP($A73,tot_solids!$A:$A,1,0)),0,VLOOKUP($A73,tot_solids!$A:$AD,5,0))-IFERROR(G73,0)</f>
        <v>87.473740014823605</v>
      </c>
      <c r="I73" s="4">
        <f>IF(ISNA(VLOOKUP(Combine!$A73,apatite!$A:$A,1,0)),0,VLOOKUP(Combine!$A73,apatite!$A:$AD,5,0))</f>
        <v>0.149742987480489</v>
      </c>
      <c r="J73" s="4">
        <f>IF(ISNA(VLOOKUP(Combine!$A73,garnet!$A:$A,1,0)),0,VLOOKUP(Combine!$A73,garnet!$A:$AD,5,0))</f>
        <v>43.757523360695501</v>
      </c>
      <c r="K73" s="4">
        <f>IF(ISNA(VLOOKUP(Combine!$A73,feldspar1!$A:$A,1,0)),0,VLOOKUP(Combine!$A73,feldspar1!$A:$AD,5,0))</f>
        <v>9.7814436831180007</v>
      </c>
      <c r="L73" s="4">
        <f>IF(ISNA(VLOOKUP(Combine!$A73,feldspar2!$A:$A,1,0)),0,VLOOKUP(Combine!$A73,feldspar2!$A:$AD,5,0))</f>
        <v>0</v>
      </c>
      <c r="M73" s="4">
        <f>IF(ISNA(VLOOKUP(Combine!$A73,spinel!$A:$A,1,0)),0,VLOOKUP(Combine!$A73,spinel!$A:$AD,5,0))</f>
        <v>0</v>
      </c>
      <c r="N73" s="4">
        <f>IF(ISNA(VLOOKUP(Combine!$A73,clinopyroxene1!$A:$A,1,0)),0,VLOOKUP(Combine!$A73,clinopyroxene1!$A:$AD,5,0))</f>
        <v>29.452436681951902</v>
      </c>
      <c r="O73" s="4">
        <f>IF(ISNA(VLOOKUP(Combine!$A73,clinopyroxene2!$A:$A,1,0)),0,VLOOKUP(Combine!$A73,clinopyroxene2!$A:$AD,5,0))</f>
        <v>4.3325933015776696</v>
      </c>
      <c r="P73" s="4">
        <f>IF(ISNA(VLOOKUP(Combine!$A73,orthopyroxene1!$A:$A,1,0)),0,VLOOKUP(Combine!$A73,orthopyroxene1!$A:$AD,5,0))</f>
        <v>0</v>
      </c>
      <c r="Q73" s="4">
        <f>IF(ISNA(VLOOKUP(Combine!$A73,orthopyroxene2!$A:$A,1,0)),0,VLOOKUP(Combine!$A73,orthopyroxene2!$A:$AD,5,0))</f>
        <v>0</v>
      </c>
      <c r="R73" s="4">
        <f t="shared" si="16"/>
        <v>100.0903807099626</v>
      </c>
      <c r="T73" s="4">
        <f>liquid!F72</f>
        <v>2.4127656443908698</v>
      </c>
      <c r="V73" s="4">
        <f t="shared" si="17"/>
        <v>3.4336449488700969</v>
      </c>
      <c r="W73" s="4">
        <f>IF(ISNA(VLOOKUP(Combine!$A73,apatite!$A:$A,1,0)),0,VLOOKUP(Combine!$A73,apatite!$A:$AD,6,0))</f>
        <v>3.0624684042066699</v>
      </c>
      <c r="X73" s="4">
        <f>IF(ISNA(VLOOKUP(Combine!$A73,garnet!$A:$A,1,0)),0,VLOOKUP(Combine!$A73,garnet!$A:$AD,6,0))</f>
        <v>3.7676957313143302</v>
      </c>
      <c r="Y73" s="4">
        <f>IF(ISNA(VLOOKUP(Combine!$A73,feldspar1!$A:$A,1,0)),0,VLOOKUP(Combine!$A73,feldspar1!$A:$AD,6,0))</f>
        <v>2.6150926951307598</v>
      </c>
      <c r="Z73" s="4">
        <f>IF(ISNA(VLOOKUP(Combine!$A73,feldspar2!$A:$A,1,0)),0,VLOOKUP(Combine!$A73,feldspar2!$A:$AD,6,0))</f>
        <v>0</v>
      </c>
      <c r="AA73" s="4">
        <f>IF(ISNA(VLOOKUP(Combine!$A73,spinel!$A:$A,1,0)),0,VLOOKUP(Combine!$A73,spinel!$A:$AD,6,0))</f>
        <v>0</v>
      </c>
      <c r="AB73" s="4">
        <f>IF(ISNA(VLOOKUP(Combine!$A73,clinopyroxene1!$A:$A,1,0)),0,VLOOKUP(Combine!$A73,clinopyroxene1!$A:$AD,6,0))</f>
        <v>3.3356733779447398</v>
      </c>
      <c r="AC73" s="4">
        <f>IF(ISNA(VLOOKUP(Combine!$A73,clinopyroxene2!$A:$A,1,0)),0,VLOOKUP(Combine!$A73,clinopyroxene2!$A:$AD,6,0))</f>
        <v>3.4861618526162701</v>
      </c>
      <c r="AD73" s="4">
        <f>IF(ISNA(VLOOKUP(Combine!$A73,orthopyroxene1!$A:$A,1,0)),0,VLOOKUP(Combine!$A73,orthopyroxene1!$A:$AD,6,0))</f>
        <v>0</v>
      </c>
      <c r="AE73" s="4">
        <f>IF(ISNA(VLOOKUP(Combine!$A73,orthopyroxene2!$A:$A,1,0)),0,VLOOKUP(Combine!$A73,orthopyroxene2!$A:$AD,6,0))</f>
        <v>0</v>
      </c>
      <c r="AF73" s="4">
        <f t="shared" si="18"/>
        <v>3.2597849760965829</v>
      </c>
      <c r="AH73" s="4">
        <f t="shared" si="19"/>
        <v>5.2291198378382973</v>
      </c>
      <c r="AI73" s="4">
        <f t="shared" si="20"/>
        <v>0</v>
      </c>
      <c r="AJ73" s="4">
        <f t="shared" si="21"/>
        <v>25.475476153586708</v>
      </c>
      <c r="AK73" s="4">
        <f t="shared" si="22"/>
        <v>4.8896173842903637E-2</v>
      </c>
      <c r="AL73" s="4">
        <f t="shared" si="23"/>
        <v>11.613868656381932</v>
      </c>
      <c r="AM73" s="4">
        <f t="shared" si="24"/>
        <v>3.7403812497089741</v>
      </c>
      <c r="AN73" s="4">
        <f t="shared" si="25"/>
        <v>0</v>
      </c>
      <c r="AO73" s="4">
        <f t="shared" si="26"/>
        <v>0</v>
      </c>
      <c r="AP73" s="4">
        <f t="shared" si="27"/>
        <v>8.829532554562908</v>
      </c>
      <c r="AQ73" s="4">
        <f t="shared" si="28"/>
        <v>1.2427975190899916</v>
      </c>
      <c r="AR73" s="4">
        <f t="shared" si="29"/>
        <v>0</v>
      </c>
      <c r="AT73" s="4">
        <f t="shared" si="30"/>
        <v>30.704595991425006</v>
      </c>
    </row>
    <row r="74" spans="1:46" x14ac:dyDescent="0.3">
      <c r="A74" s="5">
        <f>system!A73</f>
        <v>72</v>
      </c>
      <c r="B74" s="5">
        <f>INDEX(system!A:Q,ROW()-1,MATCH($B$1&amp; "*",system!$1:$1,0))</f>
        <v>980.07792207792102</v>
      </c>
      <c r="C74" s="5">
        <f>INDEX(system!A:Q,ROW()-1,MATCH($C$1&amp; "*",system!$1:$1,0))</f>
        <v>900</v>
      </c>
      <c r="D74" s="4">
        <f>INDEX(system!A:Q,ROW()-1,MATCH($D$1&amp; "*",system!$1:$1,0))</f>
        <v>0</v>
      </c>
      <c r="F74" s="4">
        <f>liquid!E73</f>
        <v>12.292227608005099</v>
      </c>
      <c r="H74" s="4">
        <f>IF(ISNA(VLOOKUP($A74,tot_solids!$A:$A,1,0)),0,VLOOKUP($A74,tot_solids!$A:$AD,5,0))-IFERROR(G74,0)</f>
        <v>87.797076044057107</v>
      </c>
      <c r="I74" s="4">
        <f>IF(ISNA(VLOOKUP(Combine!$A74,apatite!$A:$A,1,0)),0,VLOOKUP(Combine!$A74,apatite!$A:$AD,5,0))</f>
        <v>0.15285571767723599</v>
      </c>
      <c r="J74" s="4">
        <f>IF(ISNA(VLOOKUP(Combine!$A74,garnet!$A:$A,1,0)),0,VLOOKUP(Combine!$A74,garnet!$A:$AD,5,0))</f>
        <v>43.9185827677275</v>
      </c>
      <c r="K74" s="4">
        <f>IF(ISNA(VLOOKUP(Combine!$A74,feldspar1!$A:$A,1,0)),0,VLOOKUP(Combine!$A74,feldspar1!$A:$AD,5,0))</f>
        <v>9.9501177273760799</v>
      </c>
      <c r="L74" s="4">
        <f>IF(ISNA(VLOOKUP(Combine!$A74,feldspar2!$A:$A,1,0)),0,VLOOKUP(Combine!$A74,feldspar2!$A:$AD,5,0))</f>
        <v>0</v>
      </c>
      <c r="M74" s="4">
        <f>IF(ISNA(VLOOKUP(Combine!$A74,spinel!$A:$A,1,0)),0,VLOOKUP(Combine!$A74,spinel!$A:$AD,5,0))</f>
        <v>0</v>
      </c>
      <c r="N74" s="4">
        <f>IF(ISNA(VLOOKUP(Combine!$A74,clinopyroxene1!$A:$A,1,0)),0,VLOOKUP(Combine!$A74,clinopyroxene1!$A:$AD,5,0))</f>
        <v>29.340224696654801</v>
      </c>
      <c r="O74" s="4">
        <f>IF(ISNA(VLOOKUP(Combine!$A74,clinopyroxene2!$A:$A,1,0)),0,VLOOKUP(Combine!$A74,clinopyroxene2!$A:$AD,5,0))</f>
        <v>4.4352951346214597</v>
      </c>
      <c r="P74" s="4">
        <f>IF(ISNA(VLOOKUP(Combine!$A74,orthopyroxene1!$A:$A,1,0)),0,VLOOKUP(Combine!$A74,orthopyroxene1!$A:$AD,5,0))</f>
        <v>0</v>
      </c>
      <c r="Q74" s="4">
        <f>IF(ISNA(VLOOKUP(Combine!$A74,orthopyroxene2!$A:$A,1,0)),0,VLOOKUP(Combine!$A74,orthopyroxene2!$A:$AD,5,0))</f>
        <v>0</v>
      </c>
      <c r="R74" s="4">
        <f t="shared" si="16"/>
        <v>100.0893036520622</v>
      </c>
      <c r="T74" s="4">
        <f>liquid!F73</f>
        <v>2.40793141198347</v>
      </c>
      <c r="V74" s="4">
        <f t="shared" si="17"/>
        <v>3.4325508123870936</v>
      </c>
      <c r="W74" s="4">
        <f>IF(ISNA(VLOOKUP(Combine!$A74,apatite!$A:$A,1,0)),0,VLOOKUP(Combine!$A74,apatite!$A:$AD,6,0))</f>
        <v>3.0624684042066699</v>
      </c>
      <c r="X74" s="4">
        <f>IF(ISNA(VLOOKUP(Combine!$A74,garnet!$A:$A,1,0)),0,VLOOKUP(Combine!$A74,garnet!$A:$AD,6,0))</f>
        <v>3.7688575538474902</v>
      </c>
      <c r="Y74" s="4">
        <f>IF(ISNA(VLOOKUP(Combine!$A74,feldspar1!$A:$A,1,0)),0,VLOOKUP(Combine!$A74,feldspar1!$A:$AD,6,0))</f>
        <v>2.6145734617220699</v>
      </c>
      <c r="Z74" s="4">
        <f>IF(ISNA(VLOOKUP(Combine!$A74,feldspar2!$A:$A,1,0)),0,VLOOKUP(Combine!$A74,feldspar2!$A:$AD,6,0))</f>
        <v>0</v>
      </c>
      <c r="AA74" s="4">
        <f>IF(ISNA(VLOOKUP(Combine!$A74,spinel!$A:$A,1,0)),0,VLOOKUP(Combine!$A74,spinel!$A:$AD,6,0))</f>
        <v>0</v>
      </c>
      <c r="AB74" s="4">
        <f>IF(ISNA(VLOOKUP(Combine!$A74,clinopyroxene1!$A:$A,1,0)),0,VLOOKUP(Combine!$A74,clinopyroxene1!$A:$AD,6,0))</f>
        <v>3.3351386634800302</v>
      </c>
      <c r="AC74" s="4">
        <f>IF(ISNA(VLOOKUP(Combine!$A74,clinopyroxene2!$A:$A,1,0)),0,VLOOKUP(Combine!$A74,clinopyroxene2!$A:$AD,6,0))</f>
        <v>3.4870910867795</v>
      </c>
      <c r="AD74" s="4">
        <f>IF(ISNA(VLOOKUP(Combine!$A74,orthopyroxene1!$A:$A,1,0)),0,VLOOKUP(Combine!$A74,orthopyroxene1!$A:$AD,6,0))</f>
        <v>0</v>
      </c>
      <c r="AE74" s="4">
        <f>IF(ISNA(VLOOKUP(Combine!$A74,orthopyroxene2!$A:$A,1,0)),0,VLOOKUP(Combine!$A74,orthopyroxene2!$A:$AD,6,0))</f>
        <v>0</v>
      </c>
      <c r="AF74" s="4">
        <f t="shared" si="18"/>
        <v>3.2620777749865901</v>
      </c>
      <c r="AH74" s="4">
        <f t="shared" si="19"/>
        <v>5.1048910890197243</v>
      </c>
      <c r="AI74" s="4">
        <f t="shared" si="20"/>
        <v>0</v>
      </c>
      <c r="AJ74" s="4">
        <f t="shared" si="21"/>
        <v>25.577793554351064</v>
      </c>
      <c r="AK74" s="4">
        <f t="shared" si="22"/>
        <v>4.9912586026118741E-2</v>
      </c>
      <c r="AL74" s="4">
        <f t="shared" si="23"/>
        <v>11.653022737060628</v>
      </c>
      <c r="AM74" s="4">
        <f t="shared" si="24"/>
        <v>3.8056370849960768</v>
      </c>
      <c r="AN74" s="4">
        <f t="shared" si="25"/>
        <v>0</v>
      </c>
      <c r="AO74" s="4">
        <f t="shared" si="26"/>
        <v>0</v>
      </c>
      <c r="AP74" s="4">
        <f t="shared" si="27"/>
        <v>8.7973027982110708</v>
      </c>
      <c r="AQ74" s="4">
        <f t="shared" si="28"/>
        <v>1.271918348057169</v>
      </c>
      <c r="AR74" s="4">
        <f t="shared" si="29"/>
        <v>0</v>
      </c>
      <c r="AT74" s="4">
        <f t="shared" si="30"/>
        <v>30.682684643370788</v>
      </c>
    </row>
    <row r="75" spans="1:46" x14ac:dyDescent="0.3">
      <c r="A75" s="5">
        <f>system!A74</f>
        <v>73</v>
      </c>
      <c r="B75" s="5">
        <f>INDEX(system!A:Q,ROW()-1,MATCH($B$1&amp; "*",system!$1:$1,0))</f>
        <v>975.06493506493405</v>
      </c>
      <c r="C75" s="5">
        <f>INDEX(system!A:Q,ROW()-1,MATCH($C$1&amp; "*",system!$1:$1,0))</f>
        <v>900</v>
      </c>
      <c r="D75" s="4">
        <f>INDEX(system!A:Q,ROW()-1,MATCH($D$1&amp; "*",system!$1:$1,0))</f>
        <v>0</v>
      </c>
      <c r="F75" s="4">
        <f>liquid!E74</f>
        <v>11.9778150052946</v>
      </c>
      <c r="H75" s="4">
        <f>IF(ISNA(VLOOKUP($A75,tot_solids!$A:$A,1,0)),0,VLOOKUP($A75,tot_solids!$A:$AD,5,0))-IFERROR(G75,0)</f>
        <v>88.110434097357299</v>
      </c>
      <c r="I75" s="4">
        <f>IF(ISNA(VLOOKUP(Combine!$A75,apatite!$A:$A,1,0)),0,VLOOKUP(Combine!$A75,apatite!$A:$AD,5,0))</f>
        <v>0.155746683873108</v>
      </c>
      <c r="J75" s="4">
        <f>IF(ISNA(VLOOKUP(Combine!$A75,garnet!$A:$A,1,0)),0,VLOOKUP(Combine!$A75,garnet!$A:$AD,5,0))</f>
        <v>44.073012884142798</v>
      </c>
      <c r="K75" s="4">
        <f>IF(ISNA(VLOOKUP(Combine!$A75,feldspar1!$A:$A,1,0)),0,VLOOKUP(Combine!$A75,feldspar1!$A:$AD,5,0))</f>
        <v>10.1124857980931</v>
      </c>
      <c r="L75" s="4">
        <f>IF(ISNA(VLOOKUP(Combine!$A75,feldspar2!$A:$A,1,0)),0,VLOOKUP(Combine!$A75,feldspar2!$A:$AD,5,0))</f>
        <v>0</v>
      </c>
      <c r="M75" s="4">
        <f>IF(ISNA(VLOOKUP(Combine!$A75,spinel!$A:$A,1,0)),0,VLOOKUP(Combine!$A75,spinel!$A:$AD,5,0))</f>
        <v>0</v>
      </c>
      <c r="N75" s="4">
        <f>IF(ISNA(VLOOKUP(Combine!$A75,clinopyroxene1!$A:$A,1,0)),0,VLOOKUP(Combine!$A75,clinopyroxene1!$A:$AD,5,0))</f>
        <v>29.234835228535101</v>
      </c>
      <c r="O75" s="4">
        <f>IF(ISNA(VLOOKUP(Combine!$A75,clinopyroxene2!$A:$A,1,0)),0,VLOOKUP(Combine!$A75,clinopyroxene2!$A:$AD,5,0))</f>
        <v>4.5343535027131603</v>
      </c>
      <c r="P75" s="4">
        <f>IF(ISNA(VLOOKUP(Combine!$A75,orthopyroxene1!$A:$A,1,0)),0,VLOOKUP(Combine!$A75,orthopyroxene1!$A:$AD,5,0))</f>
        <v>0</v>
      </c>
      <c r="Q75" s="4">
        <f>IF(ISNA(VLOOKUP(Combine!$A75,orthopyroxene2!$A:$A,1,0)),0,VLOOKUP(Combine!$A75,orthopyroxene2!$A:$AD,5,0))</f>
        <v>0</v>
      </c>
      <c r="R75" s="4">
        <f t="shared" si="16"/>
        <v>100.0882491026519</v>
      </c>
      <c r="T75" s="4">
        <f>liquid!F74</f>
        <v>2.4031342762644101</v>
      </c>
      <c r="V75" s="4">
        <f t="shared" si="17"/>
        <v>3.4315102447066268</v>
      </c>
      <c r="W75" s="4">
        <f>IF(ISNA(VLOOKUP(Combine!$A75,apatite!$A:$A,1,0)),0,VLOOKUP(Combine!$A75,apatite!$A:$AD,6,0))</f>
        <v>3.0624684042066699</v>
      </c>
      <c r="X75" s="4">
        <f>IF(ISNA(VLOOKUP(Combine!$A75,garnet!$A:$A,1,0)),0,VLOOKUP(Combine!$A75,garnet!$A:$AD,6,0))</f>
        <v>3.7700089733442099</v>
      </c>
      <c r="Y75" s="4">
        <f>IF(ISNA(VLOOKUP(Combine!$A75,feldspar1!$A:$A,1,0)),0,VLOOKUP(Combine!$A75,feldspar1!$A:$AD,6,0))</f>
        <v>2.6140716538940798</v>
      </c>
      <c r="Z75" s="4">
        <f>IF(ISNA(VLOOKUP(Combine!$A75,feldspar2!$A:$A,1,0)),0,VLOOKUP(Combine!$A75,feldspar2!$A:$AD,6,0))</f>
        <v>0</v>
      </c>
      <c r="AA75" s="4">
        <f>IF(ISNA(VLOOKUP(Combine!$A75,spinel!$A:$A,1,0)),0,VLOOKUP(Combine!$A75,spinel!$A:$AD,6,0))</f>
        <v>0</v>
      </c>
      <c r="AB75" s="4">
        <f>IF(ISNA(VLOOKUP(Combine!$A75,clinopyroxene1!$A:$A,1,0)),0,VLOOKUP(Combine!$A75,clinopyroxene1!$A:$AD,6,0))</f>
        <v>3.3345981115752101</v>
      </c>
      <c r="AC75" s="4">
        <f>IF(ISNA(VLOOKUP(Combine!$A75,clinopyroxene2!$A:$A,1,0)),0,VLOOKUP(Combine!$A75,clinopyroxene2!$A:$AD,6,0))</f>
        <v>3.4880186759043998</v>
      </c>
      <c r="AD75" s="4">
        <f>IF(ISNA(VLOOKUP(Combine!$A75,orthopyroxene1!$A:$A,1,0)),0,VLOOKUP(Combine!$A75,orthopyroxene1!$A:$AD,6,0))</f>
        <v>0</v>
      </c>
      <c r="AE75" s="4">
        <f>IF(ISNA(VLOOKUP(Combine!$A75,orthopyroxene2!$A:$A,1,0)),0,VLOOKUP(Combine!$A75,orthopyroxene2!$A:$AD,6,0))</f>
        <v>0</v>
      </c>
      <c r="AF75" s="4">
        <f t="shared" si="18"/>
        <v>3.2643382426601057</v>
      </c>
      <c r="AH75" s="4">
        <f t="shared" si="19"/>
        <v>4.9842470824866698</v>
      </c>
      <c r="AI75" s="4">
        <f t="shared" si="20"/>
        <v>0</v>
      </c>
      <c r="AJ75" s="4">
        <f t="shared" si="21"/>
        <v>25.676867563858956</v>
      </c>
      <c r="AK75" s="4">
        <f t="shared" si="22"/>
        <v>5.0856584727264821E-2</v>
      </c>
      <c r="AL75" s="4">
        <f t="shared" si="23"/>
        <v>11.690426520403626</v>
      </c>
      <c r="AM75" s="4">
        <f t="shared" si="24"/>
        <v>3.8684807216469861</v>
      </c>
      <c r="AN75" s="4">
        <f t="shared" si="25"/>
        <v>0</v>
      </c>
      <c r="AO75" s="4">
        <f t="shared" si="26"/>
        <v>0</v>
      </c>
      <c r="AP75" s="4">
        <f t="shared" si="27"/>
        <v>8.7671240282461014</v>
      </c>
      <c r="AQ75" s="4">
        <f t="shared" si="28"/>
        <v>1.299979708834976</v>
      </c>
      <c r="AR75" s="4">
        <f t="shared" si="29"/>
        <v>0</v>
      </c>
      <c r="AT75" s="4">
        <f t="shared" si="30"/>
        <v>30.661114646345624</v>
      </c>
    </row>
    <row r="76" spans="1:46" x14ac:dyDescent="0.3">
      <c r="A76" s="5">
        <f>system!A75</f>
        <v>74</v>
      </c>
      <c r="B76" s="5">
        <f>INDEX(system!A:Q,ROW()-1,MATCH($B$1&amp; "*",system!$1:$1,0))</f>
        <v>970.05194805194697</v>
      </c>
      <c r="C76" s="5">
        <f>INDEX(system!A:Q,ROW()-1,MATCH($C$1&amp; "*",system!$1:$1,0))</f>
        <v>900</v>
      </c>
      <c r="D76" s="4">
        <f>INDEX(system!A:Q,ROW()-1,MATCH($D$1&amp; "*",system!$1:$1,0))</f>
        <v>0</v>
      </c>
      <c r="F76" s="4">
        <f>liquid!E75</f>
        <v>11.672863922441501</v>
      </c>
      <c r="H76" s="4">
        <f>IF(ISNA(VLOOKUP($A76,tot_solids!$A:$A,1,0)),0,VLOOKUP($A76,tot_solids!$A:$AD,5,0))-IFERROR(G76,0)</f>
        <v>88.414352294064699</v>
      </c>
      <c r="I76" s="4">
        <f>IF(ISNA(VLOOKUP(Combine!$A76,apatite!$A:$A,1,0)),0,VLOOKUP(Combine!$A76,apatite!$A:$AD,5,0))</f>
        <v>0.158428275371963</v>
      </c>
      <c r="J76" s="4">
        <f>IF(ISNA(VLOOKUP(Combine!$A76,garnet!$A:$A,1,0)),0,VLOOKUP(Combine!$A76,garnet!$A:$AD,5,0))</f>
        <v>44.2210786306144</v>
      </c>
      <c r="K76" s="4">
        <f>IF(ISNA(VLOOKUP(Combine!$A76,feldspar1!$A:$A,1,0)),0,VLOOKUP(Combine!$A76,feldspar1!$A:$AD,5,0))</f>
        <v>10.268793357785199</v>
      </c>
      <c r="L76" s="4">
        <f>IF(ISNA(VLOOKUP(Combine!$A76,feldspar2!$A:$A,1,0)),0,VLOOKUP(Combine!$A76,feldspar2!$A:$AD,5,0))</f>
        <v>0</v>
      </c>
      <c r="M76" s="4">
        <f>IF(ISNA(VLOOKUP(Combine!$A76,spinel!$A:$A,1,0)),0,VLOOKUP(Combine!$A76,spinel!$A:$AD,5,0))</f>
        <v>0</v>
      </c>
      <c r="N76" s="4">
        <f>IF(ISNA(VLOOKUP(Combine!$A76,clinopyroxene1!$A:$A,1,0)),0,VLOOKUP(Combine!$A76,clinopyroxene1!$A:$AD,5,0))</f>
        <v>29.136060973206298</v>
      </c>
      <c r="O76" s="4">
        <f>IF(ISNA(VLOOKUP(Combine!$A76,clinopyroxene2!$A:$A,1,0)),0,VLOOKUP(Combine!$A76,clinopyroxene2!$A:$AD,5,0))</f>
        <v>4.6299910570868503</v>
      </c>
      <c r="P76" s="4">
        <f>IF(ISNA(VLOOKUP(Combine!$A76,orthopyroxene1!$A:$A,1,0)),0,VLOOKUP(Combine!$A76,orthopyroxene1!$A:$AD,5,0))</f>
        <v>0</v>
      </c>
      <c r="Q76" s="4">
        <f>IF(ISNA(VLOOKUP(Combine!$A76,orthopyroxene2!$A:$A,1,0)),0,VLOOKUP(Combine!$A76,orthopyroxene2!$A:$AD,5,0))</f>
        <v>0</v>
      </c>
      <c r="R76" s="4">
        <f t="shared" si="16"/>
        <v>100.08721621650619</v>
      </c>
      <c r="T76" s="4">
        <f>liquid!F75</f>
        <v>2.3983698698136702</v>
      </c>
      <c r="V76" s="4">
        <f t="shared" si="17"/>
        <v>3.430520824867759</v>
      </c>
      <c r="W76" s="4">
        <f>IF(ISNA(VLOOKUP(Combine!$A76,apatite!$A:$A,1,0)),0,VLOOKUP(Combine!$A76,apatite!$A:$AD,6,0))</f>
        <v>3.0624684042066699</v>
      </c>
      <c r="X76" s="4">
        <f>IF(ISNA(VLOOKUP(Combine!$A76,garnet!$A:$A,1,0)),0,VLOOKUP(Combine!$A76,garnet!$A:$AD,6,0))</f>
        <v>3.7711508640865898</v>
      </c>
      <c r="Y76" s="4">
        <f>IF(ISNA(VLOOKUP(Combine!$A76,feldspar1!$A:$A,1,0)),0,VLOOKUP(Combine!$A76,feldspar1!$A:$AD,6,0))</f>
        <v>2.6135864191958902</v>
      </c>
      <c r="Z76" s="4">
        <f>IF(ISNA(VLOOKUP(Combine!$A76,feldspar2!$A:$A,1,0)),0,VLOOKUP(Combine!$A76,feldspar2!$A:$AD,6,0))</f>
        <v>0</v>
      </c>
      <c r="AA76" s="4">
        <f>IF(ISNA(VLOOKUP(Combine!$A76,spinel!$A:$A,1,0)),0,VLOOKUP(Combine!$A76,spinel!$A:$AD,6,0))</f>
        <v>0</v>
      </c>
      <c r="AB76" s="4">
        <f>IF(ISNA(VLOOKUP(Combine!$A76,clinopyroxene1!$A:$A,1,0)),0,VLOOKUP(Combine!$A76,clinopyroxene1!$A:$AD,6,0))</f>
        <v>3.3340524585462101</v>
      </c>
      <c r="AC76" s="4">
        <f>IF(ISNA(VLOOKUP(Combine!$A76,clinopyroxene2!$A:$A,1,0)),0,VLOOKUP(Combine!$A76,clinopyroxene2!$A:$AD,6,0))</f>
        <v>3.48894466302791</v>
      </c>
      <c r="AD76" s="4">
        <f>IF(ISNA(VLOOKUP(Combine!$A76,orthopyroxene1!$A:$A,1,0)),0,VLOOKUP(Combine!$A76,orthopyroxene1!$A:$AD,6,0))</f>
        <v>0</v>
      </c>
      <c r="AE76" s="4">
        <f>IF(ISNA(VLOOKUP(Combine!$A76,orthopyroxene2!$A:$A,1,0)),0,VLOOKUP(Combine!$A76,orthopyroxene2!$A:$AD,6,0))</f>
        <v>0</v>
      </c>
      <c r="AF76" s="4">
        <f t="shared" si="18"/>
        <v>3.2665684776669783</v>
      </c>
      <c r="AH76" s="4">
        <f t="shared" si="19"/>
        <v>4.8669990685583322</v>
      </c>
      <c r="AI76" s="4">
        <f t="shared" si="20"/>
        <v>0</v>
      </c>
      <c r="AJ76" s="4">
        <f t="shared" si="21"/>
        <v>25.77286563986182</v>
      </c>
      <c r="AK76" s="4">
        <f t="shared" si="22"/>
        <v>5.1732215475053599E-2</v>
      </c>
      <c r="AL76" s="4">
        <f t="shared" si="23"/>
        <v>11.72614944995715</v>
      </c>
      <c r="AM76" s="4">
        <f t="shared" si="24"/>
        <v>3.9290047125912717</v>
      </c>
      <c r="AN76" s="4">
        <f t="shared" si="25"/>
        <v>0</v>
      </c>
      <c r="AO76" s="4">
        <f t="shared" si="26"/>
        <v>0</v>
      </c>
      <c r="AP76" s="4">
        <f t="shared" si="27"/>
        <v>8.7389329758509167</v>
      </c>
      <c r="AQ76" s="4">
        <f t="shared" si="28"/>
        <v>1.327046285987429</v>
      </c>
      <c r="AR76" s="4">
        <f t="shared" si="29"/>
        <v>0</v>
      </c>
      <c r="AT76" s="4">
        <f t="shared" si="30"/>
        <v>30.639864708420152</v>
      </c>
    </row>
    <row r="77" spans="1:46" x14ac:dyDescent="0.3">
      <c r="A77" s="5">
        <f>system!A76</f>
        <v>75</v>
      </c>
      <c r="B77" s="5">
        <f>INDEX(system!A:Q,ROW()-1,MATCH($B$1&amp; "*",system!$1:$1,0))</f>
        <v>965.03896103896102</v>
      </c>
      <c r="C77" s="5">
        <f>INDEX(system!A:Q,ROW()-1,MATCH($C$1&amp; "*",system!$1:$1,0))</f>
        <v>900</v>
      </c>
      <c r="D77" s="4">
        <f>INDEX(system!A:Q,ROW()-1,MATCH($D$1&amp; "*",system!$1:$1,0))</f>
        <v>0</v>
      </c>
      <c r="F77" s="4">
        <f>liquid!E76</f>
        <v>11.376868572606201</v>
      </c>
      <c r="H77" s="4">
        <f>IF(ISNA(VLOOKUP($A77,tot_solids!$A:$A,1,0)),0,VLOOKUP($A77,tot_solids!$A:$AD,5,0))-IFERROR(G77,0)</f>
        <v>88.709335608110607</v>
      </c>
      <c r="I77" s="4">
        <f>IF(ISNA(VLOOKUP(Combine!$A77,apatite!$A:$A,1,0)),0,VLOOKUP(Combine!$A77,apatite!$A:$AD,5,0))</f>
        <v>0.16091163426312699</v>
      </c>
      <c r="J77" s="4">
        <f>IF(ISNA(VLOOKUP(Combine!$A77,garnet!$A:$A,1,0)),0,VLOOKUP(Combine!$A77,garnet!$A:$AD,5,0))</f>
        <v>44.363028026309699</v>
      </c>
      <c r="K77" s="4">
        <f>IF(ISNA(VLOOKUP(Combine!$A77,feldspar1!$A:$A,1,0)),0,VLOOKUP(Combine!$A77,feldspar1!$A:$AD,5,0))</f>
        <v>10.4192714439576</v>
      </c>
      <c r="L77" s="4">
        <f>IF(ISNA(VLOOKUP(Combine!$A77,feldspar2!$A:$A,1,0)),0,VLOOKUP(Combine!$A77,feldspar2!$A:$AD,5,0))</f>
        <v>0</v>
      </c>
      <c r="M77" s="4">
        <f>IF(ISNA(VLOOKUP(Combine!$A77,spinel!$A:$A,1,0)),0,VLOOKUP(Combine!$A77,spinel!$A:$AD,5,0))</f>
        <v>0</v>
      </c>
      <c r="N77" s="4">
        <f>IF(ISNA(VLOOKUP(Combine!$A77,clinopyroxene1!$A:$A,1,0)),0,VLOOKUP(Combine!$A77,clinopyroxene1!$A:$AD,5,0))</f>
        <v>29.043715522789199</v>
      </c>
      <c r="O77" s="4">
        <f>IF(ISNA(VLOOKUP(Combine!$A77,clinopyroxene2!$A:$A,1,0)),0,VLOOKUP(Combine!$A77,clinopyroxene2!$A:$AD,5,0))</f>
        <v>4.7224089807908696</v>
      </c>
      <c r="P77" s="4">
        <f>IF(ISNA(VLOOKUP(Combine!$A77,orthopyroxene1!$A:$A,1,0)),0,VLOOKUP(Combine!$A77,orthopyroxene1!$A:$AD,5,0))</f>
        <v>0</v>
      </c>
      <c r="Q77" s="4">
        <f>IF(ISNA(VLOOKUP(Combine!$A77,orthopyroxene2!$A:$A,1,0)),0,VLOOKUP(Combine!$A77,orthopyroxene2!$A:$AD,5,0))</f>
        <v>0</v>
      </c>
      <c r="R77" s="4">
        <f t="shared" si="16"/>
        <v>100.08620418071681</v>
      </c>
      <c r="T77" s="4">
        <f>liquid!F76</f>
        <v>2.3936337539502999</v>
      </c>
      <c r="V77" s="4">
        <f t="shared" si="17"/>
        <v>3.4295802964287088</v>
      </c>
      <c r="W77" s="4">
        <f>IF(ISNA(VLOOKUP(Combine!$A77,apatite!$A:$A,1,0)),0,VLOOKUP(Combine!$A77,apatite!$A:$AD,6,0))</f>
        <v>3.0624684042066699</v>
      </c>
      <c r="X77" s="4">
        <f>IF(ISNA(VLOOKUP(Combine!$A77,garnet!$A:$A,1,0)),0,VLOOKUP(Combine!$A77,garnet!$A:$AD,6,0))</f>
        <v>3.77228405922023</v>
      </c>
      <c r="Y77" s="4">
        <f>IF(ISNA(VLOOKUP(Combine!$A77,feldspar1!$A:$A,1,0)),0,VLOOKUP(Combine!$A77,feldspar1!$A:$AD,6,0))</f>
        <v>2.6131169474495901</v>
      </c>
      <c r="Z77" s="4">
        <f>IF(ISNA(VLOOKUP(Combine!$A77,feldspar2!$A:$A,1,0)),0,VLOOKUP(Combine!$A77,feldspar2!$A:$AD,6,0))</f>
        <v>0</v>
      </c>
      <c r="AA77" s="4">
        <f>IF(ISNA(VLOOKUP(Combine!$A77,spinel!$A:$A,1,0)),0,VLOOKUP(Combine!$A77,spinel!$A:$AD,6,0))</f>
        <v>0</v>
      </c>
      <c r="AB77" s="4">
        <f>IF(ISNA(VLOOKUP(Combine!$A77,clinopyroxene1!$A:$A,1,0)),0,VLOOKUP(Combine!$A77,clinopyroxene1!$A:$AD,6,0))</f>
        <v>3.33350242818987</v>
      </c>
      <c r="AC77" s="4">
        <f>IF(ISNA(VLOOKUP(Combine!$A77,clinopyroxene2!$A:$A,1,0)),0,VLOOKUP(Combine!$A77,clinopyroxene2!$A:$AD,6,0))</f>
        <v>3.48986905705077</v>
      </c>
      <c r="AD77" s="4">
        <f>IF(ISNA(VLOOKUP(Combine!$A77,orthopyroxene1!$A:$A,1,0)),0,VLOOKUP(Combine!$A77,orthopyroxene1!$A:$AD,6,0))</f>
        <v>0</v>
      </c>
      <c r="AE77" s="4">
        <f>IF(ISNA(VLOOKUP(Combine!$A77,orthopyroxene2!$A:$A,1,0)),0,VLOOKUP(Combine!$A77,orthopyroxene2!$A:$AD,6,0))</f>
        <v>0</v>
      </c>
      <c r="AF77" s="4">
        <f t="shared" si="18"/>
        <v>3.2687704665108939</v>
      </c>
      <c r="AH77" s="4">
        <f t="shared" si="19"/>
        <v>4.7529696445124676</v>
      </c>
      <c r="AI77" s="4">
        <f t="shared" si="20"/>
        <v>0</v>
      </c>
      <c r="AJ77" s="4">
        <f t="shared" si="21"/>
        <v>25.86594508385922</v>
      </c>
      <c r="AK77" s="4">
        <f t="shared" si="22"/>
        <v>5.2543116540270406E-2</v>
      </c>
      <c r="AL77" s="4">
        <f t="shared" si="23"/>
        <v>11.760256473230703</v>
      </c>
      <c r="AM77" s="4">
        <f t="shared" si="24"/>
        <v>3.9872962647641312</v>
      </c>
      <c r="AN77" s="4">
        <f t="shared" si="25"/>
        <v>0</v>
      </c>
      <c r="AO77" s="4">
        <f t="shared" si="26"/>
        <v>0</v>
      </c>
      <c r="AP77" s="4">
        <f t="shared" si="27"/>
        <v>8.7126726763958793</v>
      </c>
      <c r="AQ77" s="4">
        <f t="shared" si="28"/>
        <v>1.3531765529282347</v>
      </c>
      <c r="AR77" s="4">
        <f t="shared" si="29"/>
        <v>0</v>
      </c>
      <c r="AT77" s="4">
        <f t="shared" si="30"/>
        <v>30.618914728371688</v>
      </c>
    </row>
    <row r="78" spans="1:46" x14ac:dyDescent="0.3">
      <c r="A78" s="5">
        <f>system!A77</f>
        <v>76</v>
      </c>
      <c r="B78" s="5">
        <f>INDEX(system!A:Q,ROW()-1,MATCH($B$1&amp; "*",system!$1:$1,0))</f>
        <v>960.02597402597405</v>
      </c>
      <c r="C78" s="5">
        <f>INDEX(system!A:Q,ROW()-1,MATCH($C$1&amp; "*",system!$1:$1,0))</f>
        <v>900</v>
      </c>
      <c r="D78" s="4">
        <f>INDEX(system!A:Q,ROW()-1,MATCH($D$1&amp; "*",system!$1:$1,0))</f>
        <v>0</v>
      </c>
      <c r="F78" s="4">
        <f>liquid!E77</f>
        <v>11.0893538251604</v>
      </c>
      <c r="H78" s="4">
        <f>IF(ISNA(VLOOKUP($A78,tot_solids!$A:$A,1,0)),0,VLOOKUP($A78,tot_solids!$A:$AD,5,0))-IFERROR(G78,0)</f>
        <v>88.995858385343794</v>
      </c>
      <c r="I78" s="4">
        <f>IF(ISNA(VLOOKUP(Combine!$A78,apatite!$A:$A,1,0)),0,VLOOKUP(Combine!$A78,apatite!$A:$AD,5,0))</f>
        <v>0.16320675507584501</v>
      </c>
      <c r="J78" s="4">
        <f>IF(ISNA(VLOOKUP(Combine!$A78,garnet!$A:$A,1,0)),0,VLOOKUP(Combine!$A78,garnet!$A:$AD,5,0))</f>
        <v>44.499093387364098</v>
      </c>
      <c r="K78" s="4">
        <f>IF(ISNA(VLOOKUP(Combine!$A78,feldspar1!$A:$A,1,0)),0,VLOOKUP(Combine!$A78,feldspar1!$A:$AD,5,0))</f>
        <v>10.564137751303299</v>
      </c>
      <c r="L78" s="4">
        <f>IF(ISNA(VLOOKUP(Combine!$A78,feldspar2!$A:$A,1,0)),0,VLOOKUP(Combine!$A78,feldspar2!$A:$AD,5,0))</f>
        <v>0</v>
      </c>
      <c r="M78" s="4">
        <f>IF(ISNA(VLOOKUP(Combine!$A78,spinel!$A:$A,1,0)),0,VLOOKUP(Combine!$A78,spinel!$A:$AD,5,0))</f>
        <v>0</v>
      </c>
      <c r="N78" s="4">
        <f>IF(ISNA(VLOOKUP(Combine!$A78,clinopyroxene1!$A:$A,1,0)),0,VLOOKUP(Combine!$A78,clinopyroxene1!$A:$AD,5,0))</f>
        <v>28.9576310687264</v>
      </c>
      <c r="O78" s="4">
        <f>IF(ISNA(VLOOKUP(Combine!$A78,clinopyroxene2!$A:$A,1,0)),0,VLOOKUP(Combine!$A78,clinopyroxene2!$A:$AD,5,0))</f>
        <v>4.8117894228740603</v>
      </c>
      <c r="P78" s="4">
        <f>IF(ISNA(VLOOKUP(Combine!$A78,orthopyroxene1!$A:$A,1,0)),0,VLOOKUP(Combine!$A78,orthopyroxene1!$A:$AD,5,0))</f>
        <v>0</v>
      </c>
      <c r="Q78" s="4">
        <f>IF(ISNA(VLOOKUP(Combine!$A78,orthopyroxene2!$A:$A,1,0)),0,VLOOKUP(Combine!$A78,orthopyroxene2!$A:$AD,5,0))</f>
        <v>0</v>
      </c>
      <c r="R78" s="4">
        <f t="shared" si="16"/>
        <v>100.0852122105042</v>
      </c>
      <c r="T78" s="4">
        <f>liquid!F77</f>
        <v>2.3889214076202601</v>
      </c>
      <c r="V78" s="4">
        <f t="shared" si="17"/>
        <v>3.4286865519700087</v>
      </c>
      <c r="W78" s="4">
        <f>IF(ISNA(VLOOKUP(Combine!$A78,apatite!$A:$A,1,0)),0,VLOOKUP(Combine!$A78,apatite!$A:$AD,6,0))</f>
        <v>3.0624684042066699</v>
      </c>
      <c r="X78" s="4">
        <f>IF(ISNA(VLOOKUP(Combine!$A78,garnet!$A:$A,1,0)),0,VLOOKUP(Combine!$A78,garnet!$A:$AD,6,0))</f>
        <v>3.7734093538543099</v>
      </c>
      <c r="Y78" s="4">
        <f>IF(ISNA(VLOOKUP(Combine!$A78,feldspar1!$A:$A,1,0)),0,VLOOKUP(Combine!$A78,feldspar1!$A:$AD,6,0))</f>
        <v>2.6126624674836498</v>
      </c>
      <c r="Z78" s="4">
        <f>IF(ISNA(VLOOKUP(Combine!$A78,feldspar2!$A:$A,1,0)),0,VLOOKUP(Combine!$A78,feldspar2!$A:$AD,6,0))</f>
        <v>0</v>
      </c>
      <c r="AA78" s="4">
        <f>IF(ISNA(VLOOKUP(Combine!$A78,spinel!$A:$A,1,0)),0,VLOOKUP(Combine!$A78,spinel!$A:$AD,6,0))</f>
        <v>0</v>
      </c>
      <c r="AB78" s="4">
        <f>IF(ISNA(VLOOKUP(Combine!$A78,clinopyroxene1!$A:$A,1,0)),0,VLOOKUP(Combine!$A78,clinopyroxene1!$A:$AD,6,0))</f>
        <v>3.3329487302701399</v>
      </c>
      <c r="AC78" s="4">
        <f>IF(ISNA(VLOOKUP(Combine!$A78,clinopyroxene2!$A:$A,1,0)),0,VLOOKUP(Combine!$A78,clinopyroxene2!$A:$AD,6,0))</f>
        <v>3.4907918371111402</v>
      </c>
      <c r="AD78" s="4">
        <f>IF(ISNA(VLOOKUP(Combine!$A78,orthopyroxene1!$A:$A,1,0)),0,VLOOKUP(Combine!$A78,orthopyroxene1!$A:$AD,6,0))</f>
        <v>0</v>
      </c>
      <c r="AE78" s="4">
        <f>IF(ISNA(VLOOKUP(Combine!$A78,orthopyroxene2!$A:$A,1,0)),0,VLOOKUP(Combine!$A78,orthopyroxene2!$A:$AD,6,0))</f>
        <v>0</v>
      </c>
      <c r="AF78" s="4">
        <f t="shared" si="18"/>
        <v>3.2709460911659369</v>
      </c>
      <c r="AH78" s="4">
        <f t="shared" si="19"/>
        <v>4.6419919005234807</v>
      </c>
      <c r="AI78" s="4">
        <f t="shared" si="20"/>
        <v>0</v>
      </c>
      <c r="AJ78" s="4">
        <f t="shared" si="21"/>
        <v>25.95625381218057</v>
      </c>
      <c r="AK78" s="4">
        <f t="shared" si="22"/>
        <v>5.3292551476338774E-2</v>
      </c>
      <c r="AL78" s="4">
        <f t="shared" si="23"/>
        <v>11.792808363585298</v>
      </c>
      <c r="AM78" s="4">
        <f t="shared" si="24"/>
        <v>4.0434376360441249</v>
      </c>
      <c r="AN78" s="4">
        <f t="shared" si="25"/>
        <v>0</v>
      </c>
      <c r="AO78" s="4">
        <f t="shared" si="26"/>
        <v>0</v>
      </c>
      <c r="AP78" s="4">
        <f t="shared" si="27"/>
        <v>8.6882917837080988</v>
      </c>
      <c r="AQ78" s="4">
        <f t="shared" si="28"/>
        <v>1.378423477366709</v>
      </c>
      <c r="AR78" s="4">
        <f t="shared" si="29"/>
        <v>0</v>
      </c>
      <c r="AT78" s="4">
        <f t="shared" si="30"/>
        <v>30.598245712704049</v>
      </c>
    </row>
    <row r="79" spans="1:46" x14ac:dyDescent="0.3">
      <c r="A79" s="5">
        <f>system!A78</f>
        <v>77</v>
      </c>
      <c r="B79" s="5">
        <f>INDEX(system!A:Q,ROW()-1,MATCH($B$1&amp; "*",system!$1:$1,0))</f>
        <v>955.01298701298595</v>
      </c>
      <c r="C79" s="5">
        <f>INDEX(system!A:Q,ROW()-1,MATCH($C$1&amp; "*",system!$1:$1,0))</f>
        <v>900</v>
      </c>
      <c r="D79" s="4">
        <f>INDEX(system!A:Q,ROW()-1,MATCH($D$1&amp; "*",system!$1:$1,0))</f>
        <v>0</v>
      </c>
      <c r="F79" s="4">
        <f>liquid!E78</f>
        <v>10.8098729042432</v>
      </c>
      <c r="H79" s="4">
        <f>IF(ISNA(VLOOKUP($A79,tot_solids!$A:$A,1,0)),0,VLOOKUP($A79,tot_solids!$A:$AD,5,0))-IFERROR(G79,0)</f>
        <v>89.274366640951797</v>
      </c>
      <c r="I79" s="4">
        <f>IF(ISNA(VLOOKUP(Combine!$A79,apatite!$A:$A,1,0)),0,VLOOKUP(Combine!$A79,apatite!$A:$AD,5,0))</f>
        <v>0.16532257129136299</v>
      </c>
      <c r="J79" s="4">
        <f>IF(ISNA(VLOOKUP(Combine!$A79,garnet!$A:$A,1,0)),0,VLOOKUP(Combine!$A79,garnet!$A:$AD,5,0))</f>
        <v>44.629492462506697</v>
      </c>
      <c r="K79" s="4">
        <f>IF(ISNA(VLOOKUP(Combine!$A79,feldspar1!$A:$A,1,0)),0,VLOOKUP(Combine!$A79,feldspar1!$A:$AD,5,0))</f>
        <v>10.703597645582899</v>
      </c>
      <c r="L79" s="4">
        <f>IF(ISNA(VLOOKUP(Combine!$A79,feldspar2!$A:$A,1,0)),0,VLOOKUP(Combine!$A79,feldspar2!$A:$AD,5,0))</f>
        <v>0</v>
      </c>
      <c r="M79" s="4">
        <f>IF(ISNA(VLOOKUP(Combine!$A79,spinel!$A:$A,1,0)),0,VLOOKUP(Combine!$A79,spinel!$A:$AD,5,0))</f>
        <v>0</v>
      </c>
      <c r="N79" s="4">
        <f>IF(ISNA(VLOOKUP(Combine!$A79,clinopyroxene1!$A:$A,1,0)),0,VLOOKUP(Combine!$A79,clinopyroxene1!$A:$AD,5,0))</f>
        <v>28.877656337068501</v>
      </c>
      <c r="O79" s="4">
        <f>IF(ISNA(VLOOKUP(Combine!$A79,clinopyroxene2!$A:$A,1,0)),0,VLOOKUP(Combine!$A79,clinopyroxene2!$A:$AD,5,0))</f>
        <v>4.8982976245022201</v>
      </c>
      <c r="P79" s="4">
        <f>IF(ISNA(VLOOKUP(Combine!$A79,orthopyroxene1!$A:$A,1,0)),0,VLOOKUP(Combine!$A79,orthopyroxene1!$A:$AD,5,0))</f>
        <v>0</v>
      </c>
      <c r="Q79" s="4">
        <f>IF(ISNA(VLOOKUP(Combine!$A79,orthopyroxene2!$A:$A,1,0)),0,VLOOKUP(Combine!$A79,orthopyroxene2!$A:$AD,5,0))</f>
        <v>0</v>
      </c>
      <c r="R79" s="4">
        <f t="shared" si="16"/>
        <v>100.084239545195</v>
      </c>
      <c r="T79" s="4">
        <f>liquid!F78</f>
        <v>2.3842282154083398</v>
      </c>
      <c r="V79" s="4">
        <f t="shared" si="17"/>
        <v>3.4278376191380375</v>
      </c>
      <c r="W79" s="4">
        <f>IF(ISNA(VLOOKUP(Combine!$A79,apatite!$A:$A,1,0)),0,VLOOKUP(Combine!$A79,apatite!$A:$AD,6,0))</f>
        <v>3.0624684042066699</v>
      </c>
      <c r="X79" s="4">
        <f>IF(ISNA(VLOOKUP(Combine!$A79,garnet!$A:$A,1,0)),0,VLOOKUP(Combine!$A79,garnet!$A:$AD,6,0))</f>
        <v>3.7745275079247902</v>
      </c>
      <c r="Y79" s="4">
        <f>IF(ISNA(VLOOKUP(Combine!$A79,feldspar1!$A:$A,1,0)),0,VLOOKUP(Combine!$A79,feldspar1!$A:$AD,6,0))</f>
        <v>2.6122222439937199</v>
      </c>
      <c r="Z79" s="4">
        <f>IF(ISNA(VLOOKUP(Combine!$A79,feldspar2!$A:$A,1,0)),0,VLOOKUP(Combine!$A79,feldspar2!$A:$AD,6,0))</f>
        <v>0</v>
      </c>
      <c r="AA79" s="4">
        <f>IF(ISNA(VLOOKUP(Combine!$A79,spinel!$A:$A,1,0)),0,VLOOKUP(Combine!$A79,spinel!$A:$AD,6,0))</f>
        <v>0</v>
      </c>
      <c r="AB79" s="4">
        <f>IF(ISNA(VLOOKUP(Combine!$A79,clinopyroxene1!$A:$A,1,0)),0,VLOOKUP(Combine!$A79,clinopyroxene1!$A:$AD,6,0))</f>
        <v>3.3323920591749898</v>
      </c>
      <c r="AC79" s="4">
        <f>IF(ISNA(VLOOKUP(Combine!$A79,clinopyroxene2!$A:$A,1,0)),0,VLOOKUP(Combine!$A79,clinopyroxene2!$A:$AD,6,0))</f>
        <v>3.4917129565168601</v>
      </c>
      <c r="AD79" s="4">
        <f>IF(ISNA(VLOOKUP(Combine!$A79,orthopyroxene1!$A:$A,1,0)),0,VLOOKUP(Combine!$A79,orthopyroxene1!$A:$AD,6,0))</f>
        <v>0</v>
      </c>
      <c r="AE79" s="4">
        <f>IF(ISNA(VLOOKUP(Combine!$A79,orthopyroxene2!$A:$A,1,0)),0,VLOOKUP(Combine!$A79,orthopyroxene2!$A:$AD,6,0))</f>
        <v>0</v>
      </c>
      <c r="AF79" s="4">
        <f t="shared" si="18"/>
        <v>3.2730971358947589</v>
      </c>
      <c r="AH79" s="4">
        <f t="shared" si="19"/>
        <v>4.5339086394428163</v>
      </c>
      <c r="AI79" s="4">
        <f t="shared" si="20"/>
        <v>0</v>
      </c>
      <c r="AJ79" s="4">
        <f t="shared" si="21"/>
        <v>26.043931060947013</v>
      </c>
      <c r="AK79" s="4">
        <f t="shared" si="22"/>
        <v>5.3983437368454963E-2</v>
      </c>
      <c r="AL79" s="4">
        <f t="shared" si="23"/>
        <v>11.823862024797824</v>
      </c>
      <c r="AM79" s="4">
        <f t="shared" si="24"/>
        <v>4.097506508182323</v>
      </c>
      <c r="AN79" s="4">
        <f t="shared" si="25"/>
        <v>0</v>
      </c>
      <c r="AO79" s="4">
        <f t="shared" si="26"/>
        <v>0</v>
      </c>
      <c r="AP79" s="4">
        <f t="shared" si="27"/>
        <v>8.6657439533743901</v>
      </c>
      <c r="AQ79" s="4">
        <f t="shared" si="28"/>
        <v>1.4028351372240206</v>
      </c>
      <c r="AR79" s="4">
        <f t="shared" si="29"/>
        <v>0</v>
      </c>
      <c r="AT79" s="4">
        <f t="shared" si="30"/>
        <v>30.577839700389831</v>
      </c>
    </row>
    <row r="80" spans="1:46" x14ac:dyDescent="0.3">
      <c r="A80" s="5">
        <f>system!A79</f>
        <v>78</v>
      </c>
      <c r="B80" s="5">
        <f>INDEX(system!A:Q,ROW()-1,MATCH($B$1&amp; "*",system!$1:$1,0))</f>
        <v>950</v>
      </c>
      <c r="C80" s="5">
        <f>INDEX(system!A:Q,ROW()-1,MATCH($C$1&amp; "*",system!$1:$1,0))</f>
        <v>900</v>
      </c>
      <c r="D80" s="4">
        <f>INDEX(system!A:Q,ROW()-1,MATCH($D$1&amp; "*",system!$1:$1,0))</f>
        <v>0</v>
      </c>
      <c r="F80" s="4">
        <f>liquid!E79</f>
        <v>10.538005284835799</v>
      </c>
      <c r="H80" s="4">
        <f>IF(ISNA(VLOOKUP($A80,tot_solids!$A:$A,1,0)),0,VLOOKUP($A80,tot_solids!$A:$AD,5,0))-IFERROR(G80,0)</f>
        <v>89.545280159527593</v>
      </c>
      <c r="I80" s="4">
        <f>IF(ISNA(VLOOKUP(Combine!$A80,apatite!$A:$A,1,0)),0,VLOOKUP(Combine!$A80,apatite!$A:$AD,5,0))</f>
        <v>0.167267030053383</v>
      </c>
      <c r="J80" s="4">
        <f>IF(ISNA(VLOOKUP(Combine!$A80,garnet!$A:$A,1,0)),0,VLOOKUP(Combine!$A80,garnet!$A:$AD,5,0))</f>
        <v>44.754429511126098</v>
      </c>
      <c r="K80" s="4">
        <f>IF(ISNA(VLOOKUP(Combine!$A80,feldspar1!$A:$A,1,0)),0,VLOOKUP(Combine!$A80,feldspar1!$A:$AD,5,0))</f>
        <v>10.8378451181123</v>
      </c>
      <c r="L80" s="4">
        <f>IF(ISNA(VLOOKUP(Combine!$A80,feldspar2!$A:$A,1,0)),0,VLOOKUP(Combine!$A80,feldspar2!$A:$AD,5,0))</f>
        <v>0</v>
      </c>
      <c r="M80" s="4">
        <f>IF(ISNA(VLOOKUP(Combine!$A80,spinel!$A:$A,1,0)),0,VLOOKUP(Combine!$A80,spinel!$A:$AD,5,0))</f>
        <v>0</v>
      </c>
      <c r="N80" s="4">
        <f>IF(ISNA(VLOOKUP(Combine!$A80,clinopyroxene1!$A:$A,1,0)),0,VLOOKUP(Combine!$A80,clinopyroxene1!$A:$AD,5,0))</f>
        <v>28.803654724275098</v>
      </c>
      <c r="O80" s="4">
        <f>IF(ISNA(VLOOKUP(Combine!$A80,clinopyroxene2!$A:$A,1,0)),0,VLOOKUP(Combine!$A80,clinopyroxene2!$A:$AD,5,0))</f>
        <v>4.9820837759604997</v>
      </c>
      <c r="P80" s="4">
        <f>IF(ISNA(VLOOKUP(Combine!$A80,orthopyroxene1!$A:$A,1,0)),0,VLOOKUP(Combine!$A80,orthopyroxene1!$A:$AD,5,0))</f>
        <v>0</v>
      </c>
      <c r="Q80" s="4">
        <f>IF(ISNA(VLOOKUP(Combine!$A80,orthopyroxene2!$A:$A,1,0)),0,VLOOKUP(Combine!$A80,orthopyroxene2!$A:$AD,5,0))</f>
        <v>0</v>
      </c>
      <c r="R80" s="4">
        <f t="shared" si="16"/>
        <v>100.0832854443634</v>
      </c>
      <c r="T80" s="4">
        <f>liquid!F79</f>
        <v>2.3795494545710598</v>
      </c>
      <c r="V80" s="4">
        <f t="shared" si="17"/>
        <v>3.4270316480026413</v>
      </c>
      <c r="W80" s="4">
        <f>IF(ISNA(VLOOKUP(Combine!$A80,apatite!$A:$A,1,0)),0,VLOOKUP(Combine!$A80,apatite!$A:$AD,6,0))</f>
        <v>3.0624684042066699</v>
      </c>
      <c r="X80" s="4">
        <f>IF(ISNA(VLOOKUP(Combine!$A80,garnet!$A:$A,1,0)),0,VLOOKUP(Combine!$A80,garnet!$A:$AD,6,0))</f>
        <v>3.7756392488315398</v>
      </c>
      <c r="Y80" s="4">
        <f>IF(ISNA(VLOOKUP(Combine!$A80,feldspar1!$A:$A,1,0)),0,VLOOKUP(Combine!$A80,feldspar1!$A:$AD,6,0))</f>
        <v>2.6117955745157402</v>
      </c>
      <c r="Z80" s="4">
        <f>IF(ISNA(VLOOKUP(Combine!$A80,feldspar2!$A:$A,1,0)),0,VLOOKUP(Combine!$A80,feldspar2!$A:$AD,6,0))</f>
        <v>0</v>
      </c>
      <c r="AA80" s="4">
        <f>IF(ISNA(VLOOKUP(Combine!$A80,spinel!$A:$A,1,0)),0,VLOOKUP(Combine!$A80,spinel!$A:$AD,6,0))</f>
        <v>0</v>
      </c>
      <c r="AB80" s="4">
        <f>IF(ISNA(VLOOKUP(Combine!$A80,clinopyroxene1!$A:$A,1,0)),0,VLOOKUP(Combine!$A80,clinopyroxene1!$A:$AD,6,0))</f>
        <v>3.3318330927220998</v>
      </c>
      <c r="AC80" s="4">
        <f>IF(ISNA(VLOOKUP(Combine!$A80,clinopyroxene2!$A:$A,1,0)),0,VLOOKUP(Combine!$A80,clinopyroxene2!$A:$AD,6,0))</f>
        <v>3.49263234626852</v>
      </c>
      <c r="AD80" s="4">
        <f>IF(ISNA(VLOOKUP(Combine!$A80,orthopyroxene1!$A:$A,1,0)),0,VLOOKUP(Combine!$A80,orthopyroxene1!$A:$AD,6,0))</f>
        <v>0</v>
      </c>
      <c r="AE80" s="4">
        <f>IF(ISNA(VLOOKUP(Combine!$A80,orthopyroxene2!$A:$A,1,0)),0,VLOOKUP(Combine!$A80,orthopyroxene2!$A:$AD,6,0))</f>
        <v>0</v>
      </c>
      <c r="AF80" s="4">
        <f t="shared" si="18"/>
        <v>3.2752252934137491</v>
      </c>
      <c r="AH80" s="4">
        <f t="shared" si="19"/>
        <v>4.4285716628383298</v>
      </c>
      <c r="AI80" s="4">
        <f t="shared" si="20"/>
        <v>0</v>
      </c>
      <c r="AJ80" s="4">
        <f t="shared" si="21"/>
        <v>26.129108031936848</v>
      </c>
      <c r="AK80" s="4">
        <f t="shared" si="22"/>
        <v>5.4618369229090351E-2</v>
      </c>
      <c r="AL80" s="4">
        <f t="shared" si="23"/>
        <v>11.853470779809381</v>
      </c>
      <c r="AM80" s="4">
        <f t="shared" si="24"/>
        <v>4.1495763389222269</v>
      </c>
      <c r="AN80" s="4">
        <f t="shared" si="25"/>
        <v>0</v>
      </c>
      <c r="AO80" s="4">
        <f t="shared" si="26"/>
        <v>0</v>
      </c>
      <c r="AP80" s="4">
        <f t="shared" si="27"/>
        <v>8.6449872855853584</v>
      </c>
      <c r="AQ80" s="4">
        <f t="shared" si="28"/>
        <v>1.4264552583907919</v>
      </c>
      <c r="AR80" s="4">
        <f t="shared" si="29"/>
        <v>0</v>
      </c>
      <c r="AT80" s="4">
        <f t="shared" si="30"/>
        <v>30.557679694775178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D71C9-3AFF-41AE-9A35-09EE82B26702}">
  <dimension ref="A1:AN27"/>
  <sheetViews>
    <sheetView workbookViewId="0"/>
  </sheetViews>
  <sheetFormatPr defaultRowHeight="14.4" x14ac:dyDescent="0.3"/>
  <sheetData>
    <row r="1" spans="1:40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121</v>
      </c>
      <c r="AK1" t="s">
        <v>122</v>
      </c>
      <c r="AL1" t="s">
        <v>123</v>
      </c>
      <c r="AM1" t="s">
        <v>100</v>
      </c>
      <c r="AN1" t="s">
        <v>124</v>
      </c>
    </row>
    <row r="2" spans="1:40" x14ac:dyDescent="0.3">
      <c r="A2">
        <v>14</v>
      </c>
      <c r="B2">
        <v>1270.8311688311701</v>
      </c>
      <c r="C2">
        <v>900</v>
      </c>
      <c r="D2">
        <v>0</v>
      </c>
      <c r="E2">
        <v>0.51976148599016003</v>
      </c>
      <c r="F2">
        <v>3.7276660858593802</v>
      </c>
      <c r="G2">
        <v>-8.3037913713946789</v>
      </c>
      <c r="H2">
        <v>-6.3579903666255406</v>
      </c>
      <c r="I2">
        <v>1.26024918182269</v>
      </c>
      <c r="J2">
        <v>0.64761449524439796</v>
      </c>
      <c r="K2">
        <v>0.139433488412987</v>
      </c>
      <c r="L2">
        <v>3.0664216376287374E-5</v>
      </c>
      <c r="M2">
        <v>4.0615907142958377E-7</v>
      </c>
      <c r="N2" s="1">
        <v>1.36059319164239E-9</v>
      </c>
      <c r="O2" s="1">
        <v>4.08282218144305E-14</v>
      </c>
      <c r="P2">
        <v>0</v>
      </c>
      <c r="R2">
        <v>0.53015835658599197</v>
      </c>
      <c r="S2">
        <v>60.141591047240603</v>
      </c>
      <c r="T2">
        <v>8.0457915509936004</v>
      </c>
      <c r="V2">
        <v>11.260273970743601</v>
      </c>
      <c r="X2">
        <v>20.022185074436099</v>
      </c>
      <c r="AJ2">
        <v>0</v>
      </c>
      <c r="AK2">
        <v>0.14388327553597499</v>
      </c>
      <c r="AL2">
        <v>7.7888053509659799E-2</v>
      </c>
      <c r="AM2">
        <v>0.76797094405064203</v>
      </c>
      <c r="AN2">
        <v>1.0257726903721599E-2</v>
      </c>
    </row>
    <row r="3" spans="1:40" x14ac:dyDescent="0.3">
      <c r="A3">
        <v>15</v>
      </c>
      <c r="B3">
        <v>1265.8181818181699</v>
      </c>
      <c r="C3">
        <v>900</v>
      </c>
      <c r="D3">
        <v>0</v>
      </c>
      <c r="E3">
        <v>1.0419849229993901</v>
      </c>
      <c r="F3">
        <v>3.7356558352618299</v>
      </c>
      <c r="G3">
        <v>-16.574728402808223</v>
      </c>
      <c r="H3">
        <v>-12.694986223658029</v>
      </c>
      <c r="I3">
        <v>2.5210022045852498</v>
      </c>
      <c r="J3">
        <v>1.2953933704913301</v>
      </c>
      <c r="K3">
        <v>0.27892958263548301</v>
      </c>
      <c r="L3">
        <v>3.0463428295009738E-5</v>
      </c>
      <c r="M3">
        <v>4.0342498318029453E-7</v>
      </c>
      <c r="N3" s="1">
        <v>2.7129229558832599E-9</v>
      </c>
      <c r="O3" s="1">
        <v>8.3152560367048205E-14</v>
      </c>
      <c r="P3">
        <v>0</v>
      </c>
      <c r="R3">
        <v>0.55631181710203303</v>
      </c>
      <c r="S3">
        <v>59.879227701756399</v>
      </c>
      <c r="T3">
        <v>8.1738487613029491</v>
      </c>
      <c r="V3">
        <v>11.609134302297299</v>
      </c>
      <c r="X3">
        <v>19.781477417541101</v>
      </c>
      <c r="AJ3">
        <v>0</v>
      </c>
      <c r="AK3">
        <v>0.14947161095683001</v>
      </c>
      <c r="AL3">
        <v>7.9304747616646604E-2</v>
      </c>
      <c r="AM3">
        <v>0.76043580576071901</v>
      </c>
      <c r="AN3">
        <v>1.0787835665803399E-2</v>
      </c>
    </row>
    <row r="4" spans="1:40" x14ac:dyDescent="0.3">
      <c r="A4">
        <v>16</v>
      </c>
      <c r="B4">
        <v>1260.80519480518</v>
      </c>
      <c r="C4">
        <v>900</v>
      </c>
      <c r="D4">
        <v>0</v>
      </c>
      <c r="E4">
        <v>1.5220107980947</v>
      </c>
      <c r="F4">
        <v>3.7435504154836701</v>
      </c>
      <c r="G4">
        <v>-24.106608795870272</v>
      </c>
      <c r="H4">
        <v>-18.470231099790368</v>
      </c>
      <c r="I4">
        <v>3.6744082976919699</v>
      </c>
      <c r="J4">
        <v>1.88797643685143</v>
      </c>
      <c r="K4">
        <v>0.40656879944758501</v>
      </c>
      <c r="L4">
        <v>3.0262106946568564E-5</v>
      </c>
      <c r="M4">
        <v>4.0069675586622117E-7</v>
      </c>
      <c r="N4" s="1">
        <v>3.9411590703020403E-9</v>
      </c>
      <c r="O4" s="1">
        <v>1.23288503599969E-13</v>
      </c>
      <c r="P4">
        <v>0</v>
      </c>
      <c r="R4">
        <v>0.58245464300125505</v>
      </c>
      <c r="S4">
        <v>59.622643774247997</v>
      </c>
      <c r="T4">
        <v>8.2969267210802293</v>
      </c>
      <c r="V4">
        <v>11.95387943615</v>
      </c>
      <c r="X4">
        <v>19.5440954255204</v>
      </c>
      <c r="AJ4">
        <v>0</v>
      </c>
      <c r="AK4">
        <v>0.15503878721929701</v>
      </c>
      <c r="AL4">
        <v>8.0676198322010603E-2</v>
      </c>
      <c r="AM4">
        <v>0.75296534541689397</v>
      </c>
      <c r="AN4">
        <v>1.13196690417977E-2</v>
      </c>
    </row>
    <row r="5" spans="1:40" x14ac:dyDescent="0.3">
      <c r="A5">
        <v>17</v>
      </c>
      <c r="B5">
        <v>1255.7922077922001</v>
      </c>
      <c r="C5">
        <v>900</v>
      </c>
      <c r="D5">
        <v>0</v>
      </c>
      <c r="E5">
        <v>1.96425054562511</v>
      </c>
      <c r="F5">
        <v>3.7513284044636599</v>
      </c>
      <c r="G5">
        <v>-30.979499592564366</v>
      </c>
      <c r="H5">
        <v>-23.744898063404214</v>
      </c>
      <c r="I5">
        <v>4.7317691226582701</v>
      </c>
      <c r="J5">
        <v>2.43123954332343</v>
      </c>
      <c r="K5">
        <v>0.52361465961974296</v>
      </c>
      <c r="L5">
        <v>3.0060454448894647E-5</v>
      </c>
      <c r="M5">
        <v>3.9797962913287141E-7</v>
      </c>
      <c r="N5" s="1">
        <v>5.0584064674629501E-9</v>
      </c>
      <c r="O5" s="1">
        <v>1.6136579430930101E-13</v>
      </c>
      <c r="P5">
        <v>0</v>
      </c>
      <c r="R5">
        <v>0.608436659644084</v>
      </c>
      <c r="S5">
        <v>59.372813298865502</v>
      </c>
      <c r="T5">
        <v>8.4144746081793098</v>
      </c>
      <c r="V5">
        <v>12.293672201887601</v>
      </c>
      <c r="X5">
        <v>19.3106032314233</v>
      </c>
      <c r="AJ5">
        <v>0</v>
      </c>
      <c r="AK5">
        <v>0.16057603403609499</v>
      </c>
      <c r="AL5">
        <v>8.1996036979695E-2</v>
      </c>
      <c r="AM5">
        <v>0.74557775629957501</v>
      </c>
      <c r="AN5">
        <v>1.1850172684633901E-2</v>
      </c>
    </row>
    <row r="6" spans="1:40" x14ac:dyDescent="0.3">
      <c r="A6">
        <v>18</v>
      </c>
      <c r="B6">
        <v>1250.7792207792099</v>
      </c>
      <c r="C6">
        <v>900</v>
      </c>
      <c r="D6">
        <v>0</v>
      </c>
      <c r="E6">
        <v>2.37243092626922</v>
      </c>
      <c r="F6">
        <v>3.75896679154613</v>
      </c>
      <c r="G6">
        <v>-37.261585072013197</v>
      </c>
      <c r="H6">
        <v>-28.571143874119681</v>
      </c>
      <c r="I6">
        <v>5.7026540861588604</v>
      </c>
      <c r="J6">
        <v>2.9301692112170699</v>
      </c>
      <c r="K6">
        <v>0.63113910226735304</v>
      </c>
      <c r="L6">
        <v>2.9858685233546918E-5</v>
      </c>
      <c r="M6">
        <v>3.9527919272939496E-7</v>
      </c>
      <c r="N6" s="1">
        <v>6.0758018352892999E-9</v>
      </c>
      <c r="O6" s="1">
        <v>1.9747937979245099E-13</v>
      </c>
      <c r="P6">
        <v>0</v>
      </c>
      <c r="R6">
        <v>0.63408668482299302</v>
      </c>
      <c r="S6">
        <v>59.130789130512902</v>
      </c>
      <c r="T6">
        <v>8.5259068698430092</v>
      </c>
      <c r="V6">
        <v>12.627620124336</v>
      </c>
      <c r="X6">
        <v>19.081597190484899</v>
      </c>
      <c r="AJ6">
        <v>0</v>
      </c>
      <c r="AK6">
        <v>0.166074249437281</v>
      </c>
      <c r="AL6">
        <v>8.3257440949592698E-2</v>
      </c>
      <c r="AM6">
        <v>0.73829247336275206</v>
      </c>
      <c r="AN6">
        <v>1.23758362503725E-2</v>
      </c>
    </row>
    <row r="7" spans="1:40" x14ac:dyDescent="0.3">
      <c r="A7">
        <v>19</v>
      </c>
      <c r="B7">
        <v>1245.76623376623</v>
      </c>
      <c r="C7">
        <v>900</v>
      </c>
      <c r="D7">
        <v>0</v>
      </c>
      <c r="E7">
        <v>2.7497232884206202</v>
      </c>
      <c r="F7">
        <v>3.7664414466519101</v>
      </c>
      <c r="G7">
        <v>-43.011415565718544</v>
      </c>
      <c r="H7">
        <v>-32.993817560419821</v>
      </c>
      <c r="I7">
        <v>6.59522742769005</v>
      </c>
      <c r="J7">
        <v>3.3890308244474801</v>
      </c>
      <c r="K7">
        <v>0.73005868466770396</v>
      </c>
      <c r="L7">
        <v>2.9657025315302308E-5</v>
      </c>
      <c r="M7">
        <v>3.9260130643789156E-7</v>
      </c>
      <c r="N7" s="1">
        <v>7.0028863377536697E-9</v>
      </c>
      <c r="O7" s="1">
        <v>2.3169602469006601E-13</v>
      </c>
      <c r="P7">
        <v>0</v>
      </c>
      <c r="R7">
        <v>0.659215260854501</v>
      </c>
      <c r="S7">
        <v>58.897678285650002</v>
      </c>
      <c r="T7">
        <v>8.6306200361232897</v>
      </c>
      <c r="V7">
        <v>12.954793330207499</v>
      </c>
      <c r="X7">
        <v>18.857693087164499</v>
      </c>
      <c r="AJ7">
        <v>0</v>
      </c>
      <c r="AK7">
        <v>0.17152413601720001</v>
      </c>
      <c r="AL7">
        <v>8.4453310998017103E-2</v>
      </c>
      <c r="AM7">
        <v>0.73112980826325202</v>
      </c>
      <c r="AN7">
        <v>1.2892744721529299E-2</v>
      </c>
    </row>
    <row r="8" spans="1:40" x14ac:dyDescent="0.3">
      <c r="A8">
        <v>20</v>
      </c>
      <c r="B8">
        <v>1240.7532467532501</v>
      </c>
      <c r="C8">
        <v>900</v>
      </c>
      <c r="D8">
        <v>0</v>
      </c>
      <c r="E8">
        <v>3.0988477031827002</v>
      </c>
      <c r="F8">
        <v>3.7737276881717898</v>
      </c>
      <c r="G8">
        <v>-48.279697784711772</v>
      </c>
      <c r="H8">
        <v>-37.05181770077823</v>
      </c>
      <c r="I8">
        <v>7.41651100095934</v>
      </c>
      <c r="J8">
        <v>3.8115032448684998</v>
      </c>
      <c r="K8">
        <v>0.821163570677236</v>
      </c>
      <c r="L8">
        <v>2.9455711066076092E-5</v>
      </c>
      <c r="M8">
        <v>3.8995200177012445E-7</v>
      </c>
      <c r="N8" s="1">
        <v>7.84790461604037E-9</v>
      </c>
      <c r="O8" s="1">
        <v>2.6406032681154601E-13</v>
      </c>
      <c r="P8">
        <v>0</v>
      </c>
      <c r="R8">
        <v>0.68361877874032495</v>
      </c>
      <c r="S8">
        <v>58.674612052922598</v>
      </c>
      <c r="T8">
        <v>8.7280119102918494</v>
      </c>
      <c r="V8">
        <v>13.274245926549099</v>
      </c>
      <c r="X8">
        <v>18.6395113314959</v>
      </c>
      <c r="AJ8">
        <v>0</v>
      </c>
      <c r="AK8">
        <v>0.176916348939783</v>
      </c>
      <c r="AL8">
        <v>8.5576479546074696E-2</v>
      </c>
      <c r="AM8">
        <v>0.72411051206007104</v>
      </c>
      <c r="AN8">
        <v>1.3396659454069501E-2</v>
      </c>
    </row>
    <row r="9" spans="1:40" x14ac:dyDescent="0.3">
      <c r="A9">
        <v>21</v>
      </c>
      <c r="B9">
        <v>1235.7402597402499</v>
      </c>
      <c r="C9">
        <v>900</v>
      </c>
      <c r="D9">
        <v>0</v>
      </c>
      <c r="E9">
        <v>3.4221578376692099</v>
      </c>
      <c r="F9">
        <v>3.7808009351787901</v>
      </c>
      <c r="G9">
        <v>-53.110731371038071</v>
      </c>
      <c r="H9">
        <v>-40.779178361491311</v>
      </c>
      <c r="I9">
        <v>8.17259766238368</v>
      </c>
      <c r="J9">
        <v>4.2007875946199897</v>
      </c>
      <c r="K9">
        <v>0.90514097312752995</v>
      </c>
      <c r="L9">
        <v>2.925498743989607E-5</v>
      </c>
      <c r="M9">
        <v>3.8733736726717304E-7</v>
      </c>
      <c r="N9" s="1">
        <v>8.6180470252274899E-9</v>
      </c>
      <c r="O9" s="1">
        <v>2.9460032457933601E-13</v>
      </c>
      <c r="P9">
        <v>0</v>
      </c>
      <c r="R9">
        <v>0.70708496263770204</v>
      </c>
      <c r="S9">
        <v>58.462711666690197</v>
      </c>
      <c r="T9">
        <v>8.8175024957899204</v>
      </c>
      <c r="V9">
        <v>13.5850403028019</v>
      </c>
      <c r="X9">
        <v>18.4276605720801</v>
      </c>
      <c r="AJ9">
        <v>0</v>
      </c>
      <c r="AK9">
        <v>0.18224165136776099</v>
      </c>
      <c r="AL9">
        <v>8.6619943327360296E-2</v>
      </c>
      <c r="AM9">
        <v>0.71725527651156296</v>
      </c>
      <c r="AN9">
        <v>1.3883128793313999E-2</v>
      </c>
    </row>
    <row r="10" spans="1:40" x14ac:dyDescent="0.3">
      <c r="A10">
        <v>22</v>
      </c>
      <c r="B10">
        <v>1230.72727272726</v>
      </c>
      <c r="C10">
        <v>900</v>
      </c>
      <c r="D10">
        <v>0</v>
      </c>
      <c r="E10">
        <v>3.72171066165635</v>
      </c>
      <c r="F10">
        <v>3.7876374162686601</v>
      </c>
      <c r="G10">
        <v>-57.543566577884363</v>
      </c>
      <c r="H10">
        <v>-44.205941107336855</v>
      </c>
      <c r="I10">
        <v>8.8688257429143906</v>
      </c>
      <c r="J10">
        <v>4.5596956844519498</v>
      </c>
      <c r="K10">
        <v>0.98259422764989401</v>
      </c>
      <c r="L10">
        <v>2.9055105624568905E-5</v>
      </c>
      <c r="M10">
        <v>3.8476342136978121E-7</v>
      </c>
      <c r="N10" s="1">
        <v>9.3196470268964394E-9</v>
      </c>
      <c r="O10" s="1">
        <v>3.23332767760773E-13</v>
      </c>
      <c r="P10">
        <v>0</v>
      </c>
      <c r="R10">
        <v>0.72939951890019605</v>
      </c>
      <c r="S10">
        <v>58.263051070854601</v>
      </c>
      <c r="T10">
        <v>8.8985556313136502</v>
      </c>
      <c r="V10">
        <v>13.8862733314671</v>
      </c>
      <c r="X10">
        <v>18.222720447464301</v>
      </c>
      <c r="AJ10">
        <v>0</v>
      </c>
      <c r="AK10">
        <v>0.18749107150218899</v>
      </c>
      <c r="AL10">
        <v>8.75771094083235E-2</v>
      </c>
      <c r="AM10">
        <v>0.71058419443653098</v>
      </c>
      <c r="AN10">
        <v>1.4347624652954499E-2</v>
      </c>
    </row>
    <row r="11" spans="1:40" x14ac:dyDescent="0.3">
      <c r="A11">
        <v>23</v>
      </c>
      <c r="B11">
        <v>1225.7142857142801</v>
      </c>
      <c r="C11">
        <v>900</v>
      </c>
      <c r="D11">
        <v>0</v>
      </c>
      <c r="E11">
        <v>3.9993238202418402</v>
      </c>
      <c r="F11">
        <v>3.7942148953342398</v>
      </c>
      <c r="G11">
        <v>-61.612937194351261</v>
      </c>
      <c r="H11">
        <v>-47.358854850945903</v>
      </c>
      <c r="I11">
        <v>9.5099219317327996</v>
      </c>
      <c r="J11">
        <v>4.8907219718713497</v>
      </c>
      <c r="K11">
        <v>1.0540583310554701</v>
      </c>
      <c r="L11">
        <v>2.8856320140959179E-5</v>
      </c>
      <c r="M11">
        <v>3.8223597888493501E-7</v>
      </c>
      <c r="N11" s="1">
        <v>9.9583421030781397E-9</v>
      </c>
      <c r="O11" s="1">
        <v>3.5026802715289502E-13</v>
      </c>
      <c r="P11">
        <v>0</v>
      </c>
      <c r="R11">
        <v>0.75035358307921396</v>
      </c>
      <c r="S11">
        <v>58.076618958122097</v>
      </c>
      <c r="T11">
        <v>8.9706999968093495</v>
      </c>
      <c r="V11">
        <v>14.177103014846599</v>
      </c>
      <c r="X11">
        <v>18.025224447142602</v>
      </c>
      <c r="AJ11">
        <v>0</v>
      </c>
      <c r="AK11">
        <v>0.19265605439358499</v>
      </c>
      <c r="AL11">
        <v>8.8442039642379497E-2</v>
      </c>
      <c r="AM11">
        <v>0.70411620819300602</v>
      </c>
      <c r="AN11">
        <v>1.47856977710284E-2</v>
      </c>
    </row>
    <row r="12" spans="1:40" x14ac:dyDescent="0.3">
      <c r="A12">
        <v>24</v>
      </c>
      <c r="B12">
        <v>1220.7012987012899</v>
      </c>
      <c r="C12">
        <v>900</v>
      </c>
      <c r="D12">
        <v>0</v>
      </c>
      <c r="E12">
        <v>4.2566226316645004</v>
      </c>
      <c r="F12">
        <v>3.8005133662961899</v>
      </c>
      <c r="G12">
        <v>-65.350008662576144</v>
      </c>
      <c r="H12">
        <v>-50.26193467271311</v>
      </c>
      <c r="I12">
        <v>10.1001177312494</v>
      </c>
      <c r="J12">
        <v>5.1961018379717503</v>
      </c>
      <c r="K12">
        <v>1.1200125407828201</v>
      </c>
      <c r="L12">
        <v>2.8658885468269137E-5</v>
      </c>
      <c r="M12">
        <v>3.7976051868204827E-7</v>
      </c>
      <c r="N12" s="1">
        <v>1.0539204126075701E-8</v>
      </c>
      <c r="O12" s="1">
        <v>3.7541454898580201E-13</v>
      </c>
      <c r="P12">
        <v>0</v>
      </c>
      <c r="R12">
        <v>0.76975145213790597</v>
      </c>
      <c r="S12">
        <v>57.904282714095501</v>
      </c>
      <c r="T12">
        <v>9.0335479945460904</v>
      </c>
      <c r="V12">
        <v>14.4567738345176</v>
      </c>
      <c r="X12">
        <v>17.8356440047028</v>
      </c>
      <c r="AJ12">
        <v>0</v>
      </c>
      <c r="AK12">
        <v>0.197728601317673</v>
      </c>
      <c r="AL12">
        <v>8.9209676324246395E-2</v>
      </c>
      <c r="AM12">
        <v>0.69786858124584406</v>
      </c>
      <c r="AN12">
        <v>1.51931411122359E-2</v>
      </c>
    </row>
    <row r="13" spans="1:40" x14ac:dyDescent="0.3">
      <c r="A13">
        <v>25</v>
      </c>
      <c r="B13">
        <v>1215.68831168831</v>
      </c>
      <c r="C13">
        <v>900</v>
      </c>
      <c r="D13">
        <v>0</v>
      </c>
      <c r="E13">
        <v>4.4950781077945701</v>
      </c>
      <c r="F13">
        <v>3.80651566649767</v>
      </c>
      <c r="G13">
        <v>-68.782972110723634</v>
      </c>
      <c r="H13">
        <v>-52.936903806114245</v>
      </c>
      <c r="I13">
        <v>10.6432432455612</v>
      </c>
      <c r="J13">
        <v>5.4778582631729797</v>
      </c>
      <c r="K13">
        <v>1.1808904787538701</v>
      </c>
      <c r="L13">
        <v>2.8463052333593234E-5</v>
      </c>
      <c r="M13">
        <v>3.7734206101562281E-7</v>
      </c>
      <c r="N13" s="1">
        <v>1.1066843570918301E-8</v>
      </c>
      <c r="O13" s="1">
        <v>3.9878272230504102E-13</v>
      </c>
      <c r="P13">
        <v>0</v>
      </c>
      <c r="R13">
        <v>0.78741800089104097</v>
      </c>
      <c r="S13">
        <v>57.746757003621802</v>
      </c>
      <c r="T13">
        <v>9.0868110563678002</v>
      </c>
      <c r="V13">
        <v>14.7246389867502</v>
      </c>
      <c r="X13">
        <v>17.654374952369</v>
      </c>
      <c r="AJ13">
        <v>0</v>
      </c>
      <c r="AK13">
        <v>0.20270138997544199</v>
      </c>
      <c r="AL13">
        <v>8.98760317939922E-2</v>
      </c>
      <c r="AM13">
        <v>0.69185642943427605</v>
      </c>
      <c r="AN13">
        <v>1.55661487962887E-2</v>
      </c>
    </row>
    <row r="14" spans="1:40" x14ac:dyDescent="0.3">
      <c r="A14">
        <v>26</v>
      </c>
      <c r="B14">
        <v>1210.6753246753201</v>
      </c>
      <c r="C14">
        <v>900</v>
      </c>
      <c r="D14">
        <v>0</v>
      </c>
      <c r="E14">
        <v>4.71603707930272</v>
      </c>
      <c r="F14">
        <v>3.81220796323209</v>
      </c>
      <c r="G14">
        <v>-71.937509366980635</v>
      </c>
      <c r="H14">
        <v>-55.403538663073746</v>
      </c>
      <c r="I14">
        <v>11.142801264377001</v>
      </c>
      <c r="J14">
        <v>5.7378385648057399</v>
      </c>
      <c r="K14">
        <v>1.23708809298649</v>
      </c>
      <c r="L14">
        <v>2.826906385548231E-5</v>
      </c>
      <c r="M14">
        <v>3.7498506255695284E-7</v>
      </c>
      <c r="N14" s="1">
        <v>1.15454910861888E-8</v>
      </c>
      <c r="O14" s="1">
        <v>4.2038802557704901E-13</v>
      </c>
      <c r="P14">
        <v>0</v>
      </c>
      <c r="R14">
        <v>0.80320517573379302</v>
      </c>
      <c r="S14">
        <v>57.6045794493469</v>
      </c>
      <c r="T14">
        <v>9.1303101940958893</v>
      </c>
      <c r="V14">
        <v>14.980177869501</v>
      </c>
      <c r="X14">
        <v>17.481727311322199</v>
      </c>
      <c r="AJ14">
        <v>0</v>
      </c>
      <c r="AK14">
        <v>0.20756787004097299</v>
      </c>
      <c r="AL14">
        <v>9.0438327268958105E-2</v>
      </c>
      <c r="AM14">
        <v>0.68609234513961903</v>
      </c>
      <c r="AN14">
        <v>1.5901457550449201E-2</v>
      </c>
    </row>
    <row r="15" spans="1:40" x14ac:dyDescent="0.3">
      <c r="A15">
        <v>27</v>
      </c>
      <c r="B15">
        <v>1205.6623376623299</v>
      </c>
      <c r="C15">
        <v>900</v>
      </c>
      <c r="D15">
        <v>0</v>
      </c>
      <c r="E15">
        <v>4.9207419433363802</v>
      </c>
      <c r="F15">
        <v>3.8175800655840999</v>
      </c>
      <c r="G15">
        <v>-74.837099801137427</v>
      </c>
      <c r="H15">
        <v>-57.67989518243774</v>
      </c>
      <c r="I15">
        <v>11.6020161461604</v>
      </c>
      <c r="J15">
        <v>5.97773852278827</v>
      </c>
      <c r="K15">
        <v>1.28896889097294</v>
      </c>
      <c r="L15">
        <v>2.8077149261575785E-5</v>
      </c>
      <c r="M15">
        <v>3.7269331081767952E-7</v>
      </c>
      <c r="N15" s="1">
        <v>1.19790499182969E-8</v>
      </c>
      <c r="O15" s="1">
        <v>4.4025290375690301E-13</v>
      </c>
      <c r="P15">
        <v>0</v>
      </c>
      <c r="R15">
        <v>0.81699668435171802</v>
      </c>
      <c r="S15">
        <v>57.478098081208003</v>
      </c>
      <c r="T15">
        <v>9.1639781624194701</v>
      </c>
      <c r="V15">
        <v>15.223008340950299</v>
      </c>
      <c r="X15">
        <v>17.3179187310703</v>
      </c>
      <c r="AJ15">
        <v>0</v>
      </c>
      <c r="AK15">
        <v>0.21232238760866201</v>
      </c>
      <c r="AL15">
        <v>9.0895041402721005E-2</v>
      </c>
      <c r="AM15">
        <v>0.68058611901674004</v>
      </c>
      <c r="AN15">
        <v>1.6196451971876601E-2</v>
      </c>
    </row>
    <row r="16" spans="1:40" x14ac:dyDescent="0.3">
      <c r="A16">
        <v>28</v>
      </c>
      <c r="B16">
        <v>1200.64935064934</v>
      </c>
      <c r="C16">
        <v>900</v>
      </c>
      <c r="D16">
        <v>0</v>
      </c>
      <c r="E16">
        <v>5.1102690071541499</v>
      </c>
      <c r="F16">
        <v>3.8226252053414198</v>
      </c>
      <c r="G16">
        <v>-77.502127479654931</v>
      </c>
      <c r="H16">
        <v>-59.781619757152782</v>
      </c>
      <c r="I16">
        <v>12.0236908197133</v>
      </c>
      <c r="J16">
        <v>6.1990290374140198</v>
      </c>
      <c r="K16">
        <v>1.33684803836208</v>
      </c>
      <c r="L16">
        <v>2.7887464664245472E-5</v>
      </c>
      <c r="M16">
        <v>3.7046932293970929E-7</v>
      </c>
      <c r="N16" s="1">
        <v>1.23709209467659E-8</v>
      </c>
      <c r="O16" s="1">
        <v>4.5839779132009302E-13</v>
      </c>
      <c r="P16">
        <v>0</v>
      </c>
      <c r="R16">
        <v>0.82870293188174304</v>
      </c>
      <c r="S16">
        <v>57.367532998629997</v>
      </c>
      <c r="T16">
        <v>9.1877921275389092</v>
      </c>
      <c r="V16">
        <v>15.452905991839099</v>
      </c>
      <c r="X16">
        <v>17.163065950110099</v>
      </c>
      <c r="AJ16">
        <v>0</v>
      </c>
      <c r="AK16">
        <v>0.21696148368016799</v>
      </c>
      <c r="AL16">
        <v>9.1245241032991906E-2</v>
      </c>
      <c r="AM16">
        <v>0.67534420392958905</v>
      </c>
      <c r="AN16">
        <v>1.6449071357249701E-2</v>
      </c>
    </row>
    <row r="17" spans="1:40" x14ac:dyDescent="0.3">
      <c r="A17">
        <v>29</v>
      </c>
      <c r="B17">
        <v>1195.6363636363501</v>
      </c>
      <c r="C17">
        <v>900</v>
      </c>
      <c r="D17">
        <v>0</v>
      </c>
      <c r="E17">
        <v>5.2856647945028401</v>
      </c>
      <c r="F17">
        <v>3.8273404365881398</v>
      </c>
      <c r="G17">
        <v>-79.951936968912747</v>
      </c>
      <c r="H17">
        <v>-61.723518640739279</v>
      </c>
      <c r="I17">
        <v>12.4105307480145</v>
      </c>
      <c r="J17">
        <v>6.4031211852944203</v>
      </c>
      <c r="K17">
        <v>1.3810281269922</v>
      </c>
      <c r="L17">
        <v>2.7700183102160308E-5</v>
      </c>
      <c r="M17">
        <v>3.6831526248083458E-7</v>
      </c>
      <c r="N17" s="1">
        <v>1.2724384840762E-8</v>
      </c>
      <c r="O17" s="1">
        <v>4.7485763541907097E-13</v>
      </c>
      <c r="P17">
        <v>0</v>
      </c>
      <c r="R17">
        <v>0.83827522457472503</v>
      </c>
      <c r="S17">
        <v>57.272877010695602</v>
      </c>
      <c r="T17">
        <v>9.2018725652632494</v>
      </c>
      <c r="V17">
        <v>15.669772811042799</v>
      </c>
      <c r="X17">
        <v>17.017202388423499</v>
      </c>
      <c r="AJ17">
        <v>0</v>
      </c>
      <c r="AK17">
        <v>0.22148176077947901</v>
      </c>
      <c r="AL17">
        <v>9.1489599079803599E-2</v>
      </c>
      <c r="AM17">
        <v>0.67037053542112002</v>
      </c>
      <c r="AN17">
        <v>1.6658104719596101E-2</v>
      </c>
    </row>
    <row r="18" spans="1:40" x14ac:dyDescent="0.3">
      <c r="A18">
        <v>30</v>
      </c>
      <c r="B18">
        <v>1190.6233766233699</v>
      </c>
      <c r="C18">
        <v>900</v>
      </c>
      <c r="D18">
        <v>0</v>
      </c>
      <c r="E18">
        <v>5.4479478560555004</v>
      </c>
      <c r="F18">
        <v>3.8317265313245499</v>
      </c>
      <c r="G18">
        <v>-82.204874015906526</v>
      </c>
      <c r="H18">
        <v>-63.519589036523563</v>
      </c>
      <c r="I18">
        <v>12.7651488118236</v>
      </c>
      <c r="J18">
        <v>6.59136886361396</v>
      </c>
      <c r="K18">
        <v>1.42179975828605</v>
      </c>
      <c r="L18">
        <v>2.7515483936383639E-5</v>
      </c>
      <c r="M18">
        <v>3.6623284753030437E-7</v>
      </c>
      <c r="N18" s="1">
        <v>1.3042605080273701E-8</v>
      </c>
      <c r="O18" s="1">
        <v>4.8968137987710301E-13</v>
      </c>
      <c r="P18">
        <v>0</v>
      </c>
      <c r="R18">
        <v>0.84570475113758503</v>
      </c>
      <c r="S18">
        <v>57.193910840851899</v>
      </c>
      <c r="T18">
        <v>9.2064681430057504</v>
      </c>
      <c r="V18">
        <v>15.8736366502482</v>
      </c>
      <c r="X18">
        <v>16.8802796147564</v>
      </c>
      <c r="AJ18">
        <v>0</v>
      </c>
      <c r="AK18">
        <v>0.22588008154994299</v>
      </c>
      <c r="AL18">
        <v>9.1630249752349097E-2</v>
      </c>
      <c r="AM18">
        <v>0.66566649095842401</v>
      </c>
      <c r="AN18">
        <v>1.6823177739283199E-2</v>
      </c>
    </row>
    <row r="19" spans="1:40" x14ac:dyDescent="0.3">
      <c r="A19">
        <v>31</v>
      </c>
      <c r="B19">
        <v>1185.61038961039</v>
      </c>
      <c r="C19">
        <v>900</v>
      </c>
      <c r="D19">
        <v>0</v>
      </c>
      <c r="E19">
        <v>5.5568187399256299</v>
      </c>
      <c r="F19">
        <v>3.8375102012668898</v>
      </c>
      <c r="G19">
        <v>-83.560467517324227</v>
      </c>
      <c r="H19">
        <v>-64.607538934561248</v>
      </c>
      <c r="I19">
        <v>12.992489183110401</v>
      </c>
      <c r="J19">
        <v>6.7114680486987597</v>
      </c>
      <c r="K19">
        <v>1.4480270926944001</v>
      </c>
      <c r="L19">
        <v>2.7379472212191312E-5</v>
      </c>
      <c r="M19">
        <v>3.6447871976407343E-7</v>
      </c>
      <c r="N19" s="1">
        <v>1.3259137661213599E-8</v>
      </c>
      <c r="O19" s="1">
        <v>5.0481640520357503E-13</v>
      </c>
      <c r="P19">
        <v>0</v>
      </c>
      <c r="R19">
        <v>0.87386931250439503</v>
      </c>
      <c r="S19">
        <v>56.992212609907199</v>
      </c>
      <c r="T19">
        <v>9.3050698136200598</v>
      </c>
      <c r="V19">
        <v>16.1045164328835</v>
      </c>
      <c r="X19">
        <v>16.724331831084701</v>
      </c>
      <c r="AJ19">
        <v>0</v>
      </c>
      <c r="AK19">
        <v>0.22925308655111901</v>
      </c>
      <c r="AL19">
        <v>9.27602594434426E-2</v>
      </c>
      <c r="AM19">
        <v>0.66057531166545402</v>
      </c>
      <c r="AN19">
        <v>1.74113423399841E-2</v>
      </c>
    </row>
    <row r="20" spans="1:40" x14ac:dyDescent="0.3">
      <c r="A20">
        <v>32</v>
      </c>
      <c r="B20">
        <v>1180.5974025974001</v>
      </c>
      <c r="C20">
        <v>900</v>
      </c>
      <c r="D20">
        <v>0</v>
      </c>
      <c r="E20">
        <v>5.6438988052320802</v>
      </c>
      <c r="F20">
        <v>3.8439300947367498</v>
      </c>
      <c r="G20">
        <v>-84.54023221091478</v>
      </c>
      <c r="H20">
        <v>-65.397980331575383</v>
      </c>
      <c r="I20">
        <v>13.167522669439</v>
      </c>
      <c r="J20">
        <v>6.8033774220316001</v>
      </c>
      <c r="K20">
        <v>1.4682626026315899</v>
      </c>
      <c r="L20">
        <v>2.7268950511733799E-5</v>
      </c>
      <c r="M20">
        <v>3.6291152228366919E-7</v>
      </c>
      <c r="N20" s="1">
        <v>1.34378808006118E-8</v>
      </c>
      <c r="O20" s="1">
        <v>5.2067142429943503E-13</v>
      </c>
      <c r="P20">
        <v>0</v>
      </c>
      <c r="R20">
        <v>0.91200718837136396</v>
      </c>
      <c r="S20">
        <v>56.732040652203302</v>
      </c>
      <c r="T20">
        <v>9.4492411268368794</v>
      </c>
      <c r="V20">
        <v>16.345604747960799</v>
      </c>
      <c r="X20">
        <v>16.561106284627499</v>
      </c>
      <c r="AJ20">
        <v>0</v>
      </c>
      <c r="AK20">
        <v>0.232070856698463</v>
      </c>
      <c r="AL20">
        <v>9.4373480753607894E-2</v>
      </c>
      <c r="AM20">
        <v>0.655350492053555</v>
      </c>
      <c r="AN20">
        <v>1.8205170494373001E-2</v>
      </c>
    </row>
    <row r="21" spans="1:40" x14ac:dyDescent="0.3">
      <c r="A21">
        <v>33</v>
      </c>
      <c r="B21">
        <v>1175.58441558441</v>
      </c>
      <c r="C21">
        <v>900</v>
      </c>
      <c r="D21">
        <v>0</v>
      </c>
      <c r="E21">
        <v>5.7315742272469903</v>
      </c>
      <c r="F21">
        <v>3.8501343392633798</v>
      </c>
      <c r="G21">
        <v>-85.529349012502749</v>
      </c>
      <c r="H21">
        <v>-66.198597856409805</v>
      </c>
      <c r="I21">
        <v>13.3431986899371</v>
      </c>
      <c r="J21">
        <v>6.89600177535588</v>
      </c>
      <c r="K21">
        <v>1.48866863392189</v>
      </c>
      <c r="L21">
        <v>2.7160888444312261E-5</v>
      </c>
      <c r="M21">
        <v>3.6140186725408658E-7</v>
      </c>
      <c r="N21" s="1">
        <v>1.3618289607532601E-8</v>
      </c>
      <c r="O21" s="1">
        <v>5.3651201813779997E-13</v>
      </c>
      <c r="P21">
        <v>0</v>
      </c>
      <c r="R21">
        <v>0.94856522041181401</v>
      </c>
      <c r="S21">
        <v>56.4821799038506</v>
      </c>
      <c r="T21">
        <v>9.5877773518910203</v>
      </c>
      <c r="V21">
        <v>16.5772263021546</v>
      </c>
      <c r="X21">
        <v>16.404251221691801</v>
      </c>
      <c r="AJ21">
        <v>0</v>
      </c>
      <c r="AK21">
        <v>0.23479092375150201</v>
      </c>
      <c r="AL21">
        <v>9.5929295042630994E-2</v>
      </c>
      <c r="AM21">
        <v>0.65031080215030601</v>
      </c>
      <c r="AN21">
        <v>1.89689790555592E-2</v>
      </c>
    </row>
    <row r="22" spans="1:40" x14ac:dyDescent="0.3">
      <c r="A22">
        <v>34</v>
      </c>
      <c r="B22">
        <v>1170.57142857142</v>
      </c>
      <c r="C22">
        <v>900</v>
      </c>
      <c r="D22">
        <v>0</v>
      </c>
      <c r="E22">
        <v>4.7128854213470399</v>
      </c>
      <c r="F22">
        <v>3.85218697657506</v>
      </c>
      <c r="G22">
        <v>-70.197731428183744</v>
      </c>
      <c r="H22">
        <v>-54.386624585289532</v>
      </c>
      <c r="I22">
        <v>10.9516327249775</v>
      </c>
      <c r="J22">
        <v>5.6655840445701697</v>
      </c>
      <c r="K22">
        <v>1.2234311184804401</v>
      </c>
      <c r="L22">
        <v>2.7153945913803539E-5</v>
      </c>
      <c r="M22">
        <v>3.6167517560076247E-7</v>
      </c>
      <c r="N22" s="1">
        <v>1.12153312215392E-8</v>
      </c>
      <c r="O22" s="1">
        <v>4.4446553097431502E-13</v>
      </c>
      <c r="P22">
        <v>0</v>
      </c>
      <c r="R22">
        <v>0.99725050899040202</v>
      </c>
      <c r="S22">
        <v>56.332570966015503</v>
      </c>
      <c r="T22">
        <v>9.6596993935939892</v>
      </c>
      <c r="V22">
        <v>16.624765213663402</v>
      </c>
      <c r="X22">
        <v>16.385713917736499</v>
      </c>
      <c r="AJ22">
        <v>0</v>
      </c>
      <c r="AK22">
        <v>0.233333311684671</v>
      </c>
      <c r="AL22">
        <v>9.6711885319438501E-2</v>
      </c>
      <c r="AM22">
        <v>0.64999924150815802</v>
      </c>
      <c r="AN22">
        <v>1.99555614877308E-2</v>
      </c>
    </row>
    <row r="23" spans="1:40" x14ac:dyDescent="0.3">
      <c r="A23">
        <v>35</v>
      </c>
      <c r="B23">
        <v>1165.5584415584301</v>
      </c>
      <c r="C23">
        <v>900</v>
      </c>
      <c r="D23">
        <v>0</v>
      </c>
      <c r="E23">
        <v>3.36599553694478</v>
      </c>
      <c r="F23">
        <v>3.8526484947464099</v>
      </c>
      <c r="G23">
        <v>-50.079893353840333</v>
      </c>
      <c r="H23">
        <v>-38.845827385106361</v>
      </c>
      <c r="I23">
        <v>7.8084382104305901</v>
      </c>
      <c r="J23">
        <v>4.0446242346310903</v>
      </c>
      <c r="K23">
        <v>0.87368353005335297</v>
      </c>
      <c r="L23">
        <v>2.7188404495941402E-5</v>
      </c>
      <c r="M23">
        <v>3.6266217879264338E-7</v>
      </c>
      <c r="N23" s="1">
        <v>8.0347600104741498E-9</v>
      </c>
      <c r="O23" s="1">
        <v>3.1907470972977002E-13</v>
      </c>
      <c r="P23">
        <v>0</v>
      </c>
      <c r="R23">
        <v>1.0498193546993899</v>
      </c>
      <c r="S23">
        <v>56.220071046925597</v>
      </c>
      <c r="T23">
        <v>9.7093745231222996</v>
      </c>
      <c r="V23">
        <v>16.600057409776099</v>
      </c>
      <c r="X23">
        <v>16.420677665476401</v>
      </c>
      <c r="AJ23">
        <v>0</v>
      </c>
      <c r="AK23">
        <v>0.23023172607605599</v>
      </c>
      <c r="AL23">
        <v>9.7230112382090395E-2</v>
      </c>
      <c r="AM23">
        <v>0.65152615358099797</v>
      </c>
      <c r="AN23">
        <v>2.1012007960854701E-2</v>
      </c>
    </row>
    <row r="24" spans="1:40" x14ac:dyDescent="0.3">
      <c r="A24">
        <v>36</v>
      </c>
      <c r="B24">
        <v>1160.54545454544</v>
      </c>
      <c r="C24">
        <v>900</v>
      </c>
      <c r="D24">
        <v>0</v>
      </c>
      <c r="E24">
        <v>2.25530883036694</v>
      </c>
      <c r="F24">
        <v>3.8538470347714902</v>
      </c>
      <c r="G24">
        <v>-33.504098578988959</v>
      </c>
      <c r="H24">
        <v>-26.016460995773546</v>
      </c>
      <c r="I24">
        <v>5.2226137423232197</v>
      </c>
      <c r="J24">
        <v>2.7082364489370501</v>
      </c>
      <c r="K24">
        <v>0.58520974237387302</v>
      </c>
      <c r="L24">
        <v>2.7219185293135332E-5</v>
      </c>
      <c r="M24">
        <v>3.6349376192598909E-7</v>
      </c>
      <c r="N24" s="1">
        <v>5.3999057265621501E-9</v>
      </c>
      <c r="O24" s="1">
        <v>2.15442298804753E-13</v>
      </c>
      <c r="P24">
        <v>0</v>
      </c>
      <c r="R24">
        <v>1.1020993390095399</v>
      </c>
      <c r="S24">
        <v>56.077150685610903</v>
      </c>
      <c r="T24">
        <v>9.7844712317610405</v>
      </c>
      <c r="V24">
        <v>16.6008336086668</v>
      </c>
      <c r="X24">
        <v>16.4354451349516</v>
      </c>
      <c r="AJ24">
        <v>0</v>
      </c>
      <c r="AK24">
        <v>0.22750504906757299</v>
      </c>
      <c r="AL24">
        <v>9.8025576125209402E-2</v>
      </c>
      <c r="AM24">
        <v>0.65240120932150403</v>
      </c>
      <c r="AN24">
        <v>2.20681654857122E-2</v>
      </c>
    </row>
    <row r="25" spans="1:40" x14ac:dyDescent="0.3">
      <c r="A25">
        <v>37</v>
      </c>
      <c r="B25">
        <v>1155.53246753247</v>
      </c>
      <c r="C25">
        <v>900</v>
      </c>
      <c r="D25">
        <v>0</v>
      </c>
      <c r="E25">
        <v>1.5438976290099899</v>
      </c>
      <c r="F25">
        <v>3.8571340505212399</v>
      </c>
      <c r="G25">
        <v>-22.874884030592483</v>
      </c>
      <c r="H25">
        <v>-17.776875995461747</v>
      </c>
      <c r="I25">
        <v>3.5683282681670199</v>
      </c>
      <c r="J25">
        <v>1.85165164896768</v>
      </c>
      <c r="K25">
        <v>0.40027066956652901</v>
      </c>
      <c r="L25">
        <v>2.7240302850780858E-5</v>
      </c>
      <c r="M25">
        <v>3.638968108444515E-7</v>
      </c>
      <c r="N25" s="1">
        <v>3.7075151024898899E-9</v>
      </c>
      <c r="O25" s="1">
        <v>1.49667840186296E-13</v>
      </c>
      <c r="P25">
        <v>0</v>
      </c>
      <c r="R25">
        <v>1.1588255938101999</v>
      </c>
      <c r="S25">
        <v>55.8419010042238</v>
      </c>
      <c r="T25">
        <v>9.9293860878903892</v>
      </c>
      <c r="V25">
        <v>16.675535445506199</v>
      </c>
      <c r="X25">
        <v>16.394351868569299</v>
      </c>
      <c r="AJ25">
        <v>0</v>
      </c>
      <c r="AK25">
        <v>0.22569401165036801</v>
      </c>
      <c r="AL25">
        <v>9.9587308119881895E-2</v>
      </c>
      <c r="AM25">
        <v>0.65148900589540804</v>
      </c>
      <c r="AN25">
        <v>2.3229674334341002E-2</v>
      </c>
    </row>
    <row r="26" spans="1:40" x14ac:dyDescent="0.3">
      <c r="A26">
        <v>38</v>
      </c>
      <c r="B26">
        <v>1150.5194805194801</v>
      </c>
      <c r="C26">
        <v>900</v>
      </c>
      <c r="D26">
        <v>0</v>
      </c>
      <c r="E26">
        <v>0.87722354119907098</v>
      </c>
      <c r="F26">
        <v>3.8602858268692799</v>
      </c>
      <c r="G26">
        <v>-12.963712155970789</v>
      </c>
      <c r="H26">
        <v>-10.082803946601823</v>
      </c>
      <c r="I26">
        <v>2.0235793832693201</v>
      </c>
      <c r="J26">
        <v>1.05081118010577</v>
      </c>
      <c r="K26">
        <v>0.22724315777168899</v>
      </c>
      <c r="L26">
        <v>2.7264254643502714E-5</v>
      </c>
      <c r="M26">
        <v>3.6435133570382067E-7</v>
      </c>
      <c r="N26" s="1">
        <v>2.1130447359748002E-9</v>
      </c>
      <c r="O26" s="1">
        <v>8.6271805865048705E-14</v>
      </c>
      <c r="P26">
        <v>0</v>
      </c>
      <c r="R26">
        <v>1.21263719857935</v>
      </c>
      <c r="S26">
        <v>55.614030439444598</v>
      </c>
      <c r="T26">
        <v>10.073282590415401</v>
      </c>
      <c r="V26">
        <v>16.743027034185499</v>
      </c>
      <c r="X26">
        <v>16.357022737374901</v>
      </c>
      <c r="AJ26">
        <v>0</v>
      </c>
      <c r="AK26">
        <v>0.223834669770241</v>
      </c>
      <c r="AL26">
        <v>0.101137483484968</v>
      </c>
      <c r="AM26">
        <v>0.65069373716554701</v>
      </c>
      <c r="AN26">
        <v>2.4334109579243101E-2</v>
      </c>
    </row>
    <row r="27" spans="1:40" x14ac:dyDescent="0.3">
      <c r="A27">
        <v>39</v>
      </c>
      <c r="B27">
        <v>1145.50649350648</v>
      </c>
      <c r="C27">
        <v>900</v>
      </c>
      <c r="D27">
        <v>0</v>
      </c>
      <c r="E27">
        <v>0.25506217723553198</v>
      </c>
      <c r="F27">
        <v>3.8632505849561101</v>
      </c>
      <c r="G27">
        <v>-3.7600342627985115</v>
      </c>
      <c r="H27">
        <v>-2.9269352105059694</v>
      </c>
      <c r="I27">
        <v>0.58724508442024104</v>
      </c>
      <c r="J27">
        <v>0.30517942977552898</v>
      </c>
      <c r="K27">
        <v>6.6022685204208495E-2</v>
      </c>
      <c r="L27">
        <v>2.7288722154770194E-5</v>
      </c>
      <c r="M27">
        <v>3.6483719971846979E-7</v>
      </c>
      <c r="N27" s="1">
        <v>6.1628904615257396E-10</v>
      </c>
      <c r="O27" s="1">
        <v>2.5431580569052799E-14</v>
      </c>
      <c r="P27">
        <v>0</v>
      </c>
      <c r="R27">
        <v>1.26177380436944</v>
      </c>
      <c r="S27">
        <v>55.399519399978303</v>
      </c>
      <c r="T27">
        <v>10.212679348081901</v>
      </c>
      <c r="V27">
        <v>16.802287878137001</v>
      </c>
      <c r="X27">
        <v>16.323739569433201</v>
      </c>
      <c r="AJ27">
        <v>0</v>
      </c>
      <c r="AK27">
        <v>0.22200476751920101</v>
      </c>
      <c r="AL27">
        <v>0.102638414579359</v>
      </c>
      <c r="AM27">
        <v>0.65001164882525597</v>
      </c>
      <c r="AN27">
        <v>2.5345169076182599E-2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07124-0E85-4B93-8FCC-8E07B3598F7D}">
  <dimension ref="A1:AP70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10</v>
      </c>
      <c r="B2">
        <v>1290.88311688311</v>
      </c>
      <c r="C2">
        <v>900</v>
      </c>
      <c r="D2">
        <v>0</v>
      </c>
      <c r="E2">
        <v>3.9222520888890098</v>
      </c>
      <c r="F2">
        <v>3.2451888672726601</v>
      </c>
      <c r="G2">
        <v>-63.35607518845584</v>
      </c>
      <c r="H2">
        <v>-48.026622134428003</v>
      </c>
      <c r="I2">
        <v>9.8012330356387203</v>
      </c>
      <c r="J2">
        <v>4.88061791070617</v>
      </c>
      <c r="K2">
        <v>1.2086359991076101</v>
      </c>
      <c r="L2">
        <v>4.2322993568815884E-5</v>
      </c>
      <c r="M2">
        <v>7.7786737177045874E-7</v>
      </c>
      <c r="N2" s="1">
        <v>1.6821902521000101E-8</v>
      </c>
      <c r="O2" s="1">
        <v>1.83395175208068E-12</v>
      </c>
      <c r="P2" s="1">
        <v>1.8853318456307802E-14</v>
      </c>
      <c r="Q2">
        <v>51.471691661872804</v>
      </c>
      <c r="R2">
        <v>0.26512660010324801</v>
      </c>
      <c r="S2">
        <v>6.30438082706047</v>
      </c>
      <c r="T2">
        <v>1.4895539104114299</v>
      </c>
      <c r="V2">
        <v>9.9040938368813496</v>
      </c>
      <c r="X2">
        <v>24.151049019319601</v>
      </c>
      <c r="AA2">
        <v>6.2313946137338396</v>
      </c>
      <c r="AB2">
        <v>0.18270953061716</v>
      </c>
      <c r="AJ2">
        <v>-0.21173042323739899</v>
      </c>
      <c r="AK2">
        <v>0.74786717198633301</v>
      </c>
      <c r="AL2">
        <v>0.297032672068966</v>
      </c>
      <c r="AM2">
        <v>0.113929237002786</v>
      </c>
      <c r="AN2">
        <v>-9.9629187887446999E-2</v>
      </c>
      <c r="AO2">
        <v>0.13982649918802001</v>
      </c>
      <c r="AP2">
        <v>1.27040308787401E-2</v>
      </c>
    </row>
    <row r="3" spans="1:42" x14ac:dyDescent="0.3">
      <c r="A3">
        <v>11</v>
      </c>
      <c r="B3">
        <v>1285.8701298701201</v>
      </c>
      <c r="C3">
        <v>900</v>
      </c>
      <c r="D3">
        <v>0</v>
      </c>
      <c r="E3">
        <v>11.3587691592532</v>
      </c>
      <c r="F3">
        <v>3.24912999939257</v>
      </c>
      <c r="G3">
        <v>-183.15928005885678</v>
      </c>
      <c r="H3">
        <v>-139.00133246804538</v>
      </c>
      <c r="I3">
        <v>28.3241676901823</v>
      </c>
      <c r="J3">
        <v>14.108941148995999</v>
      </c>
      <c r="K3">
        <v>3.4959417325181801</v>
      </c>
      <c r="L3">
        <v>4.2223319259698985E-5</v>
      </c>
      <c r="M3">
        <v>7.7909583695251345E-7</v>
      </c>
      <c r="N3" s="1">
        <v>4.8577244642438998E-8</v>
      </c>
      <c r="O3" s="1">
        <v>5.3964797141641302E-12</v>
      </c>
      <c r="P3" s="1">
        <v>5.2142541583414498E-14</v>
      </c>
      <c r="Q3">
        <v>51.2453469357594</v>
      </c>
      <c r="R3">
        <v>0.28688069616977602</v>
      </c>
      <c r="S3">
        <v>6.5434224776072796</v>
      </c>
      <c r="T3">
        <v>1.5335111000569399</v>
      </c>
      <c r="V3">
        <v>9.9613507751296506</v>
      </c>
      <c r="X3">
        <v>23.810535243999599</v>
      </c>
      <c r="AA3">
        <v>6.4254537749222296</v>
      </c>
      <c r="AB3">
        <v>0.19349899635506801</v>
      </c>
      <c r="AJ3">
        <v>-0.212087354793764</v>
      </c>
      <c r="AK3">
        <v>0.73936600988062495</v>
      </c>
      <c r="AL3">
        <v>0.29908795173906599</v>
      </c>
      <c r="AM3">
        <v>0.11873355108436399</v>
      </c>
      <c r="AN3">
        <v>-0.103242647101683</v>
      </c>
      <c r="AO3">
        <v>0.14467302670781301</v>
      </c>
      <c r="AP3">
        <v>1.3469462483577501E-2</v>
      </c>
    </row>
    <row r="4" spans="1:42" x14ac:dyDescent="0.3">
      <c r="A4">
        <v>12</v>
      </c>
      <c r="B4">
        <v>1280.8571428571299</v>
      </c>
      <c r="C4">
        <v>900</v>
      </c>
      <c r="D4">
        <v>0</v>
      </c>
      <c r="E4">
        <v>13.2855585984668</v>
      </c>
      <c r="F4">
        <v>3.2539368828533402</v>
      </c>
      <c r="G4">
        <v>-213.808186452152</v>
      </c>
      <c r="H4">
        <v>-162.48929305080145</v>
      </c>
      <c r="I4">
        <v>33.023589136789603</v>
      </c>
      <c r="J4">
        <v>16.442647034219899</v>
      </c>
      <c r="K4">
        <v>4.0829183468417103</v>
      </c>
      <c r="L4">
        <v>4.2182472377375209E-5</v>
      </c>
      <c r="M4">
        <v>7.8202056802238036E-7</v>
      </c>
      <c r="N4" s="1">
        <v>5.67909391086116E-8</v>
      </c>
      <c r="O4" s="1">
        <v>6.6395681093924503E-12</v>
      </c>
      <c r="P4" s="1">
        <v>7.7149309353540305E-14</v>
      </c>
      <c r="Q4">
        <v>50.9387028276306</v>
      </c>
      <c r="R4">
        <v>0.30842268158567099</v>
      </c>
      <c r="S4">
        <v>6.8152725441945998</v>
      </c>
      <c r="T4">
        <v>1.59679187722178</v>
      </c>
      <c r="V4">
        <v>9.9038829809089002</v>
      </c>
      <c r="X4">
        <v>23.065974063457698</v>
      </c>
      <c r="AA4">
        <v>7.15540545447704</v>
      </c>
      <c r="AB4">
        <v>0.21554757052350901</v>
      </c>
      <c r="AJ4">
        <v>-0.18913769461542199</v>
      </c>
      <c r="AK4">
        <v>0.70908507194340398</v>
      </c>
      <c r="AL4">
        <v>0.29804632497850497</v>
      </c>
      <c r="AM4">
        <v>0.123728305672007</v>
      </c>
      <c r="AN4">
        <v>-0.107035884633261</v>
      </c>
      <c r="AO4">
        <v>0.15027510842653999</v>
      </c>
      <c r="AP4">
        <v>1.50387682282251E-2</v>
      </c>
    </row>
    <row r="5" spans="1:42" x14ac:dyDescent="0.3">
      <c r="A5">
        <v>13</v>
      </c>
      <c r="B5">
        <v>1275.84415584416</v>
      </c>
      <c r="C5">
        <v>900</v>
      </c>
      <c r="D5">
        <v>0</v>
      </c>
      <c r="E5">
        <v>15.4919457106036</v>
      </c>
      <c r="F5">
        <v>3.2588683723221998</v>
      </c>
      <c r="G5">
        <v>-248.85610173367076</v>
      </c>
      <c r="H5">
        <v>-189.41237449236004</v>
      </c>
      <c r="I5">
        <v>38.375694974081703</v>
      </c>
      <c r="J5">
        <v>19.097151356742799</v>
      </c>
      <c r="K5">
        <v>4.7537807424742304</v>
      </c>
      <c r="L5">
        <v>4.2140010751468969E-5</v>
      </c>
      <c r="M5">
        <v>7.8521212916877742E-7</v>
      </c>
      <c r="N5" s="1">
        <v>6.6173856068549398E-8</v>
      </c>
      <c r="O5" s="1">
        <v>8.191749948131E-12</v>
      </c>
      <c r="P5" s="1">
        <v>8.3497984052163302E-14</v>
      </c>
      <c r="Q5">
        <v>50.591524101212102</v>
      </c>
      <c r="R5">
        <v>0.33655352679273298</v>
      </c>
      <c r="S5">
        <v>7.1313989864806802</v>
      </c>
      <c r="T5">
        <v>1.6716937334687401</v>
      </c>
      <c r="V5">
        <v>9.7908422115390792</v>
      </c>
      <c r="X5">
        <v>22.229934759491801</v>
      </c>
      <c r="AA5">
        <v>8.0057406998491292</v>
      </c>
      <c r="AB5">
        <v>0.24231198116566499</v>
      </c>
      <c r="AJ5">
        <v>-0.16089459873152701</v>
      </c>
      <c r="AK5">
        <v>0.67362566054377804</v>
      </c>
      <c r="AL5">
        <v>0.29537523853502501</v>
      </c>
      <c r="AM5">
        <v>0.12956590268134699</v>
      </c>
      <c r="AN5">
        <v>-0.11130581197346601</v>
      </c>
      <c r="AO5">
        <v>0.15668555704114301</v>
      </c>
      <c r="AP5">
        <v>1.6948051903699302E-2</v>
      </c>
    </row>
    <row r="6" spans="1:42" x14ac:dyDescent="0.3">
      <c r="A6">
        <v>14</v>
      </c>
      <c r="B6">
        <v>1270.8311688311701</v>
      </c>
      <c r="C6">
        <v>900</v>
      </c>
      <c r="D6">
        <v>0</v>
      </c>
      <c r="E6">
        <v>16.806717990960699</v>
      </c>
      <c r="F6">
        <v>3.2637212712186998</v>
      </c>
      <c r="G6">
        <v>-269.38660202128688</v>
      </c>
      <c r="H6">
        <v>-205.33222893508153</v>
      </c>
      <c r="I6">
        <v>41.486498915460203</v>
      </c>
      <c r="J6">
        <v>20.6360736969466</v>
      </c>
      <c r="K6">
        <v>5.1495567771585202</v>
      </c>
      <c r="L6">
        <v>4.2127296111708584E-5</v>
      </c>
      <c r="M6">
        <v>7.8844146168323964E-7</v>
      </c>
      <c r="N6" s="1">
        <v>7.1781506965480005E-8</v>
      </c>
      <c r="O6" s="1">
        <v>9.3344087741586407E-12</v>
      </c>
      <c r="P6" s="1">
        <v>5.1150410894240899E-14</v>
      </c>
      <c r="Q6">
        <v>50.314793679654898</v>
      </c>
      <c r="R6">
        <v>0.366081956072351</v>
      </c>
      <c r="S6">
        <v>7.3292854087831802</v>
      </c>
      <c r="T6">
        <v>1.7359194132956599</v>
      </c>
      <c r="V6">
        <v>9.7369206124203096</v>
      </c>
      <c r="X6">
        <v>21.443932624799</v>
      </c>
      <c r="AA6">
        <v>8.8028243878774894</v>
      </c>
      <c r="AB6">
        <v>0.27024191709693801</v>
      </c>
      <c r="AJ6">
        <v>-0.13370246707601899</v>
      </c>
      <c r="AK6">
        <v>0.63994987692213101</v>
      </c>
      <c r="AL6">
        <v>0.29449654636492301</v>
      </c>
      <c r="AM6">
        <v>0.133063137332739</v>
      </c>
      <c r="AN6">
        <v>-0.11315036854199299</v>
      </c>
      <c r="AO6">
        <v>0.16039358309936</v>
      </c>
      <c r="AP6">
        <v>1.8949691898857798E-2</v>
      </c>
    </row>
    <row r="7" spans="1:42" x14ac:dyDescent="0.3">
      <c r="A7">
        <v>15</v>
      </c>
      <c r="B7">
        <v>1265.8181818181699</v>
      </c>
      <c r="C7">
        <v>900</v>
      </c>
      <c r="D7">
        <v>0</v>
      </c>
      <c r="E7">
        <v>15.408059263407599</v>
      </c>
      <c r="F7">
        <v>3.26840857953629</v>
      </c>
      <c r="G7">
        <v>-246.29442682953069</v>
      </c>
      <c r="H7">
        <v>-187.8739336372652</v>
      </c>
      <c r="I7">
        <v>37.960819386951698</v>
      </c>
      <c r="J7">
        <v>18.891238980563401</v>
      </c>
      <c r="K7">
        <v>4.7142390213630101</v>
      </c>
      <c r="L7">
        <v>4.2047729127714069E-5</v>
      </c>
      <c r="M7">
        <v>7.8945096945087335E-7</v>
      </c>
      <c r="N7" s="1">
        <v>6.5605392376628505E-8</v>
      </c>
      <c r="O7" s="1">
        <v>8.5241607600203605E-12</v>
      </c>
      <c r="P7" s="1">
        <v>2.63379182103143E-14</v>
      </c>
      <c r="Q7">
        <v>50.179639046114502</v>
      </c>
      <c r="R7">
        <v>0.38428975097401102</v>
      </c>
      <c r="S7">
        <v>7.4163705291776099</v>
      </c>
      <c r="T7">
        <v>1.7690874302378601</v>
      </c>
      <c r="V7">
        <v>9.9932713474419099</v>
      </c>
      <c r="X7">
        <v>21.248475084280798</v>
      </c>
      <c r="AA7">
        <v>8.7299588026599508</v>
      </c>
      <c r="AB7">
        <v>0.27890800911316499</v>
      </c>
      <c r="AJ7">
        <v>-0.14695358557018201</v>
      </c>
      <c r="AK7">
        <v>0.64173765912550695</v>
      </c>
      <c r="AL7">
        <v>0.302611486313341</v>
      </c>
      <c r="AM7">
        <v>0.13482020572650499</v>
      </c>
      <c r="AN7">
        <v>-0.11389203442410201</v>
      </c>
      <c r="AO7">
        <v>0.16209550733700201</v>
      </c>
      <c r="AP7">
        <v>1.9580761491928399E-2</v>
      </c>
    </row>
    <row r="8" spans="1:42" x14ac:dyDescent="0.3">
      <c r="A8">
        <v>16</v>
      </c>
      <c r="B8">
        <v>1260.80519480518</v>
      </c>
      <c r="C8">
        <v>900</v>
      </c>
      <c r="D8">
        <v>0</v>
      </c>
      <c r="E8">
        <v>14.277808877500499</v>
      </c>
      <c r="F8">
        <v>3.2730241396401301</v>
      </c>
      <c r="G8">
        <v>-227.61149966588894</v>
      </c>
      <c r="H8">
        <v>-173.75598924804916</v>
      </c>
      <c r="I8">
        <v>35.108920130277497</v>
      </c>
      <c r="J8">
        <v>17.480726493986801</v>
      </c>
      <c r="K8">
        <v>4.3622681252422302</v>
      </c>
      <c r="L8">
        <v>4.196843496123912E-5</v>
      </c>
      <c r="M8">
        <v>7.9042864727977607E-7</v>
      </c>
      <c r="N8" s="1">
        <v>6.0607012961429695E-8</v>
      </c>
      <c r="O8" s="1">
        <v>7.8646883058624498E-12</v>
      </c>
      <c r="P8" s="1">
        <v>6.7117702408639003E-15</v>
      </c>
      <c r="Q8">
        <v>50.049372883360299</v>
      </c>
      <c r="R8">
        <v>0.402211907581911</v>
      </c>
      <c r="S8">
        <v>7.50008908024832</v>
      </c>
      <c r="T8">
        <v>1.80027383048321</v>
      </c>
      <c r="V8">
        <v>10.247990120115499</v>
      </c>
      <c r="X8">
        <v>21.0622759420759</v>
      </c>
      <c r="AA8">
        <v>8.6503515073341504</v>
      </c>
      <c r="AB8">
        <v>0.28743472880049398</v>
      </c>
      <c r="AJ8">
        <v>-0.16034094134821</v>
      </c>
      <c r="AK8">
        <v>0.64381480447459805</v>
      </c>
      <c r="AL8">
        <v>0.31068467475324602</v>
      </c>
      <c r="AM8">
        <v>0.13652855628695801</v>
      </c>
      <c r="AN8">
        <v>-0.114598951353759</v>
      </c>
      <c r="AO8">
        <v>0.16370907246354499</v>
      </c>
      <c r="AP8">
        <v>2.0202784723622198E-2</v>
      </c>
    </row>
    <row r="9" spans="1:42" x14ac:dyDescent="0.3">
      <c r="A9">
        <v>17</v>
      </c>
      <c r="B9">
        <v>1255.7922077922001</v>
      </c>
      <c r="C9">
        <v>900</v>
      </c>
      <c r="D9">
        <v>0</v>
      </c>
      <c r="E9">
        <v>13.386723846080701</v>
      </c>
      <c r="F9">
        <v>3.2775631858302599</v>
      </c>
      <c r="G9">
        <v>-212.83668702355877</v>
      </c>
      <c r="H9">
        <v>-162.60317343213239</v>
      </c>
      <c r="I9">
        <v>32.855076755296999</v>
      </c>
      <c r="J9">
        <v>16.367194623744801</v>
      </c>
      <c r="K9">
        <v>4.0843526385562798</v>
      </c>
      <c r="L9">
        <v>4.1889516677480881E-5</v>
      </c>
      <c r="M9">
        <v>7.9137591841165012E-7</v>
      </c>
      <c r="N9" s="1">
        <v>5.6652146096767297E-8</v>
      </c>
      <c r="O9" s="1">
        <v>7.3391491532719894E-12</v>
      </c>
      <c r="P9" s="1">
        <v>-8.9746056739303299E-15</v>
      </c>
      <c r="Q9">
        <v>49.924058213149998</v>
      </c>
      <c r="R9">
        <v>0.41975872922646501</v>
      </c>
      <c r="S9">
        <v>7.58051268937015</v>
      </c>
      <c r="T9">
        <v>1.82939617068659</v>
      </c>
      <c r="V9">
        <v>10.500662563994499</v>
      </c>
      <c r="X9">
        <v>20.8849342135996</v>
      </c>
      <c r="AA9">
        <v>8.5648460345602793</v>
      </c>
      <c r="AB9">
        <v>0.29583138541213999</v>
      </c>
      <c r="AJ9">
        <v>-0.173815755118467</v>
      </c>
      <c r="AK9">
        <v>0.64614861631110598</v>
      </c>
      <c r="AL9">
        <v>0.318702489197915</v>
      </c>
      <c r="AM9">
        <v>0.13818771371720601</v>
      </c>
      <c r="AN9">
        <v>-0.11527570108919501</v>
      </c>
      <c r="AO9">
        <v>0.165236321402879</v>
      </c>
      <c r="AP9">
        <v>2.0816315578554099E-2</v>
      </c>
    </row>
    <row r="10" spans="1:42" x14ac:dyDescent="0.3">
      <c r="A10">
        <v>18</v>
      </c>
      <c r="B10">
        <v>1250.7792207792099</v>
      </c>
      <c r="C10">
        <v>900</v>
      </c>
      <c r="D10">
        <v>0</v>
      </c>
      <c r="E10">
        <v>12.705930815142199</v>
      </c>
      <c r="F10">
        <v>3.2820204405467899</v>
      </c>
      <c r="G10">
        <v>-201.48050901974392</v>
      </c>
      <c r="H10">
        <v>-154.04808856554024</v>
      </c>
      <c r="I10">
        <v>31.1250810125882</v>
      </c>
      <c r="J10">
        <v>15.5140331377648</v>
      </c>
      <c r="K10">
        <v>3.8713746746273698</v>
      </c>
      <c r="L10">
        <v>4.1811068621747807E-5</v>
      </c>
      <c r="M10">
        <v>7.9229400751662973E-7</v>
      </c>
      <c r="N10" s="1">
        <v>5.3609729379371801E-8</v>
      </c>
      <c r="O10" s="1">
        <v>6.9308009167027799E-12</v>
      </c>
      <c r="P10" s="1">
        <v>-2.17280786103285E-14</v>
      </c>
      <c r="Q10">
        <v>49.803768498393303</v>
      </c>
      <c r="R10">
        <v>0.43683876423010998</v>
      </c>
      <c r="S10">
        <v>7.6577141323818703</v>
      </c>
      <c r="T10">
        <v>1.8563782958614501</v>
      </c>
      <c r="V10">
        <v>10.75083522674</v>
      </c>
      <c r="X10">
        <v>20.7160815056011</v>
      </c>
      <c r="AA10">
        <v>8.4742750276745191</v>
      </c>
      <c r="AB10">
        <v>0.30410854911746699</v>
      </c>
      <c r="AJ10">
        <v>-0.187328224140411</v>
      </c>
      <c r="AK10">
        <v>0.648706595559843</v>
      </c>
      <c r="AL10">
        <v>0.32665000620998003</v>
      </c>
      <c r="AM10">
        <v>0.139797030440831</v>
      </c>
      <c r="AN10">
        <v>-0.115926812413659</v>
      </c>
      <c r="AO10">
        <v>0.16667940718038099</v>
      </c>
      <c r="AP10">
        <v>2.1421997163034199E-2</v>
      </c>
    </row>
    <row r="11" spans="1:42" x14ac:dyDescent="0.3">
      <c r="A11">
        <v>19</v>
      </c>
      <c r="B11">
        <v>1245.76623376623</v>
      </c>
      <c r="C11">
        <v>900</v>
      </c>
      <c r="D11">
        <v>0</v>
      </c>
      <c r="E11">
        <v>12.2077019139803</v>
      </c>
      <c r="F11">
        <v>3.28639032992825</v>
      </c>
      <c r="G11">
        <v>-193.07719950502795</v>
      </c>
      <c r="H11">
        <v>-147.74041603362144</v>
      </c>
      <c r="I11">
        <v>29.848113058210998</v>
      </c>
      <c r="J11">
        <v>14.8862876213096</v>
      </c>
      <c r="K11">
        <v>3.7146232456954902</v>
      </c>
      <c r="L11">
        <v>4.1733175270110215E-5</v>
      </c>
      <c r="M11">
        <v>7.9318395882213814E-7</v>
      </c>
      <c r="N11" s="1">
        <v>5.1355114079153001E-8</v>
      </c>
      <c r="O11" s="1">
        <v>6.6235251046127999E-12</v>
      </c>
      <c r="P11" s="1">
        <v>-3.2332473341579602E-14</v>
      </c>
      <c r="Q11">
        <v>49.688581853209797</v>
      </c>
      <c r="R11">
        <v>0.45336053524554898</v>
      </c>
      <c r="S11">
        <v>7.7317676915717701</v>
      </c>
      <c r="T11">
        <v>1.88115296483315</v>
      </c>
      <c r="V11">
        <v>10.998032168607599</v>
      </c>
      <c r="X11">
        <v>20.5553794423863</v>
      </c>
      <c r="AA11">
        <v>8.3794475288649899</v>
      </c>
      <c r="AB11">
        <v>0.31227781528072301</v>
      </c>
      <c r="AJ11">
        <v>-0.20082863244624999</v>
      </c>
      <c r="AK11">
        <v>0.65145694402875198</v>
      </c>
      <c r="AL11">
        <v>0.33451151534495099</v>
      </c>
      <c r="AM11">
        <v>0.141355719531047</v>
      </c>
      <c r="AN11">
        <v>-0.116556697738443</v>
      </c>
      <c r="AO11">
        <v>0.16804060531069501</v>
      </c>
      <c r="AP11">
        <v>2.2020545969246599E-2</v>
      </c>
    </row>
    <row r="12" spans="1:42" x14ac:dyDescent="0.3">
      <c r="A12">
        <v>20</v>
      </c>
      <c r="B12">
        <v>1240.7532467532501</v>
      </c>
      <c r="C12">
        <v>900</v>
      </c>
      <c r="D12">
        <v>0</v>
      </c>
      <c r="E12">
        <v>11.8660252556832</v>
      </c>
      <c r="F12">
        <v>3.2906672144581002</v>
      </c>
      <c r="G12">
        <v>-187.19333355188806</v>
      </c>
      <c r="H12">
        <v>-143.3535819059837</v>
      </c>
      <c r="I12">
        <v>28.958093418402999</v>
      </c>
      <c r="J12">
        <v>14.4513283103571</v>
      </c>
      <c r="K12">
        <v>3.6059633145363001</v>
      </c>
      <c r="L12">
        <v>4.1655910407377355E-5</v>
      </c>
      <c r="M12">
        <v>7.9404666334692321E-7</v>
      </c>
      <c r="N12" s="1">
        <v>4.9772385260457103E-8</v>
      </c>
      <c r="O12" s="1">
        <v>6.4022116585166998E-12</v>
      </c>
      <c r="P12" s="1">
        <v>-4.1374981255446197E-14</v>
      </c>
      <c r="Q12">
        <v>49.578574559931702</v>
      </c>
      <c r="R12">
        <v>0.46923457241724098</v>
      </c>
      <c r="S12">
        <v>7.80274961242083</v>
      </c>
      <c r="T12">
        <v>1.90366447702993</v>
      </c>
      <c r="V12">
        <v>11.2417714864364</v>
      </c>
      <c r="X12">
        <v>20.4025152080956</v>
      </c>
      <c r="AA12">
        <v>8.2811385155892108</v>
      </c>
      <c r="AB12">
        <v>0.32035156807892601</v>
      </c>
      <c r="AJ12">
        <v>-0.21426839512471199</v>
      </c>
      <c r="AK12">
        <v>0.65436898092329299</v>
      </c>
      <c r="AL12">
        <v>0.342271040101574</v>
      </c>
      <c r="AM12">
        <v>0.142862900090795</v>
      </c>
      <c r="AN12">
        <v>-0.117169584279764</v>
      </c>
      <c r="AO12">
        <v>0.169322321957807</v>
      </c>
      <c r="AP12">
        <v>2.2612736331005499E-2</v>
      </c>
    </row>
    <row r="13" spans="1:42" x14ac:dyDescent="0.3">
      <c r="A13">
        <v>21</v>
      </c>
      <c r="B13">
        <v>1235.7402597402499</v>
      </c>
      <c r="C13">
        <v>900</v>
      </c>
      <c r="D13">
        <v>0</v>
      </c>
      <c r="E13">
        <v>11.656977122078301</v>
      </c>
      <c r="F13">
        <v>3.2948456251468601</v>
      </c>
      <c r="G13">
        <v>-183.43319511909633</v>
      </c>
      <c r="H13">
        <v>-140.58895249504033</v>
      </c>
      <c r="I13">
        <v>28.394538534188101</v>
      </c>
      <c r="J13">
        <v>14.1792744555986</v>
      </c>
      <c r="K13">
        <v>3.53794333583041</v>
      </c>
      <c r="L13">
        <v>4.1579336579893848E-5</v>
      </c>
      <c r="M13">
        <v>7.9488289218053013E-7</v>
      </c>
      <c r="N13" s="1">
        <v>4.8755798136223999E-8</v>
      </c>
      <c r="O13" s="1">
        <v>6.2530097163338897E-12</v>
      </c>
      <c r="P13" s="1">
        <v>-4.9277228589701503E-14</v>
      </c>
      <c r="Q13">
        <v>49.473814266949503</v>
      </c>
      <c r="R13">
        <v>0.48437566962846101</v>
      </c>
      <c r="S13">
        <v>7.8707385968284997</v>
      </c>
      <c r="T13">
        <v>1.92387114325525</v>
      </c>
      <c r="V13">
        <v>11.481581345299899</v>
      </c>
      <c r="X13">
        <v>20.2571958918608</v>
      </c>
      <c r="AA13">
        <v>8.1800803406858194</v>
      </c>
      <c r="AB13">
        <v>0.32834274549169201</v>
      </c>
      <c r="AJ13">
        <v>-0.22760103027020101</v>
      </c>
      <c r="AK13">
        <v>0.65741348675327405</v>
      </c>
      <c r="AL13">
        <v>0.34991285177822501</v>
      </c>
      <c r="AM13">
        <v>0.144317653132398</v>
      </c>
      <c r="AN13">
        <v>-0.11776944230950501</v>
      </c>
      <c r="AO13">
        <v>0.17052709576008701</v>
      </c>
      <c r="AP13">
        <v>2.31993851557208E-2</v>
      </c>
    </row>
    <row r="14" spans="1:42" x14ac:dyDescent="0.3">
      <c r="A14">
        <v>22</v>
      </c>
      <c r="B14">
        <v>1230.72727272726</v>
      </c>
      <c r="C14">
        <v>900</v>
      </c>
      <c r="D14">
        <v>0</v>
      </c>
      <c r="E14">
        <v>11.558923307528501</v>
      </c>
      <c r="F14">
        <v>3.29892049350781</v>
      </c>
      <c r="G14">
        <v>-181.4413762410995</v>
      </c>
      <c r="H14">
        <v>-139.17792383969302</v>
      </c>
      <c r="I14">
        <v>28.102992955510199</v>
      </c>
      <c r="J14">
        <v>14.0432098543608</v>
      </c>
      <c r="K14">
        <v>3.5038502232097302</v>
      </c>
      <c r="L14">
        <v>4.1503504791464256E-5</v>
      </c>
      <c r="M14">
        <v>7.9569333252926929E-7</v>
      </c>
      <c r="N14" s="1">
        <v>4.8210465408670698E-8</v>
      </c>
      <c r="O14" s="1">
        <v>6.1634633203650901E-12</v>
      </c>
      <c r="P14" s="1">
        <v>-5.63271129635402E-14</v>
      </c>
      <c r="Q14">
        <v>49.374353322830402</v>
      </c>
      <c r="R14">
        <v>0.49870523566639702</v>
      </c>
      <c r="S14">
        <v>7.9358162521807101</v>
      </c>
      <c r="T14">
        <v>1.94174741610907</v>
      </c>
      <c r="V14">
        <v>11.717015013257299</v>
      </c>
      <c r="X14">
        <v>20.119142363073699</v>
      </c>
      <c r="AA14">
        <v>8.0769557904417102</v>
      </c>
      <c r="AB14">
        <v>0.33626460644061701</v>
      </c>
      <c r="AJ14">
        <v>-0.24078304452156399</v>
      </c>
      <c r="AK14">
        <v>0.66056298677410596</v>
      </c>
      <c r="AL14">
        <v>0.35742195888614298</v>
      </c>
      <c r="AM14">
        <v>0.14571908456896901</v>
      </c>
      <c r="AN14">
        <v>-0.11835991426417</v>
      </c>
      <c r="AO14">
        <v>0.171657591656</v>
      </c>
      <c r="AP14">
        <v>2.3781336900514899E-2</v>
      </c>
    </row>
    <row r="15" spans="1:42" x14ac:dyDescent="0.3">
      <c r="A15">
        <v>23</v>
      </c>
      <c r="B15">
        <v>1225.7142857142801</v>
      </c>
      <c r="C15">
        <v>900</v>
      </c>
      <c r="D15">
        <v>0</v>
      </c>
      <c r="E15">
        <v>11.552584855565099</v>
      </c>
      <c r="F15">
        <v>3.3028873623690398</v>
      </c>
      <c r="G15">
        <v>-180.90321139847717</v>
      </c>
      <c r="H15">
        <v>-138.8823578930654</v>
      </c>
      <c r="I15">
        <v>28.035128934562898</v>
      </c>
      <c r="J15">
        <v>14.0192340991647</v>
      </c>
      <c r="K15">
        <v>3.4977229278805599</v>
      </c>
      <c r="L15">
        <v>4.142845443051558E-5</v>
      </c>
      <c r="M15">
        <v>7.964786233443555E-7</v>
      </c>
      <c r="N15" s="1">
        <v>4.8052460060069598E-8</v>
      </c>
      <c r="O15" s="1">
        <v>6.1225557713383599E-12</v>
      </c>
      <c r="P15" s="1">
        <v>-6.2708759274176794E-14</v>
      </c>
      <c r="Q15">
        <v>49.280222733044099</v>
      </c>
      <c r="R15">
        <v>0.51215357646337301</v>
      </c>
      <c r="S15">
        <v>7.9980674165770997</v>
      </c>
      <c r="T15">
        <v>1.9572854953029799</v>
      </c>
      <c r="V15">
        <v>11.947664328334</v>
      </c>
      <c r="X15">
        <v>19.988083359882399</v>
      </c>
      <c r="AA15">
        <v>7.9723925886654898</v>
      </c>
      <c r="AB15">
        <v>0.344130501730328</v>
      </c>
      <c r="AJ15">
        <v>-0.25377470993955298</v>
      </c>
      <c r="AK15">
        <v>0.66379198156014896</v>
      </c>
      <c r="AL15">
        <v>0.36478455226512801</v>
      </c>
      <c r="AM15">
        <v>0.14706639084324299</v>
      </c>
      <c r="AN15">
        <v>-0.118944249488722</v>
      </c>
      <c r="AO15">
        <v>0.17271658595727399</v>
      </c>
      <c r="AP15">
        <v>2.43594488024797E-2</v>
      </c>
    </row>
    <row r="16" spans="1:42" x14ac:dyDescent="0.3">
      <c r="A16">
        <v>24</v>
      </c>
      <c r="B16">
        <v>1220.7012987012899</v>
      </c>
      <c r="C16">
        <v>900</v>
      </c>
      <c r="D16">
        <v>0</v>
      </c>
      <c r="E16">
        <v>11.621003152471999</v>
      </c>
      <c r="F16">
        <v>3.30674256475444</v>
      </c>
      <c r="G16">
        <v>-181.54363473637653</v>
      </c>
      <c r="H16">
        <v>-139.49380883633549</v>
      </c>
      <c r="I16">
        <v>28.148602164484199</v>
      </c>
      <c r="J16">
        <v>14.086393236949499</v>
      </c>
      <c r="K16">
        <v>3.5143356112255999</v>
      </c>
      <c r="L16">
        <v>4.1354213429628752E-5</v>
      </c>
      <c r="M16">
        <v>7.9723938771948557E-7</v>
      </c>
      <c r="N16" s="1">
        <v>4.8208493318066403E-8</v>
      </c>
      <c r="O16" s="1">
        <v>6.1206861958839897E-12</v>
      </c>
      <c r="P16" s="1">
        <v>-6.8529024571385495E-14</v>
      </c>
      <c r="Q16">
        <v>49.191427197321602</v>
      </c>
      <c r="R16">
        <v>0.52466192920337495</v>
      </c>
      <c r="S16">
        <v>8.0575802968289896</v>
      </c>
      <c r="T16">
        <v>1.9704962519351401</v>
      </c>
      <c r="V16">
        <v>12.173171014585201</v>
      </c>
      <c r="X16">
        <v>19.863750361732201</v>
      </c>
      <c r="AA16">
        <v>7.8669592958553398</v>
      </c>
      <c r="AB16">
        <v>0.35195365253801097</v>
      </c>
      <c r="AJ16">
        <v>-0.266540704532576</v>
      </c>
      <c r="AK16">
        <v>0.66707712718562195</v>
      </c>
      <c r="AL16">
        <v>0.371988385391882</v>
      </c>
      <c r="AM16">
        <v>0.14835892214804799</v>
      </c>
      <c r="AN16">
        <v>-0.11952524976688</v>
      </c>
      <c r="AO16">
        <v>0.17370694305992401</v>
      </c>
      <c r="AP16">
        <v>2.4934576513979699E-2</v>
      </c>
    </row>
    <row r="17" spans="1:42" x14ac:dyDescent="0.3">
      <c r="A17">
        <v>25</v>
      </c>
      <c r="B17">
        <v>1215.68831168831</v>
      </c>
      <c r="C17">
        <v>900</v>
      </c>
      <c r="D17">
        <v>0</v>
      </c>
      <c r="E17">
        <v>11.749434908221</v>
      </c>
      <c r="F17">
        <v>3.3104833599353198</v>
      </c>
      <c r="G17">
        <v>-183.12496696913934</v>
      </c>
      <c r="H17">
        <v>-140.83192354107487</v>
      </c>
      <c r="I17">
        <v>28.406740406958601</v>
      </c>
      <c r="J17">
        <v>14.226527694123099</v>
      </c>
      <c r="K17">
        <v>3.5491599354997501</v>
      </c>
      <c r="L17">
        <v>4.1280798661424116E-5</v>
      </c>
      <c r="M17">
        <v>7.9797625983752128E-7</v>
      </c>
      <c r="N17" s="1">
        <v>4.8615305408147303E-8</v>
      </c>
      <c r="O17" s="1">
        <v>6.1495990693821098E-12</v>
      </c>
      <c r="P17" s="1">
        <v>-7.3839821538986795E-14</v>
      </c>
      <c r="Q17">
        <v>49.107941597823</v>
      </c>
      <c r="R17">
        <v>0.53618407924775202</v>
      </c>
      <c r="S17">
        <v>8.1144463808411604</v>
      </c>
      <c r="T17">
        <v>1.9814093711781899</v>
      </c>
      <c r="V17">
        <v>12.393235336491401</v>
      </c>
      <c r="X17">
        <v>19.745873659557802</v>
      </c>
      <c r="AA17">
        <v>7.7611626326522396</v>
      </c>
      <c r="AB17">
        <v>0.35974694220828501</v>
      </c>
      <c r="AJ17">
        <v>-0.27905058899924301</v>
      </c>
      <c r="AK17">
        <v>0.67039736380321302</v>
      </c>
      <c r="AL17">
        <v>0.379023071569561</v>
      </c>
      <c r="AM17">
        <v>0.149596238233726</v>
      </c>
      <c r="AN17">
        <v>-0.12010523033659699</v>
      </c>
      <c r="AO17">
        <v>0.17463158528546399</v>
      </c>
      <c r="AP17">
        <v>2.55075604438748E-2</v>
      </c>
    </row>
    <row r="18" spans="1:42" x14ac:dyDescent="0.3">
      <c r="A18">
        <v>26</v>
      </c>
      <c r="B18">
        <v>1210.6753246753201</v>
      </c>
      <c r="C18">
        <v>900</v>
      </c>
      <c r="D18">
        <v>0</v>
      </c>
      <c r="E18">
        <v>11.9252016712922</v>
      </c>
      <c r="F18">
        <v>3.3141080191836698</v>
      </c>
      <c r="G18">
        <v>-185.44403692731939</v>
      </c>
      <c r="H18">
        <v>-142.74232408568284</v>
      </c>
      <c r="I18">
        <v>28.778126462412398</v>
      </c>
      <c r="J18">
        <v>14.424067821175599</v>
      </c>
      <c r="K18">
        <v>3.59831411718126</v>
      </c>
      <c r="L18">
        <v>4.1208216567954944E-5</v>
      </c>
      <c r="M18">
        <v>7.9868990501698321E-7</v>
      </c>
      <c r="N18" s="1">
        <v>4.9218878979462399E-8</v>
      </c>
      <c r="O18" s="1">
        <v>6.2022836248625E-12</v>
      </c>
      <c r="P18" s="1">
        <v>-7.8656128504631499E-14</v>
      </c>
      <c r="Q18">
        <v>49.029709168769003</v>
      </c>
      <c r="R18">
        <v>0.54668742711748697</v>
      </c>
      <c r="S18">
        <v>8.1687601162295493</v>
      </c>
      <c r="T18">
        <v>1.99007268696813</v>
      </c>
      <c r="V18">
        <v>12.607621735574</v>
      </c>
      <c r="X18">
        <v>19.6341798499951</v>
      </c>
      <c r="AA18">
        <v>7.6554462868632998</v>
      </c>
      <c r="AB18">
        <v>0.367522728483334</v>
      </c>
      <c r="AJ18">
        <v>-0.29127909845493499</v>
      </c>
      <c r="AK18">
        <v>0.673733989627885</v>
      </c>
      <c r="AL18">
        <v>0.38588028469929098</v>
      </c>
      <c r="AM18">
        <v>0.150778152520951</v>
      </c>
      <c r="AN18">
        <v>-0.120685999830473</v>
      </c>
      <c r="AO18">
        <v>0.17549345821200299</v>
      </c>
      <c r="AP18">
        <v>2.6079213225275798E-2</v>
      </c>
    </row>
    <row r="19" spans="1:42" x14ac:dyDescent="0.3">
      <c r="A19">
        <v>27</v>
      </c>
      <c r="B19">
        <v>1205.6623376623299</v>
      </c>
      <c r="C19">
        <v>900</v>
      </c>
      <c r="D19">
        <v>0</v>
      </c>
      <c r="E19">
        <v>12.137523125071899</v>
      </c>
      <c r="F19">
        <v>3.3176158824077202</v>
      </c>
      <c r="G19">
        <v>-188.32910427012359</v>
      </c>
      <c r="H19">
        <v>-145.09432924974115</v>
      </c>
      <c r="I19">
        <v>29.236147088633601</v>
      </c>
      <c r="J19">
        <v>14.665812569493101</v>
      </c>
      <c r="K19">
        <v>3.6585076619127102</v>
      </c>
      <c r="L19">
        <v>4.1136463529109153E-5</v>
      </c>
      <c r="M19">
        <v>7.9938103819192576E-7</v>
      </c>
      <c r="N19" s="1">
        <v>4.9973599335335999E-8</v>
      </c>
      <c r="O19" s="1">
        <v>6.27286198403702E-12</v>
      </c>
      <c r="P19" s="1">
        <v>-8.2970089999666806E-14</v>
      </c>
      <c r="Q19">
        <v>48.9566399534026</v>
      </c>
      <c r="R19">
        <v>0.55615346795953802</v>
      </c>
      <c r="S19">
        <v>8.2206205548180602</v>
      </c>
      <c r="T19">
        <v>1.9965508511044301</v>
      </c>
      <c r="V19">
        <v>12.816162090076601</v>
      </c>
      <c r="X19">
        <v>19.5283886124326</v>
      </c>
      <c r="AA19">
        <v>7.55019157967876</v>
      </c>
      <c r="AB19">
        <v>0.37529289052722897</v>
      </c>
      <c r="AJ19">
        <v>-0.303206293390132</v>
      </c>
      <c r="AK19">
        <v>0.67707064785760396</v>
      </c>
      <c r="AL19">
        <v>0.39255388364021399</v>
      </c>
      <c r="AM19">
        <v>0.15190480189557101</v>
      </c>
      <c r="AN19">
        <v>-0.121268898783623</v>
      </c>
      <c r="AO19">
        <v>0.17629553514913601</v>
      </c>
      <c r="AP19">
        <v>2.6650323631229999E-2</v>
      </c>
    </row>
    <row r="20" spans="1:42" x14ac:dyDescent="0.3">
      <c r="A20">
        <v>28</v>
      </c>
      <c r="B20">
        <v>1200.64935064934</v>
      </c>
      <c r="C20">
        <v>900</v>
      </c>
      <c r="D20">
        <v>0</v>
      </c>
      <c r="E20">
        <v>12.377553421656399</v>
      </c>
      <c r="F20">
        <v>3.3210078699217802</v>
      </c>
      <c r="G20">
        <v>-191.63995952288101</v>
      </c>
      <c r="H20">
        <v>-147.78111449903304</v>
      </c>
      <c r="I20">
        <v>29.7590340262559</v>
      </c>
      <c r="J20">
        <v>14.9409538876053</v>
      </c>
      <c r="K20">
        <v>3.7270473020432702</v>
      </c>
      <c r="L20">
        <v>4.1065516013281686E-5</v>
      </c>
      <c r="M20">
        <v>8.0005055818700781E-7</v>
      </c>
      <c r="N20" s="1">
        <v>5.0842227596800597E-8</v>
      </c>
      <c r="O20" s="1">
        <v>6.3565884260245403E-12</v>
      </c>
      <c r="P20" s="1">
        <v>-8.6764496449028197E-14</v>
      </c>
      <c r="Q20">
        <v>48.8885801083335</v>
      </c>
      <c r="R20">
        <v>0.56457846033792902</v>
      </c>
      <c r="S20">
        <v>8.2701796577997602</v>
      </c>
      <c r="T20">
        <v>2.0009250581443201</v>
      </c>
      <c r="V20">
        <v>13.018771878785</v>
      </c>
      <c r="X20">
        <v>19.428164932304298</v>
      </c>
      <c r="AA20">
        <v>7.4457264672617098</v>
      </c>
      <c r="AB20">
        <v>0.38307343703324298</v>
      </c>
      <c r="AJ20">
        <v>-0.31481867368247701</v>
      </c>
      <c r="AK20">
        <v>0.68039262844041604</v>
      </c>
      <c r="AL20">
        <v>0.39904047177945301</v>
      </c>
      <c r="AM20">
        <v>0.152977568458949</v>
      </c>
      <c r="AN20">
        <v>-0.121855676982461</v>
      </c>
      <c r="AO20">
        <v>0.17704169452934301</v>
      </c>
      <c r="AP20">
        <v>2.7221987456775499E-2</v>
      </c>
    </row>
    <row r="21" spans="1:42" x14ac:dyDescent="0.3">
      <c r="A21">
        <v>29</v>
      </c>
      <c r="B21">
        <v>1195.6363636363501</v>
      </c>
      <c r="C21">
        <v>900</v>
      </c>
      <c r="D21">
        <v>0</v>
      </c>
      <c r="E21">
        <v>12.6377980298564</v>
      </c>
      <c r="F21">
        <v>3.32428551451514</v>
      </c>
      <c r="G21">
        <v>-195.25854339133735</v>
      </c>
      <c r="H21">
        <v>-150.71257057832022</v>
      </c>
      <c r="I21">
        <v>30.328422101313699</v>
      </c>
      <c r="J21">
        <v>15.240361339603901</v>
      </c>
      <c r="K21">
        <v>3.8016584239454998</v>
      </c>
      <c r="L21">
        <v>4.0995349095960001E-5</v>
      </c>
      <c r="M21">
        <v>8.0069932141587972E-7</v>
      </c>
      <c r="N21" s="1">
        <v>5.1793445378662902E-8</v>
      </c>
      <c r="O21" s="1">
        <v>6.4495080134053E-12</v>
      </c>
      <c r="P21" s="1">
        <v>-9.0014316123320598E-14</v>
      </c>
      <c r="Q21">
        <v>48.825369068857597</v>
      </c>
      <c r="R21">
        <v>0.57197123716008502</v>
      </c>
      <c r="S21">
        <v>8.3175613365877208</v>
      </c>
      <c r="T21">
        <v>2.00328696249061</v>
      </c>
      <c r="V21">
        <v>13.2154174126018</v>
      </c>
      <c r="X21">
        <v>19.3332020153888</v>
      </c>
      <c r="AA21">
        <v>7.34231505477001</v>
      </c>
      <c r="AB21">
        <v>0.39087691214319897</v>
      </c>
      <c r="AJ21">
        <v>-0.32610693184060902</v>
      </c>
      <c r="AK21">
        <v>0.68368791247496796</v>
      </c>
      <c r="AL21">
        <v>0.40533831779255403</v>
      </c>
      <c r="AM21">
        <v>0.15399759255791701</v>
      </c>
      <c r="AN21">
        <v>-0.122447131036168</v>
      </c>
      <c r="AO21">
        <v>0.17773517737369199</v>
      </c>
      <c r="AP21">
        <v>2.7795062677645099E-2</v>
      </c>
    </row>
    <row r="22" spans="1:42" x14ac:dyDescent="0.3">
      <c r="A22">
        <v>30</v>
      </c>
      <c r="B22">
        <v>1190.6233766233699</v>
      </c>
      <c r="C22">
        <v>900</v>
      </c>
      <c r="D22">
        <v>0</v>
      </c>
      <c r="E22">
        <v>12.911973834159101</v>
      </c>
      <c r="F22">
        <v>3.3274509611071998</v>
      </c>
      <c r="G22">
        <v>-199.08648927436707</v>
      </c>
      <c r="H22">
        <v>-153.81346820737107</v>
      </c>
      <c r="I22">
        <v>30.928982443601601</v>
      </c>
      <c r="J22">
        <v>15.5564019394297</v>
      </c>
      <c r="K22">
        <v>3.88044000800621</v>
      </c>
      <c r="L22">
        <v>4.0925936557156073E-5</v>
      </c>
      <c r="M22">
        <v>8.0132816381422169E-7</v>
      </c>
      <c r="N22" s="1">
        <v>5.2801187809932197E-8</v>
      </c>
      <c r="O22" s="1">
        <v>6.54836416148821E-12</v>
      </c>
      <c r="P22" s="1">
        <v>-9.2692503266326804E-14</v>
      </c>
      <c r="Q22">
        <v>48.766837966800203</v>
      </c>
      <c r="R22">
        <v>0.578352103462345</v>
      </c>
      <c r="S22">
        <v>8.3628671986158398</v>
      </c>
      <c r="T22">
        <v>2.0037367152836301</v>
      </c>
      <c r="V22">
        <v>13.4061142517935</v>
      </c>
      <c r="X22">
        <v>19.2432146393243</v>
      </c>
      <c r="AA22">
        <v>7.2401643082169898</v>
      </c>
      <c r="AB22">
        <v>0.39871281650293999</v>
      </c>
      <c r="AJ22">
        <v>-0.33706571510498801</v>
      </c>
      <c r="AK22">
        <v>0.68694689310213697</v>
      </c>
      <c r="AL22">
        <v>0.41144731673965801</v>
      </c>
      <c r="AM22">
        <v>0.15496587802892001</v>
      </c>
      <c r="AN22">
        <v>-0.12304326830403201</v>
      </c>
      <c r="AO22">
        <v>0.17837869684712199</v>
      </c>
      <c r="AP22">
        <v>2.8370198691181101E-2</v>
      </c>
    </row>
    <row r="23" spans="1:42" x14ac:dyDescent="0.3">
      <c r="A23">
        <v>31</v>
      </c>
      <c r="B23">
        <v>1185.61038961039</v>
      </c>
      <c r="C23">
        <v>900</v>
      </c>
      <c r="D23">
        <v>0</v>
      </c>
      <c r="E23">
        <v>13.832939240568701</v>
      </c>
      <c r="F23">
        <v>3.3304512810888101</v>
      </c>
      <c r="G23">
        <v>-212.84714871273115</v>
      </c>
      <c r="H23">
        <v>-164.59941731727483</v>
      </c>
      <c r="I23">
        <v>33.074473189076897</v>
      </c>
      <c r="J23">
        <v>16.6514675019965</v>
      </c>
      <c r="K23">
        <v>4.1534729299647202</v>
      </c>
      <c r="L23">
        <v>4.0862544797050608E-5</v>
      </c>
      <c r="M23">
        <v>8.0187910213051137E-7</v>
      </c>
      <c r="N23" s="1">
        <v>5.6463653793339099E-8</v>
      </c>
      <c r="O23" s="1">
        <v>6.9612396504342901E-12</v>
      </c>
      <c r="P23" s="1">
        <v>-9.7681534136272498E-14</v>
      </c>
      <c r="Q23">
        <v>48.726698715546597</v>
      </c>
      <c r="R23">
        <v>0.59014103011170504</v>
      </c>
      <c r="S23">
        <v>8.3671546992410804</v>
      </c>
      <c r="T23">
        <v>2.00731143084661</v>
      </c>
      <c r="V23">
        <v>13.5952706215608</v>
      </c>
      <c r="X23">
        <v>19.186484819313701</v>
      </c>
      <c r="AA23">
        <v>7.1228664989790103</v>
      </c>
      <c r="AB23">
        <v>0.40407218440027498</v>
      </c>
      <c r="AJ23">
        <v>-0.34796816120204499</v>
      </c>
      <c r="AK23">
        <v>0.690992859565143</v>
      </c>
      <c r="AL23">
        <v>0.417502450526897</v>
      </c>
      <c r="AM23">
        <v>0.155236774755764</v>
      </c>
      <c r="AN23">
        <v>-0.122643970131924</v>
      </c>
      <c r="AO23">
        <v>0.17811129659644001</v>
      </c>
      <c r="AP23">
        <v>2.87687498897241E-2</v>
      </c>
    </row>
    <row r="24" spans="1:42" x14ac:dyDescent="0.3">
      <c r="A24">
        <v>32</v>
      </c>
      <c r="B24">
        <v>1180.5974025974001</v>
      </c>
      <c r="C24">
        <v>900</v>
      </c>
      <c r="D24">
        <v>0</v>
      </c>
      <c r="E24">
        <v>14.9759954116745</v>
      </c>
      <c r="F24">
        <v>3.3333095573472402</v>
      </c>
      <c r="G24">
        <v>-229.96449204646686</v>
      </c>
      <c r="H24">
        <v>-178.00407777481544</v>
      </c>
      <c r="I24">
        <v>35.742395259873902</v>
      </c>
      <c r="J24">
        <v>18.0125177364934</v>
      </c>
      <c r="K24">
        <v>4.4928306699462004</v>
      </c>
      <c r="L24">
        <v>4.0803017880607784E-5</v>
      </c>
      <c r="M24">
        <v>8.0238489864420063E-7</v>
      </c>
      <c r="N24" s="1">
        <v>6.1032315210174197E-8</v>
      </c>
      <c r="O24" s="1">
        <v>7.4728459792088308E-12</v>
      </c>
      <c r="P24" s="1">
        <v>-1.02741943432304E-13</v>
      </c>
      <c r="Q24">
        <v>48.698200983033402</v>
      </c>
      <c r="R24">
        <v>0.60372783993233303</v>
      </c>
      <c r="S24">
        <v>8.3495779072517404</v>
      </c>
      <c r="T24">
        <v>2.0114364483899601</v>
      </c>
      <c r="V24">
        <v>13.780910809848899</v>
      </c>
      <c r="X24">
        <v>19.148341526183501</v>
      </c>
      <c r="AA24">
        <v>6.9998212359877101</v>
      </c>
      <c r="AB24">
        <v>0.40798324937236102</v>
      </c>
      <c r="AJ24">
        <v>-0.35862601168390901</v>
      </c>
      <c r="AK24">
        <v>0.69538273633424197</v>
      </c>
      <c r="AL24">
        <v>0.42344340959079102</v>
      </c>
      <c r="AM24">
        <v>0.155123342364966</v>
      </c>
      <c r="AN24">
        <v>-0.121761240049368</v>
      </c>
      <c r="AO24">
        <v>0.177374080196819</v>
      </c>
      <c r="AP24">
        <v>2.9063683246457899E-2</v>
      </c>
    </row>
    <row r="25" spans="1:42" x14ac:dyDescent="0.3">
      <c r="A25">
        <v>33</v>
      </c>
      <c r="B25">
        <v>1175.58441558441</v>
      </c>
      <c r="C25">
        <v>900</v>
      </c>
      <c r="D25">
        <v>0</v>
      </c>
      <c r="E25">
        <v>16.013281164888301</v>
      </c>
      <c r="F25">
        <v>3.33605221734001</v>
      </c>
      <c r="G25">
        <v>-245.40253193342011</v>
      </c>
      <c r="H25">
        <v>-190.13568044683589</v>
      </c>
      <c r="I25">
        <v>38.148366527407603</v>
      </c>
      <c r="J25">
        <v>19.244644694110601</v>
      </c>
      <c r="K25">
        <v>4.8000691001343201</v>
      </c>
      <c r="L25">
        <v>4.0744813589583407E-5</v>
      </c>
      <c r="M25">
        <v>8.0287609192245113E-7</v>
      </c>
      <c r="N25" s="1">
        <v>6.5163168607278101E-8</v>
      </c>
      <c r="O25" s="1">
        <v>7.9235544392126102E-12</v>
      </c>
      <c r="P25" s="1">
        <v>-1.06403127365367E-13</v>
      </c>
      <c r="Q25">
        <v>48.674428352976797</v>
      </c>
      <c r="R25">
        <v>0.61578046027203504</v>
      </c>
      <c r="S25">
        <v>8.3296149274170208</v>
      </c>
      <c r="T25">
        <v>2.0136716659078502</v>
      </c>
      <c r="V25">
        <v>13.9608525418219</v>
      </c>
      <c r="X25">
        <v>19.114276820410101</v>
      </c>
      <c r="AA25">
        <v>6.8797094686451796</v>
      </c>
      <c r="AB25">
        <v>0.41166576254892401</v>
      </c>
      <c r="AJ25">
        <v>-0.36888175604922901</v>
      </c>
      <c r="AK25">
        <v>0.69968759246405998</v>
      </c>
      <c r="AL25">
        <v>0.42920269707938402</v>
      </c>
      <c r="AM25">
        <v>0.15494518590856801</v>
      </c>
      <c r="AN25">
        <v>-0.120898789051198</v>
      </c>
      <c r="AO25">
        <v>0.17660331274932001</v>
      </c>
      <c r="AP25">
        <v>2.93417568990928E-2</v>
      </c>
    </row>
    <row r="26" spans="1:42" x14ac:dyDescent="0.3">
      <c r="A26">
        <v>34</v>
      </c>
      <c r="B26">
        <v>1170.57142857142</v>
      </c>
      <c r="C26">
        <v>900</v>
      </c>
      <c r="D26">
        <v>0</v>
      </c>
      <c r="E26">
        <v>12.4275587688174</v>
      </c>
      <c r="F26">
        <v>3.3370486196269402</v>
      </c>
      <c r="G26">
        <v>-190.25526182252935</v>
      </c>
      <c r="H26">
        <v>-147.57660095623635</v>
      </c>
      <c r="I26">
        <v>29.561562238861899</v>
      </c>
      <c r="J26">
        <v>14.9339034237523</v>
      </c>
      <c r="K26">
        <v>3.7241167826337298</v>
      </c>
      <c r="L26">
        <v>4.0672711601875325E-5</v>
      </c>
      <c r="M26">
        <v>8.0275564785762722E-7</v>
      </c>
      <c r="N26" s="1">
        <v>5.0520896705372702E-8</v>
      </c>
      <c r="O26" s="1">
        <v>6.0894900055194496E-12</v>
      </c>
      <c r="P26" s="1">
        <v>-7.55684876659069E-14</v>
      </c>
      <c r="Q26">
        <v>48.714745700110001</v>
      </c>
      <c r="R26">
        <v>0.63921943291612104</v>
      </c>
      <c r="S26">
        <v>8.2710735720147408</v>
      </c>
      <c r="T26">
        <v>1.9986868897838801</v>
      </c>
      <c r="V26">
        <v>14.031625936968</v>
      </c>
      <c r="X26">
        <v>19.207024961739801</v>
      </c>
      <c r="AA26">
        <v>6.7169697768017</v>
      </c>
      <c r="AB26">
        <v>0.42065372966564102</v>
      </c>
      <c r="AJ26">
        <v>-0.37625669001748802</v>
      </c>
      <c r="AK26">
        <v>0.70550601646875799</v>
      </c>
      <c r="AL26">
        <v>0.43130640385298902</v>
      </c>
      <c r="AM26">
        <v>0.15418614442411599</v>
      </c>
      <c r="AN26">
        <v>-0.118849717911626</v>
      </c>
      <c r="AO26">
        <v>0.17413047410732699</v>
      </c>
      <c r="AP26">
        <v>2.9977369075923001E-2</v>
      </c>
    </row>
    <row r="27" spans="1:42" x14ac:dyDescent="0.3">
      <c r="A27">
        <v>35</v>
      </c>
      <c r="B27">
        <v>1165.5584415584301</v>
      </c>
      <c r="C27">
        <v>900</v>
      </c>
      <c r="D27">
        <v>0</v>
      </c>
      <c r="E27">
        <v>7.7994627991828596</v>
      </c>
      <c r="F27">
        <v>3.3373185896278401</v>
      </c>
      <c r="G27">
        <v>-119.32687309341333</v>
      </c>
      <c r="H27">
        <v>-92.672299818496427</v>
      </c>
      <c r="I27">
        <v>18.526737249170498</v>
      </c>
      <c r="J27">
        <v>9.3740325416399006</v>
      </c>
      <c r="K27">
        <v>2.3370447230968701</v>
      </c>
      <c r="L27">
        <v>4.0596319014156816E-5</v>
      </c>
      <c r="M27">
        <v>8.0240252581277892E-7</v>
      </c>
      <c r="N27" s="1">
        <v>3.1682556215225001E-8</v>
      </c>
      <c r="O27" s="1">
        <v>3.7836575620457E-12</v>
      </c>
      <c r="P27" s="1">
        <v>-4.2516205443200402E-14</v>
      </c>
      <c r="Q27">
        <v>48.781104578855903</v>
      </c>
      <c r="R27">
        <v>0.66610490147534296</v>
      </c>
      <c r="S27">
        <v>8.1964503699348601</v>
      </c>
      <c r="T27">
        <v>1.9775578804018601</v>
      </c>
      <c r="V27">
        <v>14.056007815663399</v>
      </c>
      <c r="X27">
        <v>19.347557360090399</v>
      </c>
      <c r="AA27">
        <v>6.5436270144707196</v>
      </c>
      <c r="AB27">
        <v>0.43159007910729003</v>
      </c>
      <c r="AJ27">
        <v>-0.38210849435064598</v>
      </c>
      <c r="AK27">
        <v>0.71168038589237104</v>
      </c>
      <c r="AL27">
        <v>0.431864975016439</v>
      </c>
      <c r="AM27">
        <v>0.15314779353548999</v>
      </c>
      <c r="AN27">
        <v>-0.11634139081280701</v>
      </c>
      <c r="AO27">
        <v>0.17101358456906199</v>
      </c>
      <c r="AP27">
        <v>3.07431461500891E-2</v>
      </c>
    </row>
    <row r="28" spans="1:42" x14ac:dyDescent="0.3">
      <c r="A28">
        <v>36</v>
      </c>
      <c r="B28">
        <v>1160.54545454544</v>
      </c>
      <c r="C28">
        <v>900</v>
      </c>
      <c r="D28">
        <v>0</v>
      </c>
      <c r="E28">
        <v>4.4089178970277896</v>
      </c>
      <c r="F28">
        <v>3.3377074671109299</v>
      </c>
      <c r="G28">
        <v>-67.404120829129766</v>
      </c>
      <c r="H28">
        <v>-52.41107218688682</v>
      </c>
      <c r="I28">
        <v>10.457624452046799</v>
      </c>
      <c r="J28">
        <v>5.2994405340424198</v>
      </c>
      <c r="K28">
        <v>1.32094197603365</v>
      </c>
      <c r="L28">
        <v>4.052453416367045E-5</v>
      </c>
      <c r="M28">
        <v>8.0212531494547527E-7</v>
      </c>
      <c r="N28" s="1">
        <v>1.7897974069850302E-8</v>
      </c>
      <c r="O28" s="1">
        <v>2.1182778745912699E-12</v>
      </c>
      <c r="P28" s="1">
        <v>-2.1689811981666399E-14</v>
      </c>
      <c r="Q28">
        <v>48.844554730046397</v>
      </c>
      <c r="R28">
        <v>0.68999919034482304</v>
      </c>
      <c r="S28">
        <v>8.1194777531559392</v>
      </c>
      <c r="T28">
        <v>1.9590707274206001</v>
      </c>
      <c r="V28">
        <v>14.088991810328899</v>
      </c>
      <c r="X28">
        <v>19.474585883545998</v>
      </c>
      <c r="AA28">
        <v>6.38203376161868</v>
      </c>
      <c r="AB28">
        <v>0.441286143538486</v>
      </c>
      <c r="AJ28">
        <v>-0.387735172475145</v>
      </c>
      <c r="AK28">
        <v>0.71745277210240199</v>
      </c>
      <c r="AL28">
        <v>0.43272176505734899</v>
      </c>
      <c r="AM28">
        <v>0.15199669533535801</v>
      </c>
      <c r="AN28">
        <v>-0.113883781309858</v>
      </c>
      <c r="AO28">
        <v>0.168025276120012</v>
      </c>
      <c r="AP28">
        <v>3.1422445169881498E-2</v>
      </c>
    </row>
    <row r="29" spans="1:42" x14ac:dyDescent="0.3">
      <c r="A29">
        <v>37</v>
      </c>
      <c r="B29">
        <v>1155.53246753247</v>
      </c>
      <c r="C29">
        <v>900</v>
      </c>
      <c r="D29">
        <v>0</v>
      </c>
      <c r="E29">
        <v>2.7706036520861002</v>
      </c>
      <c r="F29">
        <v>3.3385193238333799</v>
      </c>
      <c r="G29">
        <v>-42.313592231380987</v>
      </c>
      <c r="H29">
        <v>-32.939540398567217</v>
      </c>
      <c r="I29">
        <v>6.5613262889717001</v>
      </c>
      <c r="J29">
        <v>3.32978843186851</v>
      </c>
      <c r="K29">
        <v>0.82988995519870701</v>
      </c>
      <c r="L29">
        <v>4.0462271691661126E-5</v>
      </c>
      <c r="M29">
        <v>8.0203079412359885E-7</v>
      </c>
      <c r="N29" s="1">
        <v>1.12414433392069E-8</v>
      </c>
      <c r="O29" s="1">
        <v>1.31857388071758E-12</v>
      </c>
      <c r="P29" s="1">
        <v>-1.2480163320249001E-14</v>
      </c>
      <c r="Q29">
        <v>48.898103930599603</v>
      </c>
      <c r="R29">
        <v>0.70912008491818601</v>
      </c>
      <c r="S29">
        <v>8.0365067538365</v>
      </c>
      <c r="T29">
        <v>1.9470890396006799</v>
      </c>
      <c r="V29">
        <v>14.153430146503901</v>
      </c>
      <c r="X29">
        <v>19.5711295419141</v>
      </c>
      <c r="AA29">
        <v>6.2366636438142002</v>
      </c>
      <c r="AB29">
        <v>0.44795685881269198</v>
      </c>
      <c r="AJ29">
        <v>-0.39370551038298801</v>
      </c>
      <c r="AK29">
        <v>0.72273893466334505</v>
      </c>
      <c r="AL29">
        <v>0.43463656354629499</v>
      </c>
      <c r="AM29">
        <v>0.15063488641091799</v>
      </c>
      <c r="AN29">
        <v>-0.111471603520747</v>
      </c>
      <c r="AO29">
        <v>0.16527400589206501</v>
      </c>
      <c r="AP29">
        <v>3.1892723391111703E-2</v>
      </c>
    </row>
    <row r="30" spans="1:42" x14ac:dyDescent="0.3">
      <c r="A30">
        <v>38</v>
      </c>
      <c r="B30">
        <v>1150.5194805194801</v>
      </c>
      <c r="C30">
        <v>900</v>
      </c>
      <c r="D30">
        <v>0</v>
      </c>
      <c r="E30">
        <v>1.2940206297499699</v>
      </c>
      <c r="F30">
        <v>3.33922225483713</v>
      </c>
      <c r="G30">
        <v>-19.743183345307418</v>
      </c>
      <c r="H30">
        <v>-15.387290941980586</v>
      </c>
      <c r="I30">
        <v>3.05962336267643</v>
      </c>
      <c r="J30">
        <v>1.5550003567644901</v>
      </c>
      <c r="K30">
        <v>0.38752156370408902</v>
      </c>
      <c r="L30">
        <v>4.0401677365409919E-5</v>
      </c>
      <c r="M30">
        <v>8.0193734223442371E-7</v>
      </c>
      <c r="N30" s="1">
        <v>5.2482989196774301E-9</v>
      </c>
      <c r="O30" s="1">
        <v>6.1026069977482297E-13</v>
      </c>
      <c r="P30" s="1">
        <v>-5.3486910963109396E-15</v>
      </c>
      <c r="Q30">
        <v>48.955728387849099</v>
      </c>
      <c r="R30">
        <v>0.72546168260753996</v>
      </c>
      <c r="S30">
        <v>7.95238074040277</v>
      </c>
      <c r="T30">
        <v>1.93439149668745</v>
      </c>
      <c r="V30">
        <v>14.211625504204299</v>
      </c>
      <c r="X30">
        <v>19.667144484409199</v>
      </c>
      <c r="AA30">
        <v>6.0985962746953497</v>
      </c>
      <c r="AB30">
        <v>0.45467142914416298</v>
      </c>
      <c r="AJ30">
        <v>-0.399074677997861</v>
      </c>
      <c r="AK30">
        <v>0.72773810413543805</v>
      </c>
      <c r="AL30">
        <v>0.43635115661875001</v>
      </c>
      <c r="AM30">
        <v>0.149177364180404</v>
      </c>
      <c r="AN30">
        <v>-0.109118225571131</v>
      </c>
      <c r="AO30">
        <v>0.16256088416679099</v>
      </c>
      <c r="AP30">
        <v>3.2365394467608798E-2</v>
      </c>
    </row>
    <row r="31" spans="1:42" x14ac:dyDescent="0.3">
      <c r="A31">
        <v>39</v>
      </c>
      <c r="B31">
        <v>1145.50649350648</v>
      </c>
      <c r="C31">
        <v>900</v>
      </c>
      <c r="D31">
        <v>0</v>
      </c>
      <c r="E31">
        <v>36.165859078106401</v>
      </c>
      <c r="F31">
        <v>3.33290395659091</v>
      </c>
      <c r="G31">
        <v>-563.96406884623661</v>
      </c>
      <c r="H31">
        <v>-445.23649893954331</v>
      </c>
      <c r="I31">
        <v>83.690146593016706</v>
      </c>
      <c r="J31">
        <v>42.3261398198986</v>
      </c>
      <c r="K31">
        <v>10.851155493571101</v>
      </c>
      <c r="L31">
        <v>4.0154343241344224E-5</v>
      </c>
      <c r="M31">
        <v>8.1959894119199815E-7</v>
      </c>
      <c r="N31" s="1">
        <v>1.4542092700537301E-7</v>
      </c>
      <c r="O31" s="1">
        <v>3.1891176217476697E-11</v>
      </c>
      <c r="P31" s="1">
        <v>-1.20911921197148E-12</v>
      </c>
      <c r="Q31">
        <v>46.142085549775203</v>
      </c>
      <c r="R31">
        <v>2.1557164107863902</v>
      </c>
      <c r="S31">
        <v>10.3481120319081</v>
      </c>
      <c r="T31">
        <v>2.81485668231615</v>
      </c>
      <c r="V31">
        <v>7.4627957595449796</v>
      </c>
      <c r="X31">
        <v>12.945440043284</v>
      </c>
      <c r="AA31">
        <v>17.1340429080565</v>
      </c>
      <c r="AB31">
        <v>0.99695061432858301</v>
      </c>
      <c r="AJ31">
        <v>0.15957727144288</v>
      </c>
      <c r="AK31">
        <v>0.247852224144304</v>
      </c>
      <c r="AL31">
        <v>0.231347853633395</v>
      </c>
      <c r="AM31">
        <v>0.21105222027190701</v>
      </c>
      <c r="AN31">
        <v>-9.0867212123152699E-2</v>
      </c>
      <c r="AO31">
        <v>0.16938562452547301</v>
      </c>
      <c r="AP31">
        <v>7.1652018105190493E-2</v>
      </c>
    </row>
    <row r="32" spans="1:42" x14ac:dyDescent="0.3">
      <c r="A32">
        <v>40</v>
      </c>
      <c r="B32">
        <v>1140.4935064935</v>
      </c>
      <c r="C32">
        <v>900</v>
      </c>
      <c r="D32">
        <v>0</v>
      </c>
      <c r="E32">
        <v>35.629004754702201</v>
      </c>
      <c r="F32">
        <v>3.33460505412731</v>
      </c>
      <c r="G32">
        <v>-555.37874372716101</v>
      </c>
      <c r="H32">
        <v>-439.11198140802804</v>
      </c>
      <c r="I32">
        <v>82.246168701703496</v>
      </c>
      <c r="J32">
        <v>41.647599637360997</v>
      </c>
      <c r="K32">
        <v>10.684625068448</v>
      </c>
      <c r="L32">
        <v>4.0051518973755849E-5</v>
      </c>
      <c r="M32">
        <v>8.2015624391303903E-7</v>
      </c>
      <c r="N32" s="1">
        <v>1.4286839599983701E-7</v>
      </c>
      <c r="O32" s="1">
        <v>3.17920207664607E-11</v>
      </c>
      <c r="P32" s="1">
        <v>-1.12234619090528E-12</v>
      </c>
      <c r="Q32">
        <v>46.013987214381103</v>
      </c>
      <c r="R32">
        <v>2.27762455898268</v>
      </c>
      <c r="S32">
        <v>10.4148494820547</v>
      </c>
      <c r="T32">
        <v>2.83693210065044</v>
      </c>
      <c r="V32">
        <v>7.3005996559854598</v>
      </c>
      <c r="X32">
        <v>12.761941934372301</v>
      </c>
      <c r="AA32">
        <v>17.364718389783</v>
      </c>
      <c r="AB32">
        <v>1.0293466637900399</v>
      </c>
      <c r="AJ32">
        <v>0.16983062065046001</v>
      </c>
      <c r="AK32">
        <v>0.23607643183118601</v>
      </c>
      <c r="AL32">
        <v>0.226404493195137</v>
      </c>
      <c r="AM32">
        <v>0.214516570351685</v>
      </c>
      <c r="AN32">
        <v>-8.7487419259116003E-2</v>
      </c>
      <c r="AO32">
        <v>0.16665124113775401</v>
      </c>
      <c r="AP32">
        <v>7.4008062092891305E-2</v>
      </c>
    </row>
    <row r="33" spans="1:42" x14ac:dyDescent="0.3">
      <c r="A33">
        <v>41</v>
      </c>
      <c r="B33">
        <v>1135.4805194805101</v>
      </c>
      <c r="C33">
        <v>900</v>
      </c>
      <c r="D33">
        <v>0</v>
      </c>
      <c r="E33">
        <v>35.495911157684503</v>
      </c>
      <c r="F33">
        <v>3.3357578288821501</v>
      </c>
      <c r="G33">
        <v>-553.02032333379964</v>
      </c>
      <c r="H33">
        <v>-437.85471373688358</v>
      </c>
      <c r="I33">
        <v>81.757144974671704</v>
      </c>
      <c r="J33">
        <v>41.4558567584887</v>
      </c>
      <c r="K33">
        <v>10.6410336057218</v>
      </c>
      <c r="L33">
        <v>3.99731317866468E-5</v>
      </c>
      <c r="M33">
        <v>8.2063761401143769E-7</v>
      </c>
      <c r="N33" s="1">
        <v>1.4211158278941201E-7</v>
      </c>
      <c r="O33" s="1">
        <v>3.1908618769380598E-11</v>
      </c>
      <c r="P33" s="1">
        <v>-1.08141100100109E-12</v>
      </c>
      <c r="Q33">
        <v>45.972365751999703</v>
      </c>
      <c r="R33">
        <v>2.35234765190325</v>
      </c>
      <c r="S33">
        <v>10.4236463304418</v>
      </c>
      <c r="T33">
        <v>2.8339137779845598</v>
      </c>
      <c r="V33">
        <v>7.2101640737185804</v>
      </c>
      <c r="X33">
        <v>12.646083781321</v>
      </c>
      <c r="AA33">
        <v>17.502360288211602</v>
      </c>
      <c r="AB33">
        <v>1.05911834441931</v>
      </c>
      <c r="AJ33">
        <v>0.17697382388597999</v>
      </c>
      <c r="AK33">
        <v>0.22832071930942799</v>
      </c>
      <c r="AL33">
        <v>0.22364239863805199</v>
      </c>
      <c r="AM33">
        <v>0.21580538714591899</v>
      </c>
      <c r="AN33">
        <v>-8.45838106547743E-2</v>
      </c>
      <c r="AO33">
        <v>0.16367842816059799</v>
      </c>
      <c r="AP33">
        <v>7.6163053514795007E-2</v>
      </c>
    </row>
    <row r="34" spans="1:42" x14ac:dyDescent="0.3">
      <c r="A34">
        <v>42</v>
      </c>
      <c r="B34">
        <v>1130.46753246752</v>
      </c>
      <c r="C34">
        <v>900</v>
      </c>
      <c r="D34">
        <v>0</v>
      </c>
      <c r="E34">
        <v>35.396291637430998</v>
      </c>
      <c r="F34">
        <v>3.33712854270679</v>
      </c>
      <c r="G34">
        <v>-551.05402949381357</v>
      </c>
      <c r="H34">
        <v>-436.85914884149133</v>
      </c>
      <c r="I34">
        <v>81.357547915185904</v>
      </c>
      <c r="J34">
        <v>41.308127943009197</v>
      </c>
      <c r="K34">
        <v>10.6068109707037</v>
      </c>
      <c r="L34">
        <v>3.9896607981779605E-5</v>
      </c>
      <c r="M34">
        <v>8.2101900941505968E-7</v>
      </c>
      <c r="N34" s="1">
        <v>1.41518701029577E-7</v>
      </c>
      <c r="O34" s="1">
        <v>3.1961270762688502E-11</v>
      </c>
      <c r="P34" s="1">
        <v>-1.05338704223298E-12</v>
      </c>
      <c r="Q34">
        <v>45.941672585599498</v>
      </c>
      <c r="R34">
        <v>2.43004990271108</v>
      </c>
      <c r="S34">
        <v>10.3950617974346</v>
      </c>
      <c r="T34">
        <v>2.8356637870967001</v>
      </c>
      <c r="V34">
        <v>7.16086777674718</v>
      </c>
      <c r="X34">
        <v>12.579039398234301</v>
      </c>
      <c r="AA34">
        <v>17.5750511944008</v>
      </c>
      <c r="AB34">
        <v>1.0825935577756101</v>
      </c>
      <c r="AJ34">
        <v>0.18070621293835201</v>
      </c>
      <c r="AK34">
        <v>0.22358262822894701</v>
      </c>
      <c r="AL34">
        <v>0.22215950366433901</v>
      </c>
      <c r="AM34">
        <v>0.21652437027697799</v>
      </c>
      <c r="AN34">
        <v>-8.0940138466970193E-2</v>
      </c>
      <c r="AO34">
        <v>0.16010004675741499</v>
      </c>
      <c r="AP34">
        <v>7.7867376600936594E-2</v>
      </c>
    </row>
    <row r="35" spans="1:42" x14ac:dyDescent="0.3">
      <c r="A35">
        <v>43</v>
      </c>
      <c r="B35">
        <v>1125.45454545455</v>
      </c>
      <c r="C35">
        <v>900</v>
      </c>
      <c r="D35">
        <v>0</v>
      </c>
      <c r="E35">
        <v>35.2966170398605</v>
      </c>
      <c r="F35">
        <v>3.33843616566456</v>
      </c>
      <c r="G35">
        <v>-549.09998175797796</v>
      </c>
      <c r="H35">
        <v>-435.86981710275057</v>
      </c>
      <c r="I35">
        <v>80.959385569869795</v>
      </c>
      <c r="J35">
        <v>41.1616646173646</v>
      </c>
      <c r="K35">
        <v>10.572799744647501</v>
      </c>
      <c r="L35">
        <v>3.9820802268575759E-5</v>
      </c>
      <c r="M35">
        <v>8.2138330932563335E-7</v>
      </c>
      <c r="N35" s="1">
        <v>1.4093599382699399E-7</v>
      </c>
      <c r="O35" s="1">
        <v>3.2008054129522902E-11</v>
      </c>
      <c r="P35" s="1">
        <v>-1.0259409790444799E-12</v>
      </c>
      <c r="Q35">
        <v>45.914551793687302</v>
      </c>
      <c r="R35">
        <v>2.5055470684773402</v>
      </c>
      <c r="S35">
        <v>10.3650953592834</v>
      </c>
      <c r="T35">
        <v>2.83654547193311</v>
      </c>
      <c r="V35">
        <v>7.1113507622476302</v>
      </c>
      <c r="X35">
        <v>12.516821245069</v>
      </c>
      <c r="AA35">
        <v>17.644414218111201</v>
      </c>
      <c r="AB35">
        <v>1.1056740811908601</v>
      </c>
      <c r="AJ35">
        <v>0.184400419243437</v>
      </c>
      <c r="AK35">
        <v>0.219020007201504</v>
      </c>
      <c r="AL35">
        <v>0.22066441182473101</v>
      </c>
      <c r="AM35">
        <v>0.21717357061656301</v>
      </c>
      <c r="AN35">
        <v>-7.7350925717067698E-2</v>
      </c>
      <c r="AO35">
        <v>0.15655020874922301</v>
      </c>
      <c r="AP35">
        <v>7.9542308081607102E-2</v>
      </c>
    </row>
    <row r="36" spans="1:42" x14ac:dyDescent="0.3">
      <c r="A36">
        <v>44</v>
      </c>
      <c r="B36">
        <v>1120.4415584415499</v>
      </c>
      <c r="C36">
        <v>900</v>
      </c>
      <c r="D36">
        <v>0</v>
      </c>
      <c r="E36">
        <v>35.1964760540735</v>
      </c>
      <c r="F36">
        <v>3.3396699762102502</v>
      </c>
      <c r="G36">
        <v>-547.15687793247082</v>
      </c>
      <c r="H36">
        <v>-434.88731100716257</v>
      </c>
      <c r="I36">
        <v>80.561313855013694</v>
      </c>
      <c r="J36">
        <v>41.0158257332305</v>
      </c>
      <c r="K36">
        <v>10.538908426518599</v>
      </c>
      <c r="L36">
        <v>3.9745674345658957E-5</v>
      </c>
      <c r="M36">
        <v>8.2173427818939153E-7</v>
      </c>
      <c r="N36" s="1">
        <v>1.40360816101464E-7</v>
      </c>
      <c r="O36" s="1">
        <v>3.2051987754900102E-11</v>
      </c>
      <c r="P36" s="1">
        <v>-9.9868187451540809E-13</v>
      </c>
      <c r="Q36">
        <v>45.890764495296601</v>
      </c>
      <c r="R36">
        <v>2.5784494366189201</v>
      </c>
      <c r="S36">
        <v>10.3353479615035</v>
      </c>
      <c r="T36">
        <v>2.83633999831487</v>
      </c>
      <c r="V36">
        <v>7.0601577570748404</v>
      </c>
      <c r="X36">
        <v>12.457536298007399</v>
      </c>
      <c r="AA36">
        <v>17.712785063087999</v>
      </c>
      <c r="AB36">
        <v>1.1286189900956101</v>
      </c>
      <c r="AJ36">
        <v>0.18818218637617601</v>
      </c>
      <c r="AK36">
        <v>0.21452287427460001</v>
      </c>
      <c r="AL36">
        <v>0.219111731049351</v>
      </c>
      <c r="AM36">
        <v>0.217770462024616</v>
      </c>
      <c r="AN36">
        <v>-7.3855948247163697E-2</v>
      </c>
      <c r="AO36">
        <v>0.153062447264636</v>
      </c>
      <c r="AP36">
        <v>8.1206247257782693E-2</v>
      </c>
    </row>
    <row r="37" spans="1:42" x14ac:dyDescent="0.3">
      <c r="A37">
        <v>45</v>
      </c>
      <c r="B37">
        <v>1115.42857142856</v>
      </c>
      <c r="C37">
        <v>900</v>
      </c>
      <c r="D37">
        <v>0</v>
      </c>
      <c r="E37">
        <v>35.096622965561203</v>
      </c>
      <c r="F37">
        <v>3.3408315366314798</v>
      </c>
      <c r="G37">
        <v>-545.2355827118962</v>
      </c>
      <c r="H37">
        <v>-433.92009454876472</v>
      </c>
      <c r="I37">
        <v>80.165062642879505</v>
      </c>
      <c r="J37">
        <v>40.8714512068658</v>
      </c>
      <c r="K37">
        <v>10.505355502285701</v>
      </c>
      <c r="L37">
        <v>3.967123744273503E-5</v>
      </c>
      <c r="M37">
        <v>8.2207252152836114E-7</v>
      </c>
      <c r="N37" s="1">
        <v>1.3979597162844399E-7</v>
      </c>
      <c r="O37" s="1">
        <v>3.2093681767031303E-11</v>
      </c>
      <c r="P37" s="1">
        <v>-9.7170766230501496E-13</v>
      </c>
      <c r="Q37">
        <v>45.870308249054197</v>
      </c>
      <c r="R37">
        <v>2.6486423854623999</v>
      </c>
      <c r="S37">
        <v>10.305897135174099</v>
      </c>
      <c r="T37">
        <v>2.8350939133422299</v>
      </c>
      <c r="V37">
        <v>7.0074808778178799</v>
      </c>
      <c r="X37">
        <v>12.401045715746401</v>
      </c>
      <c r="AA37">
        <v>17.780095502080599</v>
      </c>
      <c r="AB37">
        <v>1.151436221322</v>
      </c>
      <c r="AJ37">
        <v>0.19204387836561501</v>
      </c>
      <c r="AK37">
        <v>0.21009322679987599</v>
      </c>
      <c r="AL37">
        <v>0.21750763661980199</v>
      </c>
      <c r="AM37">
        <v>0.218312672980051</v>
      </c>
      <c r="AN37">
        <v>-7.0459495030844005E-2</v>
      </c>
      <c r="AO37">
        <v>0.14964238372191299</v>
      </c>
      <c r="AP37">
        <v>8.2859696543585298E-2</v>
      </c>
    </row>
    <row r="38" spans="1:42" x14ac:dyDescent="0.3">
      <c r="A38">
        <v>46</v>
      </c>
      <c r="B38">
        <v>1110.41558441557</v>
      </c>
      <c r="C38">
        <v>900</v>
      </c>
      <c r="D38">
        <v>0</v>
      </c>
      <c r="E38">
        <v>34.959426458383398</v>
      </c>
      <c r="F38">
        <v>3.3420010844578298</v>
      </c>
      <c r="G38">
        <v>-542.75014050765446</v>
      </c>
      <c r="H38">
        <v>-432.50495378820517</v>
      </c>
      <c r="I38">
        <v>79.681937713142204</v>
      </c>
      <c r="J38">
        <v>40.682595483296303</v>
      </c>
      <c r="K38">
        <v>10.4606269043311</v>
      </c>
      <c r="L38">
        <v>3.9595558574211708E-5</v>
      </c>
      <c r="M38">
        <v>8.2242113148159017E-7</v>
      </c>
      <c r="N38" s="1">
        <v>1.39073906936915E-7</v>
      </c>
      <c r="O38" s="1">
        <v>3.2114466015389501E-11</v>
      </c>
      <c r="P38" s="1">
        <v>-9.4057270870497396E-13</v>
      </c>
      <c r="Q38">
        <v>45.842812681049303</v>
      </c>
      <c r="R38">
        <v>2.7194121298910998</v>
      </c>
      <c r="S38">
        <v>10.2851925697342</v>
      </c>
      <c r="T38">
        <v>2.8359494553807401</v>
      </c>
      <c r="V38">
        <v>6.9477959317770299</v>
      </c>
      <c r="X38">
        <v>12.336371502162301</v>
      </c>
      <c r="AA38">
        <v>17.858256114570601</v>
      </c>
      <c r="AB38">
        <v>1.1742096154344299</v>
      </c>
      <c r="AJ38">
        <v>0.19631964838441199</v>
      </c>
      <c r="AK38">
        <v>0.2052248304449</v>
      </c>
      <c r="AL38">
        <v>0.21568800739969199</v>
      </c>
      <c r="AM38">
        <v>0.21903719925177101</v>
      </c>
      <c r="AN38">
        <v>-6.7210298971102395E-2</v>
      </c>
      <c r="AO38">
        <v>0.14642918554022499</v>
      </c>
      <c r="AP38">
        <v>8.4511427950098694E-2</v>
      </c>
    </row>
    <row r="39" spans="1:42" x14ac:dyDescent="0.3">
      <c r="A39">
        <v>47</v>
      </c>
      <c r="B39">
        <v>1105.4025974025899</v>
      </c>
      <c r="C39">
        <v>900</v>
      </c>
      <c r="D39">
        <v>0</v>
      </c>
      <c r="E39">
        <v>34.780691511019803</v>
      </c>
      <c r="F39">
        <v>3.3431979647330499</v>
      </c>
      <c r="G39">
        <v>-539.63502328128425</v>
      </c>
      <c r="H39">
        <v>-430.58791555064056</v>
      </c>
      <c r="I39">
        <v>79.102609458721304</v>
      </c>
      <c r="J39">
        <v>40.444169435896299</v>
      </c>
      <c r="K39">
        <v>10.4034196831646</v>
      </c>
      <c r="L39">
        <v>3.9518131146474421E-5</v>
      </c>
      <c r="M39">
        <v>8.2278280790494234E-7</v>
      </c>
      <c r="N39" s="1">
        <v>1.3817459943762E-7</v>
      </c>
      <c r="O39" s="1">
        <v>3.2111523944473201E-11</v>
      </c>
      <c r="P39" s="1">
        <v>-9.0478431028843103E-13</v>
      </c>
      <c r="Q39">
        <v>45.806206653591502</v>
      </c>
      <c r="R39">
        <v>2.7913521277107098</v>
      </c>
      <c r="S39">
        <v>10.2750649253015</v>
      </c>
      <c r="T39">
        <v>2.8394257375809202</v>
      </c>
      <c r="V39">
        <v>6.8807033349884703</v>
      </c>
      <c r="X39">
        <v>12.2619029940806</v>
      </c>
      <c r="AA39">
        <v>17.948443897193702</v>
      </c>
      <c r="AB39">
        <v>1.1969003295523299</v>
      </c>
      <c r="AJ39">
        <v>0.201004956811942</v>
      </c>
      <c r="AK39">
        <v>0.199868642363768</v>
      </c>
      <c r="AL39">
        <v>0.213641516905796</v>
      </c>
      <c r="AM39">
        <v>0.219996196169057</v>
      </c>
      <c r="AN39">
        <v>-6.4126317876118097E-2</v>
      </c>
      <c r="AO39">
        <v>0.143455803377038</v>
      </c>
      <c r="AP39">
        <v>8.6159202248513894E-2</v>
      </c>
    </row>
    <row r="40" spans="1:42" x14ac:dyDescent="0.3">
      <c r="A40">
        <v>48</v>
      </c>
      <c r="B40">
        <v>1100.3896103896</v>
      </c>
      <c r="C40">
        <v>900</v>
      </c>
      <c r="D40">
        <v>0</v>
      </c>
      <c r="E40">
        <v>34.617839810643602</v>
      </c>
      <c r="F40">
        <v>3.34430813506658</v>
      </c>
      <c r="G40">
        <v>-536.78218562380289</v>
      </c>
      <c r="H40">
        <v>-428.87367561769599</v>
      </c>
      <c r="I40">
        <v>78.5623575686311</v>
      </c>
      <c r="J40">
        <v>40.2261091777643</v>
      </c>
      <c r="K40">
        <v>10.351270999122301</v>
      </c>
      <c r="L40">
        <v>3.9441805425502135E-5</v>
      </c>
      <c r="M40">
        <v>8.231243653443427E-7</v>
      </c>
      <c r="N40" s="1">
        <v>1.3735224583331301E-7</v>
      </c>
      <c r="O40" s="1">
        <v>3.2113684467709503E-11</v>
      </c>
      <c r="P40" s="1">
        <v>-8.7117121448287502E-13</v>
      </c>
      <c r="Q40">
        <v>45.775803009727902</v>
      </c>
      <c r="R40">
        <v>2.8594275178658801</v>
      </c>
      <c r="S40">
        <v>10.2631497391192</v>
      </c>
      <c r="T40">
        <v>2.84094531113527</v>
      </c>
      <c r="V40">
        <v>6.8148954374290804</v>
      </c>
      <c r="X40">
        <v>12.193698739615501</v>
      </c>
      <c r="AA40">
        <v>18.032680047714901</v>
      </c>
      <c r="AB40">
        <v>1.21940019739214</v>
      </c>
      <c r="AJ40">
        <v>0.205576219229167</v>
      </c>
      <c r="AK40">
        <v>0.19478645277788101</v>
      </c>
      <c r="AL40">
        <v>0.21162757909917301</v>
      </c>
      <c r="AM40">
        <v>0.22083575754238099</v>
      </c>
      <c r="AN40">
        <v>-6.1142378562802802E-2</v>
      </c>
      <c r="AO40">
        <v>0.140525330437167</v>
      </c>
      <c r="AP40">
        <v>8.7791039477031693E-2</v>
      </c>
    </row>
    <row r="41" spans="1:42" x14ac:dyDescent="0.3">
      <c r="A41">
        <v>49</v>
      </c>
      <c r="B41">
        <v>1095.37662337662</v>
      </c>
      <c r="C41">
        <v>900</v>
      </c>
      <c r="D41">
        <v>0</v>
      </c>
      <c r="E41">
        <v>34.375965174891597</v>
      </c>
      <c r="F41">
        <v>3.34503306024923</v>
      </c>
      <c r="G41">
        <v>-532.72401652902488</v>
      </c>
      <c r="H41">
        <v>-426.18373860105999</v>
      </c>
      <c r="I41">
        <v>77.850350959993705</v>
      </c>
      <c r="J41">
        <v>39.9212474599967</v>
      </c>
      <c r="K41">
        <v>10.276719110312801</v>
      </c>
      <c r="L41">
        <v>3.9375526263339555E-5</v>
      </c>
      <c r="M41">
        <v>8.2343779641368265E-7</v>
      </c>
      <c r="N41" s="1">
        <v>1.36289808202204E-7</v>
      </c>
      <c r="O41" s="1">
        <v>3.2013023094452498E-11</v>
      </c>
      <c r="P41" s="1">
        <v>-8.4510768408990198E-13</v>
      </c>
      <c r="Q41">
        <v>45.780807893838499</v>
      </c>
      <c r="R41">
        <v>2.9011082371145802</v>
      </c>
      <c r="S41">
        <v>10.2368723081058</v>
      </c>
      <c r="T41">
        <v>2.8381918042216698</v>
      </c>
      <c r="V41">
        <v>6.7599438483552499</v>
      </c>
      <c r="X41">
        <v>12.142243268329899</v>
      </c>
      <c r="AA41">
        <v>18.0986546092896</v>
      </c>
      <c r="AB41">
        <v>1.24217803074454</v>
      </c>
      <c r="AJ41">
        <v>0.21018575417567301</v>
      </c>
      <c r="AK41">
        <v>0.19048791796697401</v>
      </c>
      <c r="AL41">
        <v>0.20992991322148399</v>
      </c>
      <c r="AM41">
        <v>0.22065240685962401</v>
      </c>
      <c r="AN41">
        <v>-5.8624463025032901E-2</v>
      </c>
      <c r="AO41">
        <v>0.137933793376252</v>
      </c>
      <c r="AP41">
        <v>8.9434677425023298E-2</v>
      </c>
    </row>
    <row r="42" spans="1:42" x14ac:dyDescent="0.3">
      <c r="A42">
        <v>50</v>
      </c>
      <c r="B42">
        <v>1090.3636363636299</v>
      </c>
      <c r="C42">
        <v>900</v>
      </c>
      <c r="D42">
        <v>0</v>
      </c>
      <c r="E42">
        <v>33.913478850260198</v>
      </c>
      <c r="F42">
        <v>3.3448971531078899</v>
      </c>
      <c r="G42">
        <v>-525.27796077562357</v>
      </c>
      <c r="H42">
        <v>-420.75898300418254</v>
      </c>
      <c r="I42">
        <v>76.654149239154805</v>
      </c>
      <c r="J42">
        <v>39.370016015351403</v>
      </c>
      <c r="K42">
        <v>10.138870433953199</v>
      </c>
      <c r="L42">
        <v>3.9333220748474422E-5</v>
      </c>
      <c r="M42">
        <v>8.2371121322566743E-7</v>
      </c>
      <c r="N42" s="1">
        <v>1.34517177906641E-7</v>
      </c>
      <c r="O42" s="1">
        <v>3.1648097124784501E-11</v>
      </c>
      <c r="P42" s="1">
        <v>-8.3463733603699896E-13</v>
      </c>
      <c r="Q42">
        <v>45.867027884250398</v>
      </c>
      <c r="R42">
        <v>2.8809431457276999</v>
      </c>
      <c r="S42">
        <v>10.1768973894205</v>
      </c>
      <c r="T42">
        <v>2.8276851181054501</v>
      </c>
      <c r="V42">
        <v>6.7297230308197999</v>
      </c>
      <c r="X42">
        <v>12.123333929681101</v>
      </c>
      <c r="AA42">
        <v>18.128287953787801</v>
      </c>
      <c r="AB42">
        <v>1.26610154820715</v>
      </c>
      <c r="AJ42">
        <v>0.215152583544133</v>
      </c>
      <c r="AK42">
        <v>0.187715688219451</v>
      </c>
      <c r="AL42">
        <v>0.20895816442528301</v>
      </c>
      <c r="AM42">
        <v>0.21802776627892001</v>
      </c>
      <c r="AN42">
        <v>-5.71516429410662E-2</v>
      </c>
      <c r="AO42">
        <v>0.136154810375441</v>
      </c>
      <c r="AP42">
        <v>9.1142630097836005E-2</v>
      </c>
    </row>
    <row r="43" spans="1:42" x14ac:dyDescent="0.3">
      <c r="A43">
        <v>51</v>
      </c>
      <c r="B43">
        <v>1085.35064935064</v>
      </c>
      <c r="C43">
        <v>900</v>
      </c>
      <c r="D43">
        <v>0</v>
      </c>
      <c r="E43">
        <v>33.4835903319971</v>
      </c>
      <c r="F43">
        <v>3.3447205259067401</v>
      </c>
      <c r="G43">
        <v>-518.3566984530853</v>
      </c>
      <c r="H43">
        <v>-415.74157755798876</v>
      </c>
      <c r="I43">
        <v>75.535570000754404</v>
      </c>
      <c r="J43">
        <v>38.857607337828902</v>
      </c>
      <c r="K43">
        <v>10.010878359685901</v>
      </c>
      <c r="L43">
        <v>3.9290562319898624E-5</v>
      </c>
      <c r="M43">
        <v>8.239726771671869E-7</v>
      </c>
      <c r="N43" s="1">
        <v>1.3287364902425399E-7</v>
      </c>
      <c r="O43" s="1">
        <v>3.1311196881301003E-11</v>
      </c>
      <c r="P43" s="1">
        <v>-8.2456126732172505E-13</v>
      </c>
      <c r="Q43">
        <v>45.954528666481302</v>
      </c>
      <c r="R43">
        <v>2.8601336722117501</v>
      </c>
      <c r="S43">
        <v>10.117819057692399</v>
      </c>
      <c r="T43">
        <v>2.8163072232560298</v>
      </c>
      <c r="V43">
        <v>6.6976803320441096</v>
      </c>
      <c r="X43">
        <v>12.106520648069001</v>
      </c>
      <c r="AA43">
        <v>18.1569148103972</v>
      </c>
      <c r="AB43">
        <v>1.29009558984804</v>
      </c>
      <c r="AJ43">
        <v>0.22014365016819201</v>
      </c>
      <c r="AK43">
        <v>0.184993340225304</v>
      </c>
      <c r="AL43">
        <v>0.20792658118714299</v>
      </c>
      <c r="AM43">
        <v>0.21541150372037601</v>
      </c>
      <c r="AN43">
        <v>-5.5725563793465098E-2</v>
      </c>
      <c r="AO43">
        <v>0.13439697303317399</v>
      </c>
      <c r="AP43">
        <v>9.2853515459272798E-2</v>
      </c>
    </row>
    <row r="44" spans="1:42" x14ac:dyDescent="0.3">
      <c r="A44">
        <v>52</v>
      </c>
      <c r="B44">
        <v>1080.33766233765</v>
      </c>
      <c r="C44">
        <v>900</v>
      </c>
      <c r="D44">
        <v>0</v>
      </c>
      <c r="E44">
        <v>33.080445602720502</v>
      </c>
      <c r="F44">
        <v>3.3445094523085501</v>
      </c>
      <c r="G44">
        <v>-511.86635649318583</v>
      </c>
      <c r="H44">
        <v>-411.0572845043788</v>
      </c>
      <c r="I44">
        <v>74.480968533319199</v>
      </c>
      <c r="J44">
        <v>38.377095120988599</v>
      </c>
      <c r="K44">
        <v>9.8909708806134802</v>
      </c>
      <c r="L44">
        <v>3.924756103256738E-5</v>
      </c>
      <c r="M44">
        <v>8.2422354060980404E-7</v>
      </c>
      <c r="N44" s="1">
        <v>1.31335665332046E-7</v>
      </c>
      <c r="O44" s="1">
        <v>3.0996866917046002E-11</v>
      </c>
      <c r="P44" s="1">
        <v>-8.14807862171079E-13</v>
      </c>
      <c r="Q44">
        <v>46.043199570425202</v>
      </c>
      <c r="R44">
        <v>2.8386747213468202</v>
      </c>
      <c r="S44">
        <v>10.059553275228099</v>
      </c>
      <c r="T44">
        <v>2.8042183325446399</v>
      </c>
      <c r="V44">
        <v>6.6642297766210197</v>
      </c>
      <c r="X44">
        <v>12.0915716612776</v>
      </c>
      <c r="AA44">
        <v>18.1843791020959</v>
      </c>
      <c r="AB44">
        <v>1.31417356046058</v>
      </c>
      <c r="AJ44">
        <v>0.22514033907532199</v>
      </c>
      <c r="AK44">
        <v>0.182324458762848</v>
      </c>
      <c r="AL44">
        <v>0.206848547294637</v>
      </c>
      <c r="AM44">
        <v>0.21279951118351201</v>
      </c>
      <c r="AN44">
        <v>-5.43419769276582E-2</v>
      </c>
      <c r="AO44">
        <v>0.13266070759988899</v>
      </c>
      <c r="AP44">
        <v>9.4568413011448693E-2</v>
      </c>
    </row>
    <row r="45" spans="1:42" x14ac:dyDescent="0.3">
      <c r="A45">
        <v>53</v>
      </c>
      <c r="B45">
        <v>1075.3246753246699</v>
      </c>
      <c r="C45">
        <v>900</v>
      </c>
      <c r="D45">
        <v>0</v>
      </c>
      <c r="E45">
        <v>32.709100415445199</v>
      </c>
      <c r="F45">
        <v>3.3442585330625798</v>
      </c>
      <c r="G45">
        <v>-505.88595253263151</v>
      </c>
      <c r="H45">
        <v>-406.77125700470265</v>
      </c>
      <c r="I45">
        <v>73.501339952168095</v>
      </c>
      <c r="J45">
        <v>37.934339086973502</v>
      </c>
      <c r="K45">
        <v>9.7806733815794704</v>
      </c>
      <c r="L45">
        <v>3.920423202491515E-5</v>
      </c>
      <c r="M45">
        <v>8.2446291430979229E-7</v>
      </c>
      <c r="N45" s="1">
        <v>1.29923896895748E-7</v>
      </c>
      <c r="O45" s="1">
        <v>3.0710267167988597E-11</v>
      </c>
      <c r="P45" s="1">
        <v>-8.0548182387731503E-13</v>
      </c>
      <c r="Q45">
        <v>46.133125605764498</v>
      </c>
      <c r="R45">
        <v>2.8165916678645799</v>
      </c>
      <c r="S45">
        <v>10.0021638905485</v>
      </c>
      <c r="T45">
        <v>2.7912355560372202</v>
      </c>
      <c r="V45">
        <v>6.6290079257692103</v>
      </c>
      <c r="X45">
        <v>12.078647648336499</v>
      </c>
      <c r="AA45">
        <v>18.2109129198268</v>
      </c>
      <c r="AB45">
        <v>1.33831478585248</v>
      </c>
      <c r="AJ45">
        <v>0.230162235457713</v>
      </c>
      <c r="AK45">
        <v>0.179702808474027</v>
      </c>
      <c r="AL45">
        <v>0.20571250504019201</v>
      </c>
      <c r="AM45">
        <v>0.210196943107579</v>
      </c>
      <c r="AN45">
        <v>-5.3004814282259498E-2</v>
      </c>
      <c r="AO45">
        <v>0.13094473268364501</v>
      </c>
      <c r="AP45">
        <v>9.6285589519100004E-2</v>
      </c>
    </row>
    <row r="46" spans="1:42" x14ac:dyDescent="0.3">
      <c r="A46">
        <v>54</v>
      </c>
      <c r="B46">
        <v>1070.31168831168</v>
      </c>
      <c r="C46">
        <v>900</v>
      </c>
      <c r="D46">
        <v>0</v>
      </c>
      <c r="E46">
        <v>32.3670489472632</v>
      </c>
      <c r="F46">
        <v>3.34397073266932</v>
      </c>
      <c r="G46">
        <v>-500.37476414000406</v>
      </c>
      <c r="H46">
        <v>-402.85204816005853</v>
      </c>
      <c r="I46">
        <v>72.590619314571597</v>
      </c>
      <c r="J46">
        <v>37.526342727372302</v>
      </c>
      <c r="K46">
        <v>9.6792261460453197</v>
      </c>
      <c r="L46">
        <v>3.9160579562428408E-5</v>
      </c>
      <c r="M46">
        <v>8.24691484038669E-7</v>
      </c>
      <c r="N46" s="1">
        <v>1.28628304810642E-7</v>
      </c>
      <c r="O46" s="1">
        <v>3.0449186468469802E-11</v>
      </c>
      <c r="P46" s="1">
        <v>-7.9655758791814102E-13</v>
      </c>
      <c r="Q46">
        <v>46.224245292660697</v>
      </c>
      <c r="R46">
        <v>2.79389188365551</v>
      </c>
      <c r="S46">
        <v>9.9456219999382007</v>
      </c>
      <c r="T46">
        <v>2.77742397062383</v>
      </c>
      <c r="V46">
        <v>6.59219656061076</v>
      </c>
      <c r="X46">
        <v>12.0676240344624</v>
      </c>
      <c r="AA46">
        <v>18.236469925791202</v>
      </c>
      <c r="AB46">
        <v>1.3625263322572201</v>
      </c>
      <c r="AJ46">
        <v>0.23520160255081901</v>
      </c>
      <c r="AK46">
        <v>0.17712898083310799</v>
      </c>
      <c r="AL46">
        <v>0.20452439752621401</v>
      </c>
      <c r="AM46">
        <v>0.20760254898306599</v>
      </c>
      <c r="AN46">
        <v>-5.1712167227009997E-2</v>
      </c>
      <c r="AO46">
        <v>0.12924907135341601</v>
      </c>
      <c r="AP46">
        <v>9.8005565980385595E-2</v>
      </c>
    </row>
    <row r="47" spans="1:42" x14ac:dyDescent="0.3">
      <c r="A47">
        <v>55</v>
      </c>
      <c r="B47">
        <v>1065.2987012987001</v>
      </c>
      <c r="C47">
        <v>900</v>
      </c>
      <c r="D47">
        <v>0</v>
      </c>
      <c r="E47">
        <v>32.052028481707403</v>
      </c>
      <c r="F47">
        <v>3.3436488769253501</v>
      </c>
      <c r="G47">
        <v>-495.29606935650435</v>
      </c>
      <c r="H47">
        <v>-399.27130280317567</v>
      </c>
      <c r="I47">
        <v>71.743329766882795</v>
      </c>
      <c r="J47">
        <v>37.150400328084999</v>
      </c>
      <c r="K47">
        <v>9.5859432797802704</v>
      </c>
      <c r="L47">
        <v>3.9116604454711174E-5</v>
      </c>
      <c r="M47">
        <v>8.2490989601534425E-7</v>
      </c>
      <c r="N47" s="1">
        <v>1.2743980784086901E-7</v>
      </c>
      <c r="O47" s="1">
        <v>3.02116427271791E-11</v>
      </c>
      <c r="P47" s="1">
        <v>-7.8800723293568505E-13</v>
      </c>
      <c r="Q47">
        <v>46.316490028680903</v>
      </c>
      <c r="R47">
        <v>2.7705897942617401</v>
      </c>
      <c r="S47">
        <v>9.8899081046153707</v>
      </c>
      <c r="T47">
        <v>2.7628458735281498</v>
      </c>
      <c r="V47">
        <v>6.5539552056874202</v>
      </c>
      <c r="X47">
        <v>12.0583769052859</v>
      </c>
      <c r="AA47">
        <v>18.261018930261798</v>
      </c>
      <c r="AB47">
        <v>1.3868151576784999</v>
      </c>
      <c r="AJ47">
        <v>0.240251641766876</v>
      </c>
      <c r="AK47">
        <v>0.17460300004216101</v>
      </c>
      <c r="AL47">
        <v>0.20328946204415699</v>
      </c>
      <c r="AM47">
        <v>0.20501550233808499</v>
      </c>
      <c r="AN47">
        <v>-5.0462168069425203E-2</v>
      </c>
      <c r="AO47">
        <v>0.12757370507400401</v>
      </c>
      <c r="AP47">
        <v>9.9728856804139301E-2</v>
      </c>
    </row>
    <row r="48" spans="1:42" x14ac:dyDescent="0.3">
      <c r="A48">
        <v>56</v>
      </c>
      <c r="B48">
        <v>1060.2857142856999</v>
      </c>
      <c r="C48">
        <v>900</v>
      </c>
      <c r="D48">
        <v>0</v>
      </c>
      <c r="E48">
        <v>31.7619932164577</v>
      </c>
      <c r="F48">
        <v>3.3432956482154701</v>
      </c>
      <c r="G48">
        <v>-490.61670855366197</v>
      </c>
      <c r="H48">
        <v>-396.0034186262389</v>
      </c>
      <c r="I48">
        <v>70.954519152132704</v>
      </c>
      <c r="J48">
        <v>36.804065716671303</v>
      </c>
      <c r="K48">
        <v>9.5002047555713904</v>
      </c>
      <c r="L48">
        <v>3.9072304820970841E-5</v>
      </c>
      <c r="M48">
        <v>8.2511875712908508E-7</v>
      </c>
      <c r="N48" s="1">
        <v>1.2635018176153999E-7</v>
      </c>
      <c r="O48" s="1">
        <v>2.9995855234560302E-11</v>
      </c>
      <c r="P48" s="1">
        <v>-7.7980150523795202E-13</v>
      </c>
      <c r="Q48">
        <v>46.4097866688764</v>
      </c>
      <c r="R48">
        <v>2.7467050000582298</v>
      </c>
      <c r="S48">
        <v>9.8350103471293</v>
      </c>
      <c r="T48">
        <v>2.7475606210459702</v>
      </c>
      <c r="V48">
        <v>6.5144243223656702</v>
      </c>
      <c r="X48">
        <v>12.0507844808128</v>
      </c>
      <c r="AA48">
        <v>18.284540451754701</v>
      </c>
      <c r="AB48">
        <v>1.4111881079567501</v>
      </c>
      <c r="AJ48">
        <v>0.245306348551521</v>
      </c>
      <c r="AK48">
        <v>0.17212446282226801</v>
      </c>
      <c r="AL48">
        <v>0.202012328645894</v>
      </c>
      <c r="AM48">
        <v>0.20243531233519901</v>
      </c>
      <c r="AN48">
        <v>-4.9253007233015601E-2</v>
      </c>
      <c r="AO48">
        <v>0.12591858596998801</v>
      </c>
      <c r="AP48">
        <v>0.101455968908142</v>
      </c>
    </row>
    <row r="49" spans="1:42" x14ac:dyDescent="0.3">
      <c r="A49">
        <v>57</v>
      </c>
      <c r="B49">
        <v>1055.27272727272</v>
      </c>
      <c r="C49">
        <v>900</v>
      </c>
      <c r="D49">
        <v>0</v>
      </c>
      <c r="E49">
        <v>31.495091061688399</v>
      </c>
      <c r="F49">
        <v>3.3429135842903901</v>
      </c>
      <c r="G49">
        <v>-486.30669745903185</v>
      </c>
      <c r="H49">
        <v>-393.0252470155221</v>
      </c>
      <c r="I49">
        <v>70.219703809959498</v>
      </c>
      <c r="J49">
        <v>36.485124538786202</v>
      </c>
      <c r="K49">
        <v>9.4214493637214307</v>
      </c>
      <c r="L49">
        <v>3.9027676717772941E-5</v>
      </c>
      <c r="M49">
        <v>8.2531863588632586E-7</v>
      </c>
      <c r="N49" s="1">
        <v>1.2535196961530399E-7</v>
      </c>
      <c r="O49" s="1">
        <v>2.9800220804126101E-11</v>
      </c>
      <c r="P49" s="1">
        <v>-7.7191059157530403E-13</v>
      </c>
      <c r="Q49">
        <v>46.504059535323698</v>
      </c>
      <c r="R49">
        <v>2.7222607793821401</v>
      </c>
      <c r="S49">
        <v>9.7809230684759303</v>
      </c>
      <c r="T49">
        <v>2.73162454572911</v>
      </c>
      <c r="V49">
        <v>6.4737280132006596</v>
      </c>
      <c r="X49">
        <v>12.0447281559261</v>
      </c>
      <c r="AA49">
        <v>18.307023985889501</v>
      </c>
      <c r="AB49">
        <v>1.4356519160727901</v>
      </c>
      <c r="AJ49">
        <v>0.25036039308542701</v>
      </c>
      <c r="AK49">
        <v>0.169692648659682</v>
      </c>
      <c r="AL49">
        <v>0.20069710394600901</v>
      </c>
      <c r="AM49">
        <v>0.199861752112688</v>
      </c>
      <c r="AN49">
        <v>-4.8082945548815099E-2</v>
      </c>
      <c r="AO49">
        <v>0.12428364656864301</v>
      </c>
      <c r="AP49">
        <v>0.10318740117636301</v>
      </c>
    </row>
    <row r="50" spans="1:42" x14ac:dyDescent="0.3">
      <c r="A50">
        <v>58</v>
      </c>
      <c r="B50">
        <v>1050.2597402597301</v>
      </c>
      <c r="C50">
        <v>900</v>
      </c>
      <c r="D50">
        <v>0</v>
      </c>
      <c r="E50">
        <v>31.249642610590399</v>
      </c>
      <c r="F50">
        <v>3.34250508085489</v>
      </c>
      <c r="G50">
        <v>-482.3388776154203</v>
      </c>
      <c r="H50">
        <v>-390.31582260547384</v>
      </c>
      <c r="I50">
        <v>69.534817683815305</v>
      </c>
      <c r="J50">
        <v>36.191569098707703</v>
      </c>
      <c r="K50">
        <v>9.3491683197674895</v>
      </c>
      <c r="L50">
        <v>3.8982714660014524E-5</v>
      </c>
      <c r="M50">
        <v>8.2551006400934442E-7</v>
      </c>
      <c r="N50" s="1">
        <v>1.2443839990641201E-7</v>
      </c>
      <c r="O50" s="1">
        <v>2.96232927172074E-11</v>
      </c>
      <c r="P50" s="1">
        <v>-7.6430467309987996E-13</v>
      </c>
      <c r="Q50">
        <v>46.599231863396</v>
      </c>
      <c r="R50">
        <v>2.6972829308459598</v>
      </c>
      <c r="S50">
        <v>9.7276456152644393</v>
      </c>
      <c r="T50">
        <v>2.7150910041399698</v>
      </c>
      <c r="V50">
        <v>6.4319763245908801</v>
      </c>
      <c r="X50">
        <v>12.040093177102101</v>
      </c>
      <c r="AA50">
        <v>18.328465912565601</v>
      </c>
      <c r="AB50">
        <v>1.4602131720948901</v>
      </c>
      <c r="AJ50">
        <v>0.255409021313864</v>
      </c>
      <c r="AK50">
        <v>0.16730660538890499</v>
      </c>
      <c r="AL50">
        <v>0.199347442879901</v>
      </c>
      <c r="AM50">
        <v>0.19729480161701099</v>
      </c>
      <c r="AN50">
        <v>-4.6950321764956303E-2</v>
      </c>
      <c r="AO50">
        <v>0.122668808588796</v>
      </c>
      <c r="AP50">
        <v>0.10492364197647699</v>
      </c>
    </row>
    <row r="51" spans="1:42" x14ac:dyDescent="0.3">
      <c r="A51">
        <v>59</v>
      </c>
      <c r="B51">
        <v>1045.2467532467399</v>
      </c>
      <c r="C51">
        <v>900</v>
      </c>
      <c r="D51">
        <v>0</v>
      </c>
      <c r="E51">
        <v>31.0240947245894</v>
      </c>
      <c r="F51">
        <v>3.3420724738366698</v>
      </c>
      <c r="G51">
        <v>-478.68815879042614</v>
      </c>
      <c r="H51">
        <v>-387.85575852157001</v>
      </c>
      <c r="I51">
        <v>68.8961043367011</v>
      </c>
      <c r="J51">
        <v>35.9215425192371</v>
      </c>
      <c r="K51">
        <v>9.28289107057393</v>
      </c>
      <c r="L51">
        <v>3.8937412554491813E-5</v>
      </c>
      <c r="M51">
        <v>8.2569354843395286E-7</v>
      </c>
      <c r="N51" s="1">
        <v>1.2360320527258201E-7</v>
      </c>
      <c r="O51" s="1">
        <v>2.9463737227299202E-11</v>
      </c>
      <c r="P51" s="1">
        <v>-7.5695301499515805E-13</v>
      </c>
      <c r="Q51">
        <v>46.695220165113497</v>
      </c>
      <c r="R51">
        <v>2.6718007739123499</v>
      </c>
      <c r="S51">
        <v>9.6751805226921697</v>
      </c>
      <c r="T51">
        <v>2.6980148610985002</v>
      </c>
      <c r="V51">
        <v>6.3892678370332403</v>
      </c>
      <c r="X51">
        <v>12.0367672221899</v>
      </c>
      <c r="AA51">
        <v>18.348872357657999</v>
      </c>
      <c r="AB51">
        <v>1.4848762603022201</v>
      </c>
      <c r="AJ51">
        <v>0.26044797293202698</v>
      </c>
      <c r="AK51">
        <v>0.164965150127454</v>
      </c>
      <c r="AL51">
        <v>0.197966637456992</v>
      </c>
      <c r="AM51">
        <v>0.194734656018653</v>
      </c>
      <c r="AN51">
        <v>-4.5853499226522799E-2</v>
      </c>
      <c r="AO51">
        <v>0.121074057691129</v>
      </c>
      <c r="AP51">
        <v>0.10666502500026299</v>
      </c>
    </row>
    <row r="52" spans="1:42" x14ac:dyDescent="0.3">
      <c r="A52">
        <v>60</v>
      </c>
      <c r="B52">
        <v>1040.23376623376</v>
      </c>
      <c r="C52">
        <v>900</v>
      </c>
      <c r="D52">
        <v>0</v>
      </c>
      <c r="E52">
        <v>30.8170484056973</v>
      </c>
      <c r="F52">
        <v>3.3416179255576299</v>
      </c>
      <c r="G52">
        <v>-475.3319618976314</v>
      </c>
      <c r="H52">
        <v>-385.62761724786799</v>
      </c>
      <c r="I52">
        <v>68.300177721091799</v>
      </c>
      <c r="J52">
        <v>35.673372414359903</v>
      </c>
      <c r="K52">
        <v>9.22219388697909</v>
      </c>
      <c r="L52">
        <v>3.8891763529900517E-5</v>
      </c>
      <c r="M52">
        <v>8.2586955810271048E-7</v>
      </c>
      <c r="N52" s="1">
        <v>1.2284073301657201E-7</v>
      </c>
      <c r="O52" s="1">
        <v>2.9320357886818003E-11</v>
      </c>
      <c r="P52" s="1">
        <v>-7.49826297254662E-13</v>
      </c>
      <c r="Q52">
        <v>46.791944914545397</v>
      </c>
      <c r="R52">
        <v>2.6458436776848</v>
      </c>
      <c r="S52">
        <v>9.6235335718307002</v>
      </c>
      <c r="T52">
        <v>2.6804460192708</v>
      </c>
      <c r="V52">
        <v>6.3456902085801499</v>
      </c>
      <c r="X52">
        <v>12.0346437639193</v>
      </c>
      <c r="AA52">
        <v>18.368251758764298</v>
      </c>
      <c r="AB52">
        <v>1.5096460854042599</v>
      </c>
      <c r="AJ52">
        <v>0.26547343764182002</v>
      </c>
      <c r="AK52">
        <v>0.16266701645973999</v>
      </c>
      <c r="AL52">
        <v>0.19655762247321701</v>
      </c>
      <c r="AM52">
        <v>0.192181611625592</v>
      </c>
      <c r="AN52">
        <v>-4.4790954084637701E-2</v>
      </c>
      <c r="AO52">
        <v>0.119499346796686</v>
      </c>
      <c r="AP52">
        <v>0.108411919087579</v>
      </c>
    </row>
    <row r="53" spans="1:42" x14ac:dyDescent="0.3">
      <c r="A53">
        <v>61</v>
      </c>
      <c r="B53">
        <v>1035.2207792207801</v>
      </c>
      <c r="C53">
        <v>900</v>
      </c>
      <c r="D53">
        <v>0</v>
      </c>
      <c r="E53">
        <v>30.6272471077307</v>
      </c>
      <c r="F53">
        <v>3.34114341727566</v>
      </c>
      <c r="G53">
        <v>-472.25002569269901</v>
      </c>
      <c r="H53">
        <v>-383.61576456566382</v>
      </c>
      <c r="I53">
        <v>67.743993166694395</v>
      </c>
      <c r="J53">
        <v>35.4455569975568</v>
      </c>
      <c r="K53">
        <v>9.1666963319712504</v>
      </c>
      <c r="L53">
        <v>3.8845759967360416E-5</v>
      </c>
      <c r="M53">
        <v>8.2603852425408076E-7</v>
      </c>
      <c r="N53" s="1">
        <v>1.2214589771662699E-7</v>
      </c>
      <c r="O53" s="1">
        <v>2.9192084419891903E-11</v>
      </c>
      <c r="P53" s="1">
        <v>-7.42897007831713E-13</v>
      </c>
      <c r="Q53">
        <v>46.889332615830497</v>
      </c>
      <c r="R53">
        <v>2.6194400710456698</v>
      </c>
      <c r="S53">
        <v>9.5727135254011504</v>
      </c>
      <c r="T53">
        <v>2.6624286628194</v>
      </c>
      <c r="V53">
        <v>6.3013215948586003</v>
      </c>
      <c r="X53">
        <v>12.033622311283199</v>
      </c>
      <c r="AA53">
        <v>18.386612569664099</v>
      </c>
      <c r="AB53">
        <v>1.53452864909727</v>
      </c>
      <c r="AJ53">
        <v>0.27048198108350402</v>
      </c>
      <c r="AK53">
        <v>0.16041091050853601</v>
      </c>
      <c r="AL53">
        <v>0.19512301873399501</v>
      </c>
      <c r="AM53">
        <v>0.18963602197062199</v>
      </c>
      <c r="AN53">
        <v>-4.3761287296611301E-2</v>
      </c>
      <c r="AO53">
        <v>0.117944586666329</v>
      </c>
      <c r="AP53">
        <v>0.110164768333622</v>
      </c>
    </row>
    <row r="54" spans="1:42" x14ac:dyDescent="0.3">
      <c r="A54">
        <v>62</v>
      </c>
      <c r="B54">
        <v>1030.2077922077799</v>
      </c>
      <c r="C54">
        <v>900</v>
      </c>
      <c r="D54">
        <v>0</v>
      </c>
      <c r="E54">
        <v>30.453545151992</v>
      </c>
      <c r="F54">
        <v>3.3406508060023898</v>
      </c>
      <c r="G54">
        <v>-469.4238928107473</v>
      </c>
      <c r="H54">
        <v>-381.8059601321919</v>
      </c>
      <c r="I54">
        <v>67.224773736256395</v>
      </c>
      <c r="J54">
        <v>35.236727106675303</v>
      </c>
      <c r="K54">
        <v>9.1160516080501104</v>
      </c>
      <c r="L54">
        <v>3.8799393965630225E-5</v>
      </c>
      <c r="M54">
        <v>8.2620084899231554E-7</v>
      </c>
      <c r="N54" s="1">
        <v>1.2151405664826201E-7</v>
      </c>
      <c r="O54" s="1">
        <v>2.9077943754170898E-11</v>
      </c>
      <c r="P54" s="1">
        <v>-7.3613871051990803E-13</v>
      </c>
      <c r="Q54">
        <v>46.987312032898203</v>
      </c>
      <c r="R54">
        <v>2.5926182048675499</v>
      </c>
      <c r="S54">
        <v>9.5227311884874393</v>
      </c>
      <c r="T54">
        <v>2.6440041694565002</v>
      </c>
      <c r="V54">
        <v>6.2562323084297802</v>
      </c>
      <c r="X54">
        <v>12.033607119027099</v>
      </c>
      <c r="AA54">
        <v>18.4039651294148</v>
      </c>
      <c r="AB54">
        <v>1.55952984741845</v>
      </c>
      <c r="AJ54">
        <v>0.27547048864086199</v>
      </c>
      <c r="AK54">
        <v>0.158195501202295</v>
      </c>
      <c r="AL54">
        <v>0.19366519028009199</v>
      </c>
      <c r="AM54">
        <v>0.18709830713533701</v>
      </c>
      <c r="AN54">
        <v>-4.2763187261263803E-2</v>
      </c>
      <c r="AO54">
        <v>0.116409691884825</v>
      </c>
      <c r="AP54">
        <v>0.111924008117849</v>
      </c>
    </row>
    <row r="55" spans="1:42" x14ac:dyDescent="0.3">
      <c r="A55">
        <v>63</v>
      </c>
      <c r="B55">
        <v>1025.1948051948</v>
      </c>
      <c r="C55">
        <v>900</v>
      </c>
      <c r="D55">
        <v>0</v>
      </c>
      <c r="E55">
        <v>30.294896530692998</v>
      </c>
      <c r="F55">
        <v>3.3401418306833599</v>
      </c>
      <c r="G55">
        <v>-466.83672558245343</v>
      </c>
      <c r="H55">
        <v>-380.18521526690824</v>
      </c>
      <c r="I55">
        <v>66.739983068321806</v>
      </c>
      <c r="J55">
        <v>35.045632776867997</v>
      </c>
      <c r="K55">
        <v>9.0699431540291702</v>
      </c>
      <c r="L55">
        <v>3.8752657517895387E-5</v>
      </c>
      <c r="M55">
        <v>8.2635690727473577E-7</v>
      </c>
      <c r="N55" s="1">
        <v>1.2094096545826301E-7</v>
      </c>
      <c r="O55" s="1">
        <v>2.8977049712437099E-11</v>
      </c>
      <c r="P55" s="1">
        <v>-7.2952613178832001E-13</v>
      </c>
      <c r="Q55">
        <v>47.085814519292903</v>
      </c>
      <c r="R55">
        <v>2.56540583033035</v>
      </c>
      <c r="S55">
        <v>9.4735989744483504</v>
      </c>
      <c r="T55">
        <v>2.6252112125175899</v>
      </c>
      <c r="V55">
        <v>6.2104858307015798</v>
      </c>
      <c r="X55">
        <v>12.034507128069</v>
      </c>
      <c r="AA55">
        <v>18.420321032530499</v>
      </c>
      <c r="AB55">
        <v>1.58465547210958</v>
      </c>
      <c r="AJ55">
        <v>0.28043612547184998</v>
      </c>
      <c r="AK55">
        <v>0.15601944404456899</v>
      </c>
      <c r="AL55">
        <v>0.19218627649735501</v>
      </c>
      <c r="AM55">
        <v>0.184568934774303</v>
      </c>
      <c r="AN55">
        <v>-4.17954283552225E-2</v>
      </c>
      <c r="AO55">
        <v>0.114894582465425</v>
      </c>
      <c r="AP55">
        <v>0.113690065101717</v>
      </c>
    </row>
    <row r="56" spans="1:42" x14ac:dyDescent="0.3">
      <c r="A56">
        <v>64</v>
      </c>
      <c r="B56">
        <v>1020.1818181818099</v>
      </c>
      <c r="C56">
        <v>900</v>
      </c>
      <c r="D56">
        <v>0</v>
      </c>
      <c r="E56">
        <v>30.150344950208101</v>
      </c>
      <c r="F56">
        <v>3.3396181185080902</v>
      </c>
      <c r="G56">
        <v>-464.4731425445375</v>
      </c>
      <c r="H56">
        <v>-378.7416667215428</v>
      </c>
      <c r="I56">
        <v>66.287301230643905</v>
      </c>
      <c r="J56">
        <v>34.871131299180902</v>
      </c>
      <c r="K56">
        <v>9.0280816190077307</v>
      </c>
      <c r="L56">
        <v>3.8705542652947659E-5</v>
      </c>
      <c r="M56">
        <v>8.2650704883658913E-7</v>
      </c>
      <c r="N56" s="1">
        <v>1.20422738660964E-7</v>
      </c>
      <c r="O56" s="1">
        <v>2.8888593951095602E-11</v>
      </c>
      <c r="P56" s="1">
        <v>-7.2303520735225702E-13</v>
      </c>
      <c r="Q56">
        <v>47.184774234112901</v>
      </c>
      <c r="R56">
        <v>2.53782996321595</v>
      </c>
      <c r="S56">
        <v>9.4253305478178007</v>
      </c>
      <c r="T56">
        <v>2.6060858683693802</v>
      </c>
      <c r="V56">
        <v>6.1641396774052799</v>
      </c>
      <c r="X56">
        <v>12.0362358529514</v>
      </c>
      <c r="AA56">
        <v>18.4356926452684</v>
      </c>
      <c r="AB56">
        <v>1.60991121085886</v>
      </c>
      <c r="AJ56">
        <v>0.28537630276444398</v>
      </c>
      <c r="AK56">
        <v>0.15388139904451301</v>
      </c>
      <c r="AL56">
        <v>0.190688219691138</v>
      </c>
      <c r="AM56">
        <v>0.182048405170148</v>
      </c>
      <c r="AN56">
        <v>-4.0856868663291003E-2</v>
      </c>
      <c r="AO56">
        <v>0.113399184817481</v>
      </c>
      <c r="AP56">
        <v>0.115463357175564</v>
      </c>
    </row>
    <row r="57" spans="1:42" x14ac:dyDescent="0.3">
      <c r="A57">
        <v>65</v>
      </c>
      <c r="B57">
        <v>1015.16883116883</v>
      </c>
      <c r="C57">
        <v>900</v>
      </c>
      <c r="D57">
        <v>0</v>
      </c>
      <c r="E57">
        <v>30.0190149660834</v>
      </c>
      <c r="F57">
        <v>3.3390811912132001</v>
      </c>
      <c r="G57">
        <v>-462.31907312880691</v>
      </c>
      <c r="H57">
        <v>-377.46446448524352</v>
      </c>
      <c r="I57">
        <v>65.864603226034305</v>
      </c>
      <c r="J57">
        <v>34.712176588392701</v>
      </c>
      <c r="K57">
        <v>8.9902021685122406</v>
      </c>
      <c r="L57">
        <v>3.8658041547432868E-5</v>
      </c>
      <c r="M57">
        <v>8.266516000322001E-7</v>
      </c>
      <c r="N57" s="1">
        <v>1.1995581440217199E-7</v>
      </c>
      <c r="O57" s="1">
        <v>2.88118379736712E-11</v>
      </c>
      <c r="P57" s="1">
        <v>-7.1664309866550699E-13</v>
      </c>
      <c r="Q57">
        <v>47.2841282688752</v>
      </c>
      <c r="R57">
        <v>2.5099167170613099</v>
      </c>
      <c r="S57">
        <v>9.3779405296343796</v>
      </c>
      <c r="T57">
        <v>2.5866617259582401</v>
      </c>
      <c r="V57">
        <v>6.1172461403554399</v>
      </c>
      <c r="X57">
        <v>12.038711233515301</v>
      </c>
      <c r="AA57">
        <v>18.450092738430602</v>
      </c>
      <c r="AB57">
        <v>1.6353026461693101</v>
      </c>
      <c r="AJ57">
        <v>0.29028864915977998</v>
      </c>
      <c r="AK57">
        <v>0.15178004404988801</v>
      </c>
      <c r="AL57">
        <v>0.189172788815792</v>
      </c>
      <c r="AM57">
        <v>0.17953723956599801</v>
      </c>
      <c r="AN57">
        <v>-3.9946447120539699E-2</v>
      </c>
      <c r="AO57">
        <v>0.111923432197851</v>
      </c>
      <c r="AP57">
        <v>0.117244293331228</v>
      </c>
    </row>
    <row r="58" spans="1:42" x14ac:dyDescent="0.3">
      <c r="A58">
        <v>66</v>
      </c>
      <c r="B58">
        <v>1010.15584415584</v>
      </c>
      <c r="C58">
        <v>900</v>
      </c>
      <c r="D58">
        <v>0</v>
      </c>
      <c r="E58">
        <v>29.900104081320901</v>
      </c>
      <c r="F58">
        <v>3.33853247128418</v>
      </c>
      <c r="G58">
        <v>-460.36162835153362</v>
      </c>
      <c r="H58">
        <v>-376.34367193949458</v>
      </c>
      <c r="I58">
        <v>65.469939839092802</v>
      </c>
      <c r="J58">
        <v>34.567809706635899</v>
      </c>
      <c r="K58">
        <v>8.9560620837154108</v>
      </c>
      <c r="L58">
        <v>3.8610146614580128E-5</v>
      </c>
      <c r="M58">
        <v>8.2679086558000726E-7</v>
      </c>
      <c r="N58" s="1">
        <v>1.19536923004495E-7</v>
      </c>
      <c r="O58" s="1">
        <v>2.87461060748546E-11</v>
      </c>
      <c r="P58" s="1">
        <v>-7.1032818734673099E-13</v>
      </c>
      <c r="Q58">
        <v>47.383816704944003</v>
      </c>
      <c r="R58">
        <v>2.48169119136324</v>
      </c>
      <c r="S58">
        <v>9.3314442535553397</v>
      </c>
      <c r="T58">
        <v>2.5669699960878698</v>
      </c>
      <c r="V58">
        <v>6.0698529248551703</v>
      </c>
      <c r="X58">
        <v>12.0418554637191</v>
      </c>
      <c r="AA58">
        <v>18.463534212774402</v>
      </c>
      <c r="AB58">
        <v>1.66083525270072</v>
      </c>
      <c r="AJ58">
        <v>0.29517098645281098</v>
      </c>
      <c r="AK58">
        <v>0.149714084478412</v>
      </c>
      <c r="AL58">
        <v>0.18764159994982901</v>
      </c>
      <c r="AM58">
        <v>0.177035971166913</v>
      </c>
      <c r="AN58">
        <v>-3.9063180240744802E-2</v>
      </c>
      <c r="AO58">
        <v>0.110467264747482</v>
      </c>
      <c r="AP58">
        <v>0.119033273445295</v>
      </c>
    </row>
    <row r="59" spans="1:42" x14ac:dyDescent="0.3">
      <c r="A59">
        <v>67</v>
      </c>
      <c r="B59">
        <v>1005.1428571428499</v>
      </c>
      <c r="C59">
        <v>900</v>
      </c>
      <c r="D59">
        <v>0</v>
      </c>
      <c r="E59">
        <v>29.792875693273501</v>
      </c>
      <c r="F59">
        <v>3.3379732879823099</v>
      </c>
      <c r="G59">
        <v>-458.58898556966147</v>
      </c>
      <c r="H59">
        <v>-375.37017686673266</v>
      </c>
      <c r="I59">
        <v>65.1015205458731</v>
      </c>
      <c r="J59">
        <v>34.437150405695398</v>
      </c>
      <c r="K59">
        <v>8.9254386188579105</v>
      </c>
      <c r="L59">
        <v>3.8561850574104807E-5</v>
      </c>
      <c r="M59">
        <v>8.2692513020481222E-7</v>
      </c>
      <c r="N59" s="1">
        <v>1.19163058857931E-7</v>
      </c>
      <c r="O59" s="1">
        <v>2.86907790906459E-11</v>
      </c>
      <c r="P59" s="1">
        <v>-7.0407005366352E-13</v>
      </c>
      <c r="Q59">
        <v>47.483782617561502</v>
      </c>
      <c r="R59">
        <v>2.4531774035948302</v>
      </c>
      <c r="S59">
        <v>9.2858575626851891</v>
      </c>
      <c r="T59">
        <v>2.5470396185834301</v>
      </c>
      <c r="V59">
        <v>6.0220036986470404</v>
      </c>
      <c r="X59">
        <v>12.0455948076455</v>
      </c>
      <c r="AA59">
        <v>18.476029898376201</v>
      </c>
      <c r="AB59">
        <v>1.6865143929061299</v>
      </c>
      <c r="AJ59">
        <v>0.30002130888235601</v>
      </c>
      <c r="AK59">
        <v>0.14768226022831901</v>
      </c>
      <c r="AL59">
        <v>0.186096134003022</v>
      </c>
      <c r="AM59">
        <v>0.17454513830350199</v>
      </c>
      <c r="AN59">
        <v>-3.8206158561507803E-2</v>
      </c>
      <c r="AO59">
        <v>0.109030629187493</v>
      </c>
      <c r="AP59">
        <v>0.120830687956813</v>
      </c>
    </row>
    <row r="60" spans="1:42" x14ac:dyDescent="0.3">
      <c r="A60">
        <v>68</v>
      </c>
      <c r="B60">
        <v>1000.12987012987</v>
      </c>
      <c r="C60">
        <v>900</v>
      </c>
      <c r="D60">
        <v>0</v>
      </c>
      <c r="E60">
        <v>29.6966527895563</v>
      </c>
      <c r="F60">
        <v>3.3374048831512102</v>
      </c>
      <c r="G60">
        <v>-456.99028562758804</v>
      </c>
      <c r="H60">
        <v>-374.53561201669783</v>
      </c>
      <c r="I60">
        <v>64.757698244675893</v>
      </c>
      <c r="J60">
        <v>34.319389568660398</v>
      </c>
      <c r="K60">
        <v>8.8981270865512805</v>
      </c>
      <c r="L60">
        <v>3.8513146506993659E-5</v>
      </c>
      <c r="M60">
        <v>8.2705466017494899E-7</v>
      </c>
      <c r="N60" s="1">
        <v>1.18831455273453E-7</v>
      </c>
      <c r="O60" s="1">
        <v>2.86452888493694E-11</v>
      </c>
      <c r="P60" s="1">
        <v>-6.9784944379799998E-13</v>
      </c>
      <c r="Q60">
        <v>47.583972038845097</v>
      </c>
      <c r="R60">
        <v>2.42439825609683</v>
      </c>
      <c r="S60">
        <v>9.2411966392122196</v>
      </c>
      <c r="T60">
        <v>2.5268973661554601</v>
      </c>
      <c r="V60">
        <v>5.9737385658037603</v>
      </c>
      <c r="X60">
        <v>12.0498594100514</v>
      </c>
      <c r="AA60">
        <v>18.487592413002901</v>
      </c>
      <c r="AB60">
        <v>1.71234531083218</v>
      </c>
      <c r="AJ60">
        <v>0.30483776542971902</v>
      </c>
      <c r="AK60">
        <v>0.14568335039004801</v>
      </c>
      <c r="AL60">
        <v>0.18453775206659601</v>
      </c>
      <c r="AM60">
        <v>0.17206527935375601</v>
      </c>
      <c r="AN60">
        <v>-3.7374542908379799E-2</v>
      </c>
      <c r="AO60">
        <v>0.107613478240599</v>
      </c>
      <c r="AP60">
        <v>0.122636917427658</v>
      </c>
    </row>
    <row r="61" spans="1:42" x14ac:dyDescent="0.3">
      <c r="A61">
        <v>69</v>
      </c>
      <c r="B61">
        <v>995.11688311688295</v>
      </c>
      <c r="C61">
        <v>900</v>
      </c>
      <c r="D61">
        <v>0</v>
      </c>
      <c r="E61">
        <v>29.610812305109</v>
      </c>
      <c r="F61">
        <v>3.3368284167666298</v>
      </c>
      <c r="G61">
        <v>-455.55554092116904</v>
      </c>
      <c r="H61">
        <v>-373.83228409155839</v>
      </c>
      <c r="I61">
        <v>64.436955594683795</v>
      </c>
      <c r="J61">
        <v>34.213782445620502</v>
      </c>
      <c r="K61">
        <v>8.8739391442253996</v>
      </c>
      <c r="L61">
        <v>3.8464027898423524E-5</v>
      </c>
      <c r="M61">
        <v>8.2717970473481872E-7</v>
      </c>
      <c r="N61" s="1">
        <v>1.18539561961621E-7</v>
      </c>
      <c r="O61" s="1">
        <v>2.8609113232787401E-11</v>
      </c>
      <c r="P61" s="1">
        <v>-6.9164822963150903E-13</v>
      </c>
      <c r="Q61">
        <v>47.684333890157298</v>
      </c>
      <c r="R61">
        <v>2.3953755303211199</v>
      </c>
      <c r="S61">
        <v>9.1974778600002995</v>
      </c>
      <c r="T61">
        <v>2.5065679439737201</v>
      </c>
      <c r="V61">
        <v>5.9250944768803304</v>
      </c>
      <c r="X61">
        <v>12.054583107230499</v>
      </c>
      <c r="AA61">
        <v>18.498234067467202</v>
      </c>
      <c r="AB61">
        <v>1.7383331239694</v>
      </c>
      <c r="AJ61">
        <v>0.30961864466112499</v>
      </c>
      <c r="AK61">
        <v>0.14371617625951799</v>
      </c>
      <c r="AL61">
        <v>0.18296770875483501</v>
      </c>
      <c r="AM61">
        <v>0.16959692907953</v>
      </c>
      <c r="AN61">
        <v>-3.6567560560183399E-2</v>
      </c>
      <c r="AO61">
        <v>0.106215769829841</v>
      </c>
      <c r="AP61">
        <v>0.124452331975331</v>
      </c>
    </row>
    <row r="62" spans="1:42" x14ac:dyDescent="0.3">
      <c r="A62">
        <v>70</v>
      </c>
      <c r="B62">
        <v>990.10389610389495</v>
      </c>
      <c r="C62">
        <v>900</v>
      </c>
      <c r="D62">
        <v>0</v>
      </c>
      <c r="E62">
        <v>29.534780062298001</v>
      </c>
      <c r="F62">
        <v>3.33624497221563</v>
      </c>
      <c r="G62">
        <v>-454.27555307329646</v>
      </c>
      <c r="H62">
        <v>-373.25311013997162</v>
      </c>
      <c r="I62">
        <v>64.137892772951304</v>
      </c>
      <c r="J62">
        <v>34.119642589653203</v>
      </c>
      <c r="K62">
        <v>8.8527012579306099</v>
      </c>
      <c r="L62">
        <v>3.8414488671259357E-5</v>
      </c>
      <c r="M62">
        <v>8.2730049743614722E-7</v>
      </c>
      <c r="N62" s="1">
        <v>1.18285024832586E-7</v>
      </c>
      <c r="O62" s="1">
        <v>2.8581771768952401E-11</v>
      </c>
      <c r="P62" s="1">
        <v>-6.8544936370079504E-13</v>
      </c>
      <c r="Q62">
        <v>47.784819891287199</v>
      </c>
      <c r="R62">
        <v>2.36612990266247</v>
      </c>
      <c r="S62">
        <v>9.1547176731042903</v>
      </c>
      <c r="T62">
        <v>2.4860740845774401</v>
      </c>
      <c r="V62">
        <v>5.8761055846647903</v>
      </c>
      <c r="X62">
        <v>12.059703241880401</v>
      </c>
      <c r="AA62">
        <v>18.5079668087585</v>
      </c>
      <c r="AB62">
        <v>1.7644828130647201</v>
      </c>
      <c r="AJ62">
        <v>0.31436236172743598</v>
      </c>
      <c r="AK62">
        <v>0.141779603033267</v>
      </c>
      <c r="AL62">
        <v>0.18138716382669501</v>
      </c>
      <c r="AM62">
        <v>0.167140616114963</v>
      </c>
      <c r="AN62">
        <v>-3.5784501378674297E-2</v>
      </c>
      <c r="AO62">
        <v>0.10483746610561</v>
      </c>
      <c r="AP62">
        <v>0.126277290570701</v>
      </c>
    </row>
    <row r="63" spans="1:42" x14ac:dyDescent="0.3">
      <c r="A63">
        <v>71</v>
      </c>
      <c r="B63">
        <v>985.09090909090901</v>
      </c>
      <c r="C63">
        <v>900</v>
      </c>
      <c r="D63">
        <v>0</v>
      </c>
      <c r="E63">
        <v>29.452436681951902</v>
      </c>
      <c r="F63">
        <v>3.3356733779447398</v>
      </c>
      <c r="G63">
        <v>-452.90272553444424</v>
      </c>
      <c r="H63">
        <v>-372.59559806768112</v>
      </c>
      <c r="I63">
        <v>63.824921671626299</v>
      </c>
      <c r="J63">
        <v>34.017875651238299</v>
      </c>
      <c r="K63">
        <v>8.8295325545629204</v>
      </c>
      <c r="L63">
        <v>3.8363816548416663E-5</v>
      </c>
      <c r="M63">
        <v>8.2742274929192498E-7</v>
      </c>
      <c r="N63" s="1">
        <v>1.17997854338064E-7</v>
      </c>
      <c r="O63" s="1">
        <v>2.8551377606634701E-11</v>
      </c>
      <c r="P63" s="1">
        <v>-6.7770924293315603E-13</v>
      </c>
      <c r="Q63">
        <v>47.882465474229399</v>
      </c>
      <c r="R63">
        <v>2.3367494967681801</v>
      </c>
      <c r="S63">
        <v>9.1167788628407607</v>
      </c>
      <c r="T63">
        <v>2.4664406444076801</v>
      </c>
      <c r="V63">
        <v>5.8253036296416898</v>
      </c>
      <c r="X63">
        <v>12.061599931254401</v>
      </c>
      <c r="AA63">
        <v>18.519714609290499</v>
      </c>
      <c r="AB63">
        <v>1.7909473515672001</v>
      </c>
      <c r="AJ63">
        <v>0.31913685148017601</v>
      </c>
      <c r="AK63">
        <v>0.13974098781079999</v>
      </c>
      <c r="AL63">
        <v>0.17975212534294099</v>
      </c>
      <c r="AM63">
        <v>0.164764272169731</v>
      </c>
      <c r="AN63">
        <v>-3.5087445022166402E-2</v>
      </c>
      <c r="AO63">
        <v>0.103569603334896</v>
      </c>
      <c r="AP63">
        <v>0.12812360488362001</v>
      </c>
    </row>
    <row r="64" spans="1:42" x14ac:dyDescent="0.3">
      <c r="A64">
        <v>72</v>
      </c>
      <c r="B64">
        <v>980.07792207792102</v>
      </c>
      <c r="C64">
        <v>900</v>
      </c>
      <c r="D64">
        <v>0</v>
      </c>
      <c r="E64">
        <v>29.340224696654801</v>
      </c>
      <c r="F64">
        <v>3.3351386634800302</v>
      </c>
      <c r="G64">
        <v>-451.0758340919474</v>
      </c>
      <c r="H64">
        <v>-371.56290351860849</v>
      </c>
      <c r="I64">
        <v>63.446504161431399</v>
      </c>
      <c r="J64">
        <v>33.880642873120301</v>
      </c>
      <c r="K64">
        <v>8.7973027982110601</v>
      </c>
      <c r="L64">
        <v>3.8310955707246852E-5</v>
      </c>
      <c r="M64">
        <v>8.2755428786789421E-7</v>
      </c>
      <c r="N64" s="1">
        <v>1.1757562843944E-7</v>
      </c>
      <c r="O64" s="1">
        <v>2.8500183840798901E-11</v>
      </c>
      <c r="P64" s="1">
        <v>-6.6621150539468899E-13</v>
      </c>
      <c r="Q64">
        <v>47.973135822051802</v>
      </c>
      <c r="R64">
        <v>2.3071293525729502</v>
      </c>
      <c r="S64">
        <v>9.0894870315802301</v>
      </c>
      <c r="T64">
        <v>2.4491320020878402</v>
      </c>
      <c r="V64">
        <v>5.77061389481731</v>
      </c>
      <c r="X64">
        <v>12.0550242762425</v>
      </c>
      <c r="AA64">
        <v>18.537477361566499</v>
      </c>
      <c r="AB64">
        <v>1.81800025908072</v>
      </c>
      <c r="AJ64">
        <v>0.32403287202558501</v>
      </c>
      <c r="AK64">
        <v>0.13741493240796901</v>
      </c>
      <c r="AL64">
        <v>0.17800027542173</v>
      </c>
      <c r="AM64">
        <v>0.16256288859486501</v>
      </c>
      <c r="AN64">
        <v>-3.4576037953782598E-2</v>
      </c>
      <c r="AO64">
        <v>0.102553062951858</v>
      </c>
      <c r="AP64">
        <v>0.130012006551772</v>
      </c>
    </row>
    <row r="65" spans="1:42" x14ac:dyDescent="0.3">
      <c r="A65">
        <v>73</v>
      </c>
      <c r="B65">
        <v>975.06493506493405</v>
      </c>
      <c r="C65">
        <v>900</v>
      </c>
      <c r="D65">
        <v>0</v>
      </c>
      <c r="E65">
        <v>29.234835228535101</v>
      </c>
      <c r="F65">
        <v>3.3345981115752101</v>
      </c>
      <c r="G65">
        <v>-449.35759754740207</v>
      </c>
      <c r="H65">
        <v>-370.61585391223002</v>
      </c>
      <c r="I65">
        <v>63.083481396636003</v>
      </c>
      <c r="J65">
        <v>33.751421248321002</v>
      </c>
      <c r="K65">
        <v>8.7671240282460996</v>
      </c>
      <c r="L65">
        <v>3.8257573420994407E-5</v>
      </c>
      <c r="M65">
        <v>8.276819432267923E-7</v>
      </c>
      <c r="N65" s="1">
        <v>1.1717795449836601E-7</v>
      </c>
      <c r="O65" s="1">
        <v>2.84548717957665E-11</v>
      </c>
      <c r="P65" s="1">
        <v>-6.5461381650010403E-13</v>
      </c>
      <c r="Q65">
        <v>48.063861868122899</v>
      </c>
      <c r="R65">
        <v>2.2770014069852702</v>
      </c>
      <c r="S65">
        <v>9.0637833349913794</v>
      </c>
      <c r="T65">
        <v>2.43175265204572</v>
      </c>
      <c r="V65">
        <v>5.71569672470042</v>
      </c>
      <c r="X65">
        <v>12.0484320893814</v>
      </c>
      <c r="AA65">
        <v>18.554144842466101</v>
      </c>
      <c r="AB65">
        <v>1.8453270813065801</v>
      </c>
      <c r="AJ65">
        <v>0.32887752396227499</v>
      </c>
      <c r="AK65">
        <v>0.13511930524322699</v>
      </c>
      <c r="AL65">
        <v>0.17624164520732999</v>
      </c>
      <c r="AM65">
        <v>0.160373771530334</v>
      </c>
      <c r="AN65">
        <v>-3.41045767272916E-2</v>
      </c>
      <c r="AO65">
        <v>0.10157447618387</v>
      </c>
      <c r="AP65">
        <v>0.13191785460025299</v>
      </c>
    </row>
    <row r="66" spans="1:42" x14ac:dyDescent="0.3">
      <c r="A66">
        <v>74</v>
      </c>
      <c r="B66">
        <v>970.05194805194697</v>
      </c>
      <c r="C66">
        <v>900</v>
      </c>
      <c r="D66">
        <v>0</v>
      </c>
      <c r="E66">
        <v>29.136060973206298</v>
      </c>
      <c r="F66">
        <v>3.3340524585462101</v>
      </c>
      <c r="G66">
        <v>-447.74457657516001</v>
      </c>
      <c r="H66">
        <v>-369.75191675109562</v>
      </c>
      <c r="I66">
        <v>62.7353101773014</v>
      </c>
      <c r="J66">
        <v>33.629958478004099</v>
      </c>
      <c r="K66">
        <v>8.7389329758509096</v>
      </c>
      <c r="L66">
        <v>3.8203662901387334E-5</v>
      </c>
      <c r="M66">
        <v>8.2780582363172891E-7</v>
      </c>
      <c r="N66" s="1">
        <v>1.16803936671051E-7</v>
      </c>
      <c r="O66" s="1">
        <v>2.8415268769084199E-11</v>
      </c>
      <c r="P66" s="1">
        <v>-6.4292294257493595E-13</v>
      </c>
      <c r="Q66">
        <v>48.154632418786399</v>
      </c>
      <c r="R66">
        <v>2.2463845815090999</v>
      </c>
      <c r="S66">
        <v>9.0396642126385593</v>
      </c>
      <c r="T66">
        <v>2.4143067944032799</v>
      </c>
      <c r="V66">
        <v>5.6605918774100603</v>
      </c>
      <c r="X66">
        <v>12.0417992410305</v>
      </c>
      <c r="AA66">
        <v>18.569681842879099</v>
      </c>
      <c r="AB66">
        <v>1.87293903134281</v>
      </c>
      <c r="AJ66">
        <v>0.33366810952961701</v>
      </c>
      <c r="AK66">
        <v>0.13285456876021601</v>
      </c>
      <c r="AL66">
        <v>0.17447752535997099</v>
      </c>
      <c r="AM66">
        <v>0.15819695848673099</v>
      </c>
      <c r="AN66">
        <v>-3.36719702042746E-2</v>
      </c>
      <c r="AO66">
        <v>0.10063288978432799</v>
      </c>
      <c r="AP66">
        <v>0.13384191828340899</v>
      </c>
    </row>
    <row r="67" spans="1:42" x14ac:dyDescent="0.3">
      <c r="A67">
        <v>75</v>
      </c>
      <c r="B67">
        <v>965.03896103896102</v>
      </c>
      <c r="C67">
        <v>900</v>
      </c>
      <c r="D67">
        <v>0</v>
      </c>
      <c r="E67">
        <v>29.043715522789199</v>
      </c>
      <c r="F67">
        <v>3.33350242818987</v>
      </c>
      <c r="G67">
        <v>-446.23367192673464</v>
      </c>
      <c r="H67">
        <v>-368.96882965037435</v>
      </c>
      <c r="I67">
        <v>62.401495012140501</v>
      </c>
      <c r="J67">
        <v>33.516026698995397</v>
      </c>
      <c r="K67">
        <v>8.7126726763958704</v>
      </c>
      <c r="L67">
        <v>3.8149217041452529E-5</v>
      </c>
      <c r="M67">
        <v>8.2792603463832333E-7</v>
      </c>
      <c r="N67" s="1">
        <v>1.1645275915862801E-7</v>
      </c>
      <c r="O67" s="1">
        <v>2.8381224803924099E-11</v>
      </c>
      <c r="P67" s="1">
        <v>-6.3114494652894699E-13</v>
      </c>
      <c r="Q67">
        <v>48.245433802284197</v>
      </c>
      <c r="R67">
        <v>2.215299711643</v>
      </c>
      <c r="S67">
        <v>9.0171280437977792</v>
      </c>
      <c r="T67">
        <v>2.3967980680832501</v>
      </c>
      <c r="V67">
        <v>5.6053352825426703</v>
      </c>
      <c r="X67">
        <v>12.0351006978337</v>
      </c>
      <c r="AA67">
        <v>18.5840573164825</v>
      </c>
      <c r="AB67">
        <v>1.90084707733272</v>
      </c>
      <c r="AJ67">
        <v>0.33840212512357598</v>
      </c>
      <c r="AK67">
        <v>0.130621037526611</v>
      </c>
      <c r="AL67">
        <v>0.17270908535903001</v>
      </c>
      <c r="AM67">
        <v>0.156032596451462</v>
      </c>
      <c r="AN67">
        <v>-3.3277132783928097E-2</v>
      </c>
      <c r="AO67">
        <v>9.9727339872397402E-2</v>
      </c>
      <c r="AP67">
        <v>0.13578494845084901</v>
      </c>
    </row>
    <row r="68" spans="1:42" x14ac:dyDescent="0.3">
      <c r="A68">
        <v>76</v>
      </c>
      <c r="B68">
        <v>960.02597402597405</v>
      </c>
      <c r="C68">
        <v>900</v>
      </c>
      <c r="D68">
        <v>0</v>
      </c>
      <c r="E68">
        <v>28.9576310687264</v>
      </c>
      <c r="F68">
        <v>3.3329487302701399</v>
      </c>
      <c r="G68">
        <v>-444.82208733878491</v>
      </c>
      <c r="H68">
        <v>-368.26457100590801</v>
      </c>
      <c r="I68">
        <v>62.081582795469203</v>
      </c>
      <c r="J68">
        <v>33.409419817551701</v>
      </c>
      <c r="K68">
        <v>8.6882917837080793</v>
      </c>
      <c r="L68">
        <v>3.8094228581436261E-5</v>
      </c>
      <c r="M68">
        <v>8.2804267915197875E-7</v>
      </c>
      <c r="N68" s="1">
        <v>1.1612367792365E-7</v>
      </c>
      <c r="O68" s="1">
        <v>2.83526099770896E-11</v>
      </c>
      <c r="P68" s="1">
        <v>-6.1928529206538397E-13</v>
      </c>
      <c r="Q68">
        <v>48.336250262529603</v>
      </c>
      <c r="R68">
        <v>2.1837692779437798</v>
      </c>
      <c r="S68">
        <v>8.9961747795962097</v>
      </c>
      <c r="T68">
        <v>2.37922949646445</v>
      </c>
      <c r="V68">
        <v>5.5499594895016102</v>
      </c>
      <c r="X68">
        <v>12.0283108272597</v>
      </c>
      <c r="AA68">
        <v>18.5972439774648</v>
      </c>
      <c r="AB68">
        <v>1.9290618892396301</v>
      </c>
      <c r="AJ68">
        <v>0.34307724550051499</v>
      </c>
      <c r="AK68">
        <v>0.12841889833458101</v>
      </c>
      <c r="AL68">
        <v>0.17093738746624501</v>
      </c>
      <c r="AM68">
        <v>0.15388092892648</v>
      </c>
      <c r="AN68">
        <v>-3.2918986631517301E-2</v>
      </c>
      <c r="AO68">
        <v>9.8856852674820903E-2</v>
      </c>
      <c r="AP68">
        <v>0.137747673728873</v>
      </c>
    </row>
    <row r="69" spans="1:42" x14ac:dyDescent="0.3">
      <c r="A69">
        <v>77</v>
      </c>
      <c r="B69">
        <v>955.01298701298595</v>
      </c>
      <c r="C69">
        <v>900</v>
      </c>
      <c r="D69">
        <v>0</v>
      </c>
      <c r="E69">
        <v>28.877656337068501</v>
      </c>
      <c r="F69">
        <v>3.3323920591749898</v>
      </c>
      <c r="G69">
        <v>-443.50729621738537</v>
      </c>
      <c r="H69">
        <v>-367.63733360971742</v>
      </c>
      <c r="I69">
        <v>61.775158028651497</v>
      </c>
      <c r="J69">
        <v>33.309951110009003</v>
      </c>
      <c r="K69">
        <v>8.6657439533743794</v>
      </c>
      <c r="L69">
        <v>3.803869026494918E-5</v>
      </c>
      <c r="M69">
        <v>8.2815585751040356E-7</v>
      </c>
      <c r="N69" s="1">
        <v>1.15816013268412E-7</v>
      </c>
      <c r="O69" s="1">
        <v>2.8329311973654499E-11</v>
      </c>
      <c r="P69" s="1">
        <v>-6.0734893763442E-13</v>
      </c>
      <c r="Q69">
        <v>48.427064307147901</v>
      </c>
      <c r="R69">
        <v>2.1518171731291602</v>
      </c>
      <c r="S69">
        <v>8.9768055895095706</v>
      </c>
      <c r="T69">
        <v>2.3616034376754</v>
      </c>
      <c r="V69">
        <v>5.4944940669308204</v>
      </c>
      <c r="X69">
        <v>12.0214036805652</v>
      </c>
      <c r="AA69">
        <v>18.6092179633809</v>
      </c>
      <c r="AB69">
        <v>1.9575937816609601</v>
      </c>
      <c r="AJ69">
        <v>0.34769131058237901</v>
      </c>
      <c r="AK69">
        <v>0.12624822790769</v>
      </c>
      <c r="AL69">
        <v>0.16916339918003101</v>
      </c>
      <c r="AM69">
        <v>0.15174228438779</v>
      </c>
      <c r="AN69">
        <v>-3.2596463290383001E-2</v>
      </c>
      <c r="AO69">
        <v>9.8020444790842196E-2</v>
      </c>
      <c r="AP69">
        <v>0.13973079644164799</v>
      </c>
    </row>
    <row r="70" spans="1:42" x14ac:dyDescent="0.3">
      <c r="A70">
        <v>78</v>
      </c>
      <c r="B70">
        <v>950</v>
      </c>
      <c r="C70">
        <v>900</v>
      </c>
      <c r="D70">
        <v>0</v>
      </c>
      <c r="E70">
        <v>28.803654724275098</v>
      </c>
      <c r="F70">
        <v>3.3318330927220998</v>
      </c>
      <c r="G70">
        <v>-442.28701158226619</v>
      </c>
      <c r="H70">
        <v>-367.08550080583927</v>
      </c>
      <c r="I70">
        <v>61.481838512387597</v>
      </c>
      <c r="J70">
        <v>33.217451053583403</v>
      </c>
      <c r="K70">
        <v>8.6449872855853602</v>
      </c>
      <c r="L70">
        <v>3.7982594986599076E-5</v>
      </c>
      <c r="M70">
        <v>8.2826566758718288E-7</v>
      </c>
      <c r="N70" s="1">
        <v>1.15529143161228E-7</v>
      </c>
      <c r="O70" s="1">
        <v>2.8311233909081301E-11</v>
      </c>
      <c r="P70" s="1">
        <v>-5.9534042089213597E-13</v>
      </c>
      <c r="Q70">
        <v>48.517857013903601</v>
      </c>
      <c r="R70">
        <v>2.1194685015956098</v>
      </c>
      <c r="S70">
        <v>8.9590225200085492</v>
      </c>
      <c r="T70">
        <v>2.34392153940904</v>
      </c>
      <c r="V70">
        <v>5.4389659577808596</v>
      </c>
      <c r="X70">
        <v>12.014353257329301</v>
      </c>
      <c r="AA70">
        <v>18.619958557582699</v>
      </c>
      <c r="AB70">
        <v>1.9864526523902</v>
      </c>
      <c r="AJ70">
        <v>0.35224231464069899</v>
      </c>
      <c r="AK70">
        <v>0.12410900846173401</v>
      </c>
      <c r="AL70">
        <v>0.167388004320109</v>
      </c>
      <c r="AM70">
        <v>0.149617066026387</v>
      </c>
      <c r="AN70">
        <v>-3.2308504743038098E-2</v>
      </c>
      <c r="AO70">
        <v>9.7217123041518E-2</v>
      </c>
      <c r="AP70">
        <v>0.14173498825258901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4255-D22B-4530-A431-CE2CE7230767}">
  <dimension ref="A1:AP56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14</v>
      </c>
      <c r="B2">
        <v>1270.8311688311701</v>
      </c>
      <c r="C2">
        <v>900</v>
      </c>
      <c r="D2">
        <v>0</v>
      </c>
      <c r="E2">
        <v>1.56534759569943</v>
      </c>
      <c r="F2">
        <v>3.2616756614155702</v>
      </c>
      <c r="G2">
        <v>-25.233941022653067</v>
      </c>
      <c r="H2">
        <v>-19.339835672110517</v>
      </c>
      <c r="I2">
        <v>3.8174723044093302</v>
      </c>
      <c r="J2">
        <v>1.8903825873931199</v>
      </c>
      <c r="K2">
        <v>0.47992129144443202</v>
      </c>
      <c r="L2">
        <v>4.2573432619713023E-5</v>
      </c>
      <c r="M2">
        <v>8.016716661059884E-7</v>
      </c>
      <c r="N2" s="1">
        <v>6.7683484797572502E-9</v>
      </c>
      <c r="O2" s="1">
        <v>1.18335825733917E-12</v>
      </c>
      <c r="P2" s="1">
        <v>-4.2938897068177999E-14</v>
      </c>
      <c r="Q2">
        <v>49.289701999103997</v>
      </c>
      <c r="R2">
        <v>0.51648748283128298</v>
      </c>
      <c r="S2">
        <v>8.16827418503701</v>
      </c>
      <c r="T2">
        <v>2.0082057745105302</v>
      </c>
      <c r="V2">
        <v>7.2628886240207899</v>
      </c>
      <c r="X2">
        <v>17.580315282360601</v>
      </c>
      <c r="AA2">
        <v>14.7684796604984</v>
      </c>
      <c r="AB2">
        <v>0.40564699163718898</v>
      </c>
      <c r="AJ2">
        <v>0.152591219322042</v>
      </c>
      <c r="AK2">
        <v>0.39440352456757399</v>
      </c>
      <c r="AL2">
        <v>0.22145624861955501</v>
      </c>
      <c r="AM2">
        <v>0.14777478301777699</v>
      </c>
      <c r="AN2">
        <v>-0.119452183846495</v>
      </c>
      <c r="AO2">
        <v>0.17455046738563401</v>
      </c>
      <c r="AP2">
        <v>2.8675940933912399E-2</v>
      </c>
    </row>
    <row r="3" spans="1:42" x14ac:dyDescent="0.3">
      <c r="A3">
        <v>15</v>
      </c>
      <c r="B3">
        <v>1265.8181818181699</v>
      </c>
      <c r="C3">
        <v>900</v>
      </c>
      <c r="D3">
        <v>0</v>
      </c>
      <c r="E3">
        <v>5.8969657207344497</v>
      </c>
      <c r="F3">
        <v>3.2657676372959301</v>
      </c>
      <c r="G3">
        <v>-94.858101612920493</v>
      </c>
      <c r="H3">
        <v>-72.77192803810685</v>
      </c>
      <c r="I3">
        <v>14.351286683991299</v>
      </c>
      <c r="J3">
        <v>7.1100926930724304</v>
      </c>
      <c r="K3">
        <v>1.8056905376210799</v>
      </c>
      <c r="L3">
        <v>4.2483132985616408E-5</v>
      </c>
      <c r="M3">
        <v>8.0272288396515789E-7</v>
      </c>
      <c r="N3" s="1">
        <v>2.54162473897919E-8</v>
      </c>
      <c r="O3" s="1">
        <v>4.4769606549710004E-12</v>
      </c>
      <c r="P3" s="1">
        <v>-1.75424900679628E-13</v>
      </c>
      <c r="Q3">
        <v>49.128336700019801</v>
      </c>
      <c r="R3">
        <v>0.55116030179123698</v>
      </c>
      <c r="S3">
        <v>8.2910452133762007</v>
      </c>
      <c r="T3">
        <v>2.0570192985810101</v>
      </c>
      <c r="V3">
        <v>7.3900760291852903</v>
      </c>
      <c r="X3">
        <v>17.3287607450054</v>
      </c>
      <c r="AA3">
        <v>14.8307788160506</v>
      </c>
      <c r="AB3">
        <v>0.42282289599022299</v>
      </c>
      <c r="AJ3">
        <v>0.14766055182906801</v>
      </c>
      <c r="AK3">
        <v>0.39007484675351001</v>
      </c>
      <c r="AL3">
        <v>0.22558618387533</v>
      </c>
      <c r="AM3">
        <v>0.15025425270691201</v>
      </c>
      <c r="AN3">
        <v>-0.119996527721422</v>
      </c>
      <c r="AO3">
        <v>0.176497153881224</v>
      </c>
      <c r="AP3">
        <v>2.99235386753752E-2</v>
      </c>
    </row>
    <row r="4" spans="1:42" x14ac:dyDescent="0.3">
      <c r="A4">
        <v>16</v>
      </c>
      <c r="B4">
        <v>1260.80519480518</v>
      </c>
      <c r="C4">
        <v>900</v>
      </c>
      <c r="D4">
        <v>0</v>
      </c>
      <c r="E4">
        <v>9.7443529798486992</v>
      </c>
      <c r="F4">
        <v>3.2697755399522901</v>
      </c>
      <c r="G4">
        <v>-156.42080959789146</v>
      </c>
      <c r="H4">
        <v>-120.11965500584417</v>
      </c>
      <c r="I4">
        <v>23.665068389860899</v>
      </c>
      <c r="J4">
        <v>11.7303795560818</v>
      </c>
      <c r="K4">
        <v>2.9801290213305802</v>
      </c>
      <c r="L4">
        <v>4.2392917724602377E-5</v>
      </c>
      <c r="M4">
        <v>8.0376097724146775E-7</v>
      </c>
      <c r="N4" s="1">
        <v>4.1865112221193801E-8</v>
      </c>
      <c r="O4" s="1">
        <v>7.4315823333741894E-12</v>
      </c>
      <c r="P4" s="1">
        <v>-3.10951623697323E-13</v>
      </c>
      <c r="Q4">
        <v>48.968869309461802</v>
      </c>
      <c r="R4">
        <v>0.58710126351796399</v>
      </c>
      <c r="S4">
        <v>8.4129882955600799</v>
      </c>
      <c r="T4">
        <v>2.1047782314068502</v>
      </c>
      <c r="V4">
        <v>7.5081361470869901</v>
      </c>
      <c r="X4">
        <v>17.079022018296101</v>
      </c>
      <c r="AA4">
        <v>14.8986358471355</v>
      </c>
      <c r="AB4">
        <v>0.44046888753447999</v>
      </c>
      <c r="AJ4">
        <v>0.14322555823929201</v>
      </c>
      <c r="AK4">
        <v>0.38550254427351899</v>
      </c>
      <c r="AL4">
        <v>0.22944009741256199</v>
      </c>
      <c r="AM4">
        <v>0.152749918835207</v>
      </c>
      <c r="AN4">
        <v>-0.120483932536934</v>
      </c>
      <c r="AO4">
        <v>0.17835944188188399</v>
      </c>
      <c r="AP4">
        <v>3.1206371894467601E-2</v>
      </c>
    </row>
    <row r="5" spans="1:42" x14ac:dyDescent="0.3">
      <c r="A5">
        <v>17</v>
      </c>
      <c r="B5">
        <v>1255.7922077922001</v>
      </c>
      <c r="C5">
        <v>900</v>
      </c>
      <c r="D5">
        <v>0</v>
      </c>
      <c r="E5">
        <v>13.1594325477139</v>
      </c>
      <c r="F5">
        <v>3.2736945909386401</v>
      </c>
      <c r="G5">
        <v>-210.81403597573674</v>
      </c>
      <c r="H5">
        <v>-162.05309946562332</v>
      </c>
      <c r="I5">
        <v>31.8919421948093</v>
      </c>
      <c r="J5">
        <v>15.8166744184857</v>
      </c>
      <c r="K5">
        <v>4.0197496077179302</v>
      </c>
      <c r="L5">
        <v>4.2302659589703205E-5</v>
      </c>
      <c r="M5">
        <v>8.0478289249555852E-7</v>
      </c>
      <c r="N5" s="1">
        <v>5.63584458647767E-8</v>
      </c>
      <c r="O5" s="1">
        <v>1.00843092373956E-11</v>
      </c>
      <c r="P5" s="1">
        <v>-4.46189840340349E-13</v>
      </c>
      <c r="Q5">
        <v>48.811594844014799</v>
      </c>
      <c r="R5">
        <v>0.62426913358115199</v>
      </c>
      <c r="S5">
        <v>8.5340309255604296</v>
      </c>
      <c r="T5">
        <v>2.15133980154729</v>
      </c>
      <c r="V5">
        <v>7.6171621979195203</v>
      </c>
      <c r="X5">
        <v>16.831848060710001</v>
      </c>
      <c r="AA5">
        <v>14.9711653998858</v>
      </c>
      <c r="AB5">
        <v>0.45858963678087</v>
      </c>
      <c r="AJ5">
        <v>0.13925509226513599</v>
      </c>
      <c r="AK5">
        <v>0.38072241242099603</v>
      </c>
      <c r="AL5">
        <v>0.23301892212811401</v>
      </c>
      <c r="AM5">
        <v>0.15526026670659901</v>
      </c>
      <c r="AN5">
        <v>-0.12091518146677301</v>
      </c>
      <c r="AO5">
        <v>0.18013380400433701</v>
      </c>
      <c r="AP5">
        <v>3.2524683941588098E-2</v>
      </c>
    </row>
    <row r="6" spans="1:42" x14ac:dyDescent="0.3">
      <c r="A6">
        <v>18</v>
      </c>
      <c r="B6">
        <v>1250.7792207792099</v>
      </c>
      <c r="C6">
        <v>900</v>
      </c>
      <c r="D6">
        <v>0</v>
      </c>
      <c r="E6">
        <v>16.190222029786501</v>
      </c>
      <c r="F6">
        <v>3.2775201822031099</v>
      </c>
      <c r="G6">
        <v>-258.85824491933744</v>
      </c>
      <c r="H6">
        <v>-199.18933877299688</v>
      </c>
      <c r="I6">
        <v>39.154644016754503</v>
      </c>
      <c r="J6">
        <v>19.429344837437899</v>
      </c>
      <c r="K6">
        <v>4.9397779814443803</v>
      </c>
      <c r="L6">
        <v>4.221225449659892E-5</v>
      </c>
      <c r="M6">
        <v>8.0578579751886561E-7</v>
      </c>
      <c r="N6" s="1">
        <v>6.9120097420937094E-8</v>
      </c>
      <c r="O6" s="1">
        <v>1.2469024831898601E-11</v>
      </c>
      <c r="P6" s="1">
        <v>-5.7840510940224997E-13</v>
      </c>
      <c r="Q6">
        <v>48.656822491535401</v>
      </c>
      <c r="R6">
        <v>0.66260064874413105</v>
      </c>
      <c r="S6">
        <v>8.6540850358570403</v>
      </c>
      <c r="T6">
        <v>2.1965539167538601</v>
      </c>
      <c r="V6">
        <v>7.7172937762563603</v>
      </c>
      <c r="X6">
        <v>16.587955665596098</v>
      </c>
      <c r="AA6">
        <v>15.047502548443999</v>
      </c>
      <c r="AB6">
        <v>0.47718591681289602</v>
      </c>
      <c r="AJ6">
        <v>0.135718150663523</v>
      </c>
      <c r="AK6">
        <v>0.37576984947571401</v>
      </c>
      <c r="AL6">
        <v>0.23632506687641999</v>
      </c>
      <c r="AM6">
        <v>0.15778306979437401</v>
      </c>
      <c r="AN6">
        <v>-0.121291599330295</v>
      </c>
      <c r="AO6">
        <v>0.18181703552364301</v>
      </c>
      <c r="AP6">
        <v>3.3878426996619103E-2</v>
      </c>
    </row>
    <row r="7" spans="1:42" x14ac:dyDescent="0.3">
      <c r="A7">
        <v>19</v>
      </c>
      <c r="B7">
        <v>1245.76623376623</v>
      </c>
      <c r="C7">
        <v>900</v>
      </c>
      <c r="D7">
        <v>0</v>
      </c>
      <c r="E7">
        <v>18.880728636785001</v>
      </c>
      <c r="F7">
        <v>3.2812479657353402</v>
      </c>
      <c r="G7">
        <v>-301.30164290551414</v>
      </c>
      <c r="H7">
        <v>-232.09172047212562</v>
      </c>
      <c r="I7">
        <v>45.565331974745497</v>
      </c>
      <c r="J7">
        <v>22.623591397122699</v>
      </c>
      <c r="K7">
        <v>5.7541303900065799</v>
      </c>
      <c r="L7">
        <v>4.2121622037687362E-5</v>
      </c>
      <c r="M7">
        <v>8.0676712446691306E-7</v>
      </c>
      <c r="N7" s="1">
        <v>8.0354138641158006E-8</v>
      </c>
      <c r="O7" s="1">
        <v>1.46164681651874E-11</v>
      </c>
      <c r="P7" s="1">
        <v>-7.0542741201518197E-13</v>
      </c>
      <c r="Q7">
        <v>48.504869964510398</v>
      </c>
      <c r="R7">
        <v>0.70200995404553401</v>
      </c>
      <c r="S7">
        <v>8.7730508744203402</v>
      </c>
      <c r="T7">
        <v>2.2402676668271302</v>
      </c>
      <c r="V7">
        <v>7.8087158123671401</v>
      </c>
      <c r="X7">
        <v>16.348017124512499</v>
      </c>
      <c r="AA7">
        <v>15.126813577966001</v>
      </c>
      <c r="AB7">
        <v>0.49625502535069299</v>
      </c>
      <c r="AJ7">
        <v>0.13258421357897199</v>
      </c>
      <c r="AK7">
        <v>0.37067936167572402</v>
      </c>
      <c r="AL7">
        <v>0.23936241376909401</v>
      </c>
      <c r="AM7">
        <v>0.160315387197288</v>
      </c>
      <c r="AN7">
        <v>-0.121615084743252</v>
      </c>
      <c r="AO7">
        <v>0.18340641608927399</v>
      </c>
      <c r="AP7">
        <v>3.5267292432899403E-2</v>
      </c>
    </row>
    <row r="8" spans="1:42" x14ac:dyDescent="0.3">
      <c r="A8">
        <v>20</v>
      </c>
      <c r="B8">
        <v>1240.7532467532501</v>
      </c>
      <c r="C8">
        <v>900</v>
      </c>
      <c r="D8">
        <v>0</v>
      </c>
      <c r="E8">
        <v>21.2709178288465</v>
      </c>
      <c r="F8">
        <v>3.2848739469358099</v>
      </c>
      <c r="G8">
        <v>-338.8205972749019</v>
      </c>
      <c r="H8">
        <v>-261.27001842795403</v>
      </c>
      <c r="I8">
        <v>51.225584602757401</v>
      </c>
      <c r="J8">
        <v>25.449436894371601</v>
      </c>
      <c r="K8">
        <v>6.4754137213357597</v>
      </c>
      <c r="L8">
        <v>4.203070530643625E-5</v>
      </c>
      <c r="M8">
        <v>8.0772460433930034E-7</v>
      </c>
      <c r="N8" s="1">
        <v>9.0245039270884903E-8</v>
      </c>
      <c r="O8" s="1">
        <v>1.65543153713198E-11</v>
      </c>
      <c r="P8" s="1">
        <v>-8.2560833150055202E-13</v>
      </c>
      <c r="Q8">
        <v>48.356057519442999</v>
      </c>
      <c r="R8">
        <v>0.74238891765797799</v>
      </c>
      <c r="S8">
        <v>8.8908206550787803</v>
      </c>
      <c r="T8">
        <v>2.2823300641861399</v>
      </c>
      <c r="V8">
        <v>7.8916573003486503</v>
      </c>
      <c r="X8">
        <v>16.112649774761099</v>
      </c>
      <c r="AA8">
        <v>15.208304534737399</v>
      </c>
      <c r="AB8">
        <v>0.51579123378676595</v>
      </c>
      <c r="AJ8">
        <v>0.129823486068919</v>
      </c>
      <c r="AK8">
        <v>0.36548415054768901</v>
      </c>
      <c r="AL8">
        <v>0.242136306232662</v>
      </c>
      <c r="AM8">
        <v>0.162853576624403</v>
      </c>
      <c r="AN8">
        <v>-0.121888108081839</v>
      </c>
      <c r="AO8">
        <v>0.184899844855825</v>
      </c>
      <c r="AP8">
        <v>3.6690743752337399E-2</v>
      </c>
    </row>
    <row r="9" spans="1:42" x14ac:dyDescent="0.3">
      <c r="A9">
        <v>21</v>
      </c>
      <c r="B9">
        <v>1235.7402597402499</v>
      </c>
      <c r="C9">
        <v>900</v>
      </c>
      <c r="D9">
        <v>0</v>
      </c>
      <c r="E9">
        <v>23.3967786165957</v>
      </c>
      <c r="F9">
        <v>3.2883945797594398</v>
      </c>
      <c r="G9">
        <v>-372.0215705435636</v>
      </c>
      <c r="H9">
        <v>-287.18174338211315</v>
      </c>
      <c r="I9">
        <v>56.226638493945003</v>
      </c>
      <c r="J9">
        <v>27.9518342145861</v>
      </c>
      <c r="K9">
        <v>7.1149547443626</v>
      </c>
      <c r="L9">
        <v>4.1939470026628194E-5</v>
      </c>
      <c r="M9">
        <v>8.0865629330399307E-7</v>
      </c>
      <c r="N9" s="1">
        <v>9.8958236172773295E-8</v>
      </c>
      <c r="O9" s="1">
        <v>1.8307305748455101E-11</v>
      </c>
      <c r="P9" s="1">
        <v>-9.3776966055657909E-13</v>
      </c>
      <c r="Q9">
        <v>48.210701589318198</v>
      </c>
      <c r="R9">
        <v>0.78360844363543902</v>
      </c>
      <c r="S9">
        <v>9.0072820568482399</v>
      </c>
      <c r="T9">
        <v>2.3225968547860898</v>
      </c>
      <c r="V9">
        <v>7.96638952208085</v>
      </c>
      <c r="X9">
        <v>15.8824072692807</v>
      </c>
      <c r="AA9">
        <v>15.291227995462499</v>
      </c>
      <c r="AB9">
        <v>0.53578626858787404</v>
      </c>
      <c r="AJ9">
        <v>0.12740706370364099</v>
      </c>
      <c r="AK9">
        <v>0.36021576591466897</v>
      </c>
      <c r="AL9">
        <v>0.24465351894495899</v>
      </c>
      <c r="AM9">
        <v>0.16539333000473799</v>
      </c>
      <c r="AN9">
        <v>-0.122113675331378</v>
      </c>
      <c r="AO9">
        <v>0.18629594429774099</v>
      </c>
      <c r="AP9">
        <v>3.8148052465629301E-2</v>
      </c>
    </row>
    <row r="10" spans="1:42" x14ac:dyDescent="0.3">
      <c r="A10">
        <v>22</v>
      </c>
      <c r="B10">
        <v>1230.72727272726</v>
      </c>
      <c r="C10">
        <v>900</v>
      </c>
      <c r="D10">
        <v>0</v>
      </c>
      <c r="E10">
        <v>25.290479355490501</v>
      </c>
      <c r="F10">
        <v>3.2918068593674499</v>
      </c>
      <c r="G10">
        <v>-401.44444883079808</v>
      </c>
      <c r="H10">
        <v>-310.23452351607705</v>
      </c>
      <c r="I10">
        <v>60.6498462133899</v>
      </c>
      <c r="J10">
        <v>30.170883749475198</v>
      </c>
      <c r="K10">
        <v>7.6828563873733202</v>
      </c>
      <c r="L10">
        <v>4.1847903007280964E-5</v>
      </c>
      <c r="M10">
        <v>8.0956059090561737E-7</v>
      </c>
      <c r="N10" s="1">
        <v>1.06641064849382E-7</v>
      </c>
      <c r="O10" s="1">
        <v>1.9897412792309601E-11</v>
      </c>
      <c r="P10" s="1">
        <v>-1.0411468255005001E-12</v>
      </c>
      <c r="Q10">
        <v>48.069108105225503</v>
      </c>
      <c r="R10">
        <v>0.825520827835315</v>
      </c>
      <c r="S10">
        <v>9.1223216202136594</v>
      </c>
      <c r="T10">
        <v>2.3609351808956802</v>
      </c>
      <c r="V10">
        <v>8.0332234665283195</v>
      </c>
      <c r="X10">
        <v>15.6577725310545</v>
      </c>
      <c r="AA10">
        <v>15.3748884422165</v>
      </c>
      <c r="AB10">
        <v>0.55622982603027005</v>
      </c>
      <c r="AJ10">
        <v>0.12530704670946199</v>
      </c>
      <c r="AK10">
        <v>0.35490381121868297</v>
      </c>
      <c r="AL10">
        <v>0.24692219969412599</v>
      </c>
      <c r="AM10">
        <v>0.16792973689294199</v>
      </c>
      <c r="AN10">
        <v>-0.122295260192579</v>
      </c>
      <c r="AO10">
        <v>0.18759412874907799</v>
      </c>
      <c r="AP10">
        <v>3.9638336928286499E-2</v>
      </c>
    </row>
    <row r="11" spans="1:42" x14ac:dyDescent="0.3">
      <c r="A11">
        <v>23</v>
      </c>
      <c r="B11">
        <v>1225.7142857142801</v>
      </c>
      <c r="C11">
        <v>900</v>
      </c>
      <c r="D11">
        <v>0</v>
      </c>
      <c r="E11">
        <v>26.980593849982998</v>
      </c>
      <c r="F11">
        <v>3.2951084063292102</v>
      </c>
      <c r="G11">
        <v>-427.56692570262663</v>
      </c>
      <c r="H11">
        <v>-330.78930264447155</v>
      </c>
      <c r="I11">
        <v>64.5673020436505</v>
      </c>
      <c r="J11">
        <v>32.1421346817366</v>
      </c>
      <c r="K11">
        <v>8.1880747225672508</v>
      </c>
      <c r="L11">
        <v>4.1756009979242088E-5</v>
      </c>
      <c r="M11">
        <v>8.1043624983150111E-7</v>
      </c>
      <c r="N11" s="1">
        <v>1.13423963678559E-7</v>
      </c>
      <c r="O11" s="1">
        <v>2.1344050119438999E-11</v>
      </c>
      <c r="P11" s="1">
        <v>-1.13532993584074E-12</v>
      </c>
      <c r="Q11">
        <v>47.93156571942</v>
      </c>
      <c r="R11">
        <v>0.86796310361017603</v>
      </c>
      <c r="S11">
        <v>9.2358280447701002</v>
      </c>
      <c r="T11">
        <v>2.3972278434409402</v>
      </c>
      <c r="V11">
        <v>8.09250619998061</v>
      </c>
      <c r="X11">
        <v>15.439152477339899</v>
      </c>
      <c r="AA11">
        <v>15.458646497046599</v>
      </c>
      <c r="AB11">
        <v>0.57711011439152804</v>
      </c>
      <c r="AJ11">
        <v>0.123496624162147</v>
      </c>
      <c r="AK11">
        <v>0.34957569382836401</v>
      </c>
      <c r="AL11">
        <v>0.248951774811073</v>
      </c>
      <c r="AM11">
        <v>0.17045737774617301</v>
      </c>
      <c r="AN11">
        <v>-0.12243670932846901</v>
      </c>
      <c r="AO11">
        <v>0.18879463517853501</v>
      </c>
      <c r="AP11">
        <v>4.1160603602175098E-2</v>
      </c>
    </row>
    <row r="12" spans="1:42" x14ac:dyDescent="0.3">
      <c r="A12">
        <v>24</v>
      </c>
      <c r="B12">
        <v>1220.7012987012899</v>
      </c>
      <c r="C12">
        <v>900</v>
      </c>
      <c r="D12">
        <v>0</v>
      </c>
      <c r="E12">
        <v>28.492373580518699</v>
      </c>
      <c r="F12">
        <v>3.29829753567518</v>
      </c>
      <c r="G12">
        <v>-450.80954689048269</v>
      </c>
      <c r="H12">
        <v>-349.16405861731681</v>
      </c>
      <c r="I12">
        <v>68.042574492878202</v>
      </c>
      <c r="J12">
        <v>33.896940112152997</v>
      </c>
      <c r="K12">
        <v>8.6385091921933395</v>
      </c>
      <c r="L12">
        <v>4.1663812911513017E-5</v>
      </c>
      <c r="M12">
        <v>8.1128237677384187E-7</v>
      </c>
      <c r="N12" s="1">
        <v>1.1942184644171899E-7</v>
      </c>
      <c r="O12" s="1">
        <v>2.2664298572931199E-11</v>
      </c>
      <c r="P12" s="1">
        <v>-1.22020476569525E-12</v>
      </c>
      <c r="Q12">
        <v>47.798339257928497</v>
      </c>
      <c r="R12">
        <v>0.91076121519967101</v>
      </c>
      <c r="S12">
        <v>9.3476953431348893</v>
      </c>
      <c r="T12">
        <v>2.4313769062917299</v>
      </c>
      <c r="V12">
        <v>8.1446160673086894</v>
      </c>
      <c r="X12">
        <v>15.2268746800109</v>
      </c>
      <c r="AA12">
        <v>15.5419221201137</v>
      </c>
      <c r="AB12">
        <v>0.59841441001179996</v>
      </c>
      <c r="AJ12">
        <v>0.121950143968799</v>
      </c>
      <c r="AK12">
        <v>0.34425641959971398</v>
      </c>
      <c r="AL12">
        <v>0.25075281366112601</v>
      </c>
      <c r="AM12">
        <v>0.172970445302115</v>
      </c>
      <c r="AN12">
        <v>-0.122542127992551</v>
      </c>
      <c r="AO12">
        <v>0.189898515847851</v>
      </c>
      <c r="AP12">
        <v>4.2713789612944503E-2</v>
      </c>
    </row>
    <row r="13" spans="1:42" x14ac:dyDescent="0.3">
      <c r="A13">
        <v>25</v>
      </c>
      <c r="B13">
        <v>1215.68831168831</v>
      </c>
      <c r="C13">
        <v>900</v>
      </c>
      <c r="D13">
        <v>0</v>
      </c>
      <c r="E13">
        <v>29.848043559992899</v>
      </c>
      <c r="F13">
        <v>3.3013733045244198</v>
      </c>
      <c r="G13">
        <v>-471.54105522144533</v>
      </c>
      <c r="H13">
        <v>-365.63776826562236</v>
      </c>
      <c r="I13">
        <v>71.131489648282098</v>
      </c>
      <c r="J13">
        <v>35.462838475569903</v>
      </c>
      <c r="K13">
        <v>9.0410992053177193</v>
      </c>
      <c r="L13">
        <v>4.1571346947717232E-5</v>
      </c>
      <c r="M13">
        <v>8.1209842409855062E-7</v>
      </c>
      <c r="N13" s="1">
        <v>1.2473554814039099E-7</v>
      </c>
      <c r="O13" s="1">
        <v>2.3873141138134E-11</v>
      </c>
      <c r="P13" s="1">
        <v>-1.2958955841569601E-12</v>
      </c>
      <c r="Q13">
        <v>47.669663798276403</v>
      </c>
      <c r="R13">
        <v>0.95373475791304896</v>
      </c>
      <c r="S13">
        <v>9.4578257632558795</v>
      </c>
      <c r="T13">
        <v>2.4633064156565498</v>
      </c>
      <c r="V13">
        <v>8.1899567672874696</v>
      </c>
      <c r="X13">
        <v>15.0211861361448</v>
      </c>
      <c r="AA13">
        <v>15.6241967543518</v>
      </c>
      <c r="AB13">
        <v>0.62012960711379705</v>
      </c>
      <c r="AJ13">
        <v>0.120643177694724</v>
      </c>
      <c r="AK13">
        <v>0.338968436044088</v>
      </c>
      <c r="AL13">
        <v>0.25233685286417101</v>
      </c>
      <c r="AM13">
        <v>0.17546288836600801</v>
      </c>
      <c r="AN13">
        <v>-0.122615755030978</v>
      </c>
      <c r="AO13">
        <v>0.190907595088807</v>
      </c>
      <c r="AP13">
        <v>4.4296804973178401E-2</v>
      </c>
    </row>
    <row r="14" spans="1:42" x14ac:dyDescent="0.3">
      <c r="A14">
        <v>26</v>
      </c>
      <c r="B14">
        <v>1210.6753246753201</v>
      </c>
      <c r="C14">
        <v>900</v>
      </c>
      <c r="D14">
        <v>0</v>
      </c>
      <c r="E14">
        <v>31.0671036253697</v>
      </c>
      <c r="F14">
        <v>3.3043355335606899</v>
      </c>
      <c r="G14">
        <v>-490.08374838918371</v>
      </c>
      <c r="H14">
        <v>-380.45439956108424</v>
      </c>
      <c r="I14">
        <v>73.882920721876502</v>
      </c>
      <c r="J14">
        <v>36.863939191004597</v>
      </c>
      <c r="K14">
        <v>9.4019215996180492</v>
      </c>
      <c r="L14">
        <v>4.1478657136391558E-5</v>
      </c>
      <c r="M14">
        <v>8.128841724760889E-7</v>
      </c>
      <c r="N14" s="1">
        <v>1.2945326900015401E-7</v>
      </c>
      <c r="O14" s="1">
        <v>2.49836945808982E-11</v>
      </c>
      <c r="P14" s="1">
        <v>-1.3627114340722401E-12</v>
      </c>
      <c r="Q14">
        <v>47.545739769989098</v>
      </c>
      <c r="R14">
        <v>0.99670195502177195</v>
      </c>
      <c r="S14">
        <v>9.5661323656050996</v>
      </c>
      <c r="T14">
        <v>2.4929640734996199</v>
      </c>
      <c r="V14">
        <v>8.2289505118296002</v>
      </c>
      <c r="X14">
        <v>14.8222542539364</v>
      </c>
      <c r="AA14">
        <v>15.7050143326466</v>
      </c>
      <c r="AB14">
        <v>0.64224273747168903</v>
      </c>
      <c r="AJ14">
        <v>0.119552583030324</v>
      </c>
      <c r="AK14">
        <v>0.33373153092418401</v>
      </c>
      <c r="AL14">
        <v>0.25371618636931997</v>
      </c>
      <c r="AM14">
        <v>0.177928569069805</v>
      </c>
      <c r="AN14">
        <v>-0.122661837018856</v>
      </c>
      <c r="AO14">
        <v>0.19182439506806701</v>
      </c>
      <c r="AP14">
        <v>4.5908572557154297E-2</v>
      </c>
    </row>
    <row r="15" spans="1:42" x14ac:dyDescent="0.3">
      <c r="A15">
        <v>27</v>
      </c>
      <c r="B15">
        <v>1205.6623376623299</v>
      </c>
      <c r="C15">
        <v>900</v>
      </c>
      <c r="D15">
        <v>0</v>
      </c>
      <c r="E15">
        <v>32.166623178935403</v>
      </c>
      <c r="F15">
        <v>3.3071848199174601</v>
      </c>
      <c r="G15">
        <v>-506.71866122153392</v>
      </c>
      <c r="H15">
        <v>-393.82678570097835</v>
      </c>
      <c r="I15">
        <v>76.339554820736396</v>
      </c>
      <c r="J15">
        <v>38.121298091111498</v>
      </c>
      <c r="K15">
        <v>9.7262853243678595</v>
      </c>
      <c r="L15">
        <v>4.1385794413298935E-5</v>
      </c>
      <c r="M15">
        <v>8.1363970680336148E-7</v>
      </c>
      <c r="N15" s="1">
        <v>1.33651963217999E-7</v>
      </c>
      <c r="O15" s="1">
        <v>2.6007430365029501E-11</v>
      </c>
      <c r="P15" s="1">
        <v>-1.42109713542646E-12</v>
      </c>
      <c r="Q15">
        <v>47.426728349955603</v>
      </c>
      <c r="R15">
        <v>1.0394844809735899</v>
      </c>
      <c r="S15">
        <v>9.6725433100949303</v>
      </c>
      <c r="T15">
        <v>2.5203218144611101</v>
      </c>
      <c r="V15">
        <v>8.2620315685745496</v>
      </c>
      <c r="X15">
        <v>14.630168796673001</v>
      </c>
      <c r="AA15">
        <v>15.7839799483167</v>
      </c>
      <c r="AB15">
        <v>0.66474173095036904</v>
      </c>
      <c r="AJ15">
        <v>0.118656452823569</v>
      </c>
      <c r="AK15">
        <v>0.32856281432307999</v>
      </c>
      <c r="AL15">
        <v>0.25490366194737801</v>
      </c>
      <c r="AM15">
        <v>0.18036145841031601</v>
      </c>
      <c r="AN15">
        <v>-0.122684548414948</v>
      </c>
      <c r="AO15">
        <v>0.192652075813013</v>
      </c>
      <c r="AP15">
        <v>4.7548085097589697E-2</v>
      </c>
    </row>
    <row r="16" spans="1:42" x14ac:dyDescent="0.3">
      <c r="A16">
        <v>28</v>
      </c>
      <c r="B16">
        <v>1200.64935064934</v>
      </c>
      <c r="C16">
        <v>900</v>
      </c>
      <c r="D16">
        <v>0</v>
      </c>
      <c r="E16">
        <v>33.161545245084099</v>
      </c>
      <c r="F16">
        <v>3.3099229347922199</v>
      </c>
      <c r="G16">
        <v>-521.6907807949915</v>
      </c>
      <c r="H16">
        <v>-405.94052979229872</v>
      </c>
      <c r="I16">
        <v>78.538676890917102</v>
      </c>
      <c r="J16">
        <v>39.253300459011498</v>
      </c>
      <c r="K16">
        <v>10.018826993374001</v>
      </c>
      <c r="L16">
        <v>4.1292795930234349E-5</v>
      </c>
      <c r="M16">
        <v>8.1436541594660654E-7</v>
      </c>
      <c r="N16" s="1">
        <v>1.373986230455E-7</v>
      </c>
      <c r="O16" s="1">
        <v>2.6954393383767499E-11</v>
      </c>
      <c r="P16" s="1">
        <v>-1.4715889552185199E-12</v>
      </c>
      <c r="Q16">
        <v>47.312726350331197</v>
      </c>
      <c r="R16">
        <v>1.08191092999759</v>
      </c>
      <c r="S16">
        <v>9.7770523328453596</v>
      </c>
      <c r="T16">
        <v>2.5453754285183101</v>
      </c>
      <c r="V16">
        <v>8.2896592293210301</v>
      </c>
      <c r="X16">
        <v>14.4449197380626</v>
      </c>
      <c r="AA16">
        <v>15.860733334601299</v>
      </c>
      <c r="AB16">
        <v>0.68762265632243003</v>
      </c>
      <c r="AJ16">
        <v>0.11793174835206401</v>
      </c>
      <c r="AK16">
        <v>0.323477224002368</v>
      </c>
      <c r="AL16">
        <v>0.25591307935350799</v>
      </c>
      <c r="AM16">
        <v>0.18275658385593399</v>
      </c>
      <c r="AN16">
        <v>-0.122688737150598</v>
      </c>
      <c r="AO16">
        <v>0.193395174559474</v>
      </c>
      <c r="AP16">
        <v>4.9214927027247002E-2</v>
      </c>
    </row>
    <row r="17" spans="1:42" x14ac:dyDescent="0.3">
      <c r="A17">
        <v>29</v>
      </c>
      <c r="B17">
        <v>1195.6363636363501</v>
      </c>
      <c r="C17">
        <v>900</v>
      </c>
      <c r="D17">
        <v>0</v>
      </c>
      <c r="E17">
        <v>34.064897408450697</v>
      </c>
      <c r="F17">
        <v>3.3125520119242702</v>
      </c>
      <c r="G17">
        <v>-535.21287495357342</v>
      </c>
      <c r="H17">
        <v>-416.95689118904858</v>
      </c>
      <c r="I17">
        <v>80.512718998664695</v>
      </c>
      <c r="J17">
        <v>40.275934494446098</v>
      </c>
      <c r="K17">
        <v>10.283581144032199</v>
      </c>
      <c r="L17">
        <v>4.1199708994808043E-5</v>
      </c>
      <c r="M17">
        <v>8.1506189368754467E-7</v>
      </c>
      <c r="N17" s="1">
        <v>1.4075148333723999E-7</v>
      </c>
      <c r="O17" s="1">
        <v>2.7833361893483602E-11</v>
      </c>
      <c r="P17" s="1">
        <v>-1.5147775381498501E-12</v>
      </c>
      <c r="Q17">
        <v>47.203805870507303</v>
      </c>
      <c r="R17">
        <v>1.1238215980159101</v>
      </c>
      <c r="S17">
        <v>9.8796399874189298</v>
      </c>
      <c r="T17">
        <v>2.5681419910516698</v>
      </c>
      <c r="V17">
        <v>8.3122742065728392</v>
      </c>
      <c r="X17">
        <v>14.266449962850899</v>
      </c>
      <c r="AA17">
        <v>15.934986865713499</v>
      </c>
      <c r="AB17">
        <v>0.71087951786881298</v>
      </c>
      <c r="AJ17">
        <v>0.117358395296663</v>
      </c>
      <c r="AK17">
        <v>0.318486802216146</v>
      </c>
      <c r="AL17">
        <v>0.25675781417072702</v>
      </c>
      <c r="AM17">
        <v>0.185108839119034</v>
      </c>
      <c r="AN17">
        <v>-0.12267846556648</v>
      </c>
      <c r="AO17">
        <v>0.194058071156614</v>
      </c>
      <c r="AP17">
        <v>5.0908543607295E-2</v>
      </c>
    </row>
    <row r="18" spans="1:42" x14ac:dyDescent="0.3">
      <c r="A18">
        <v>30</v>
      </c>
      <c r="B18">
        <v>1190.6233766233699</v>
      </c>
      <c r="C18">
        <v>900</v>
      </c>
      <c r="D18">
        <v>0</v>
      </c>
      <c r="E18">
        <v>34.888030577349298</v>
      </c>
      <c r="F18">
        <v>3.3150745598130098</v>
      </c>
      <c r="G18">
        <v>-547.46960496324255</v>
      </c>
      <c r="H18">
        <v>-427.01587930081081</v>
      </c>
      <c r="I18">
        <v>82.289873272796797</v>
      </c>
      <c r="J18">
        <v>41.203093126460303</v>
      </c>
      <c r="K18">
        <v>10.524056080149499</v>
      </c>
      <c r="L18">
        <v>4.1106586710724759E-5</v>
      </c>
      <c r="M18">
        <v>8.1572990913628977E-7</v>
      </c>
      <c r="N18" s="1">
        <v>1.4376112592069399E-7</v>
      </c>
      <c r="O18" s="1">
        <v>2.8652015037479401E-11</v>
      </c>
      <c r="P18" s="1">
        <v>-1.55127886231248E-12</v>
      </c>
      <c r="Q18">
        <v>47.100010794637697</v>
      </c>
      <c r="R18">
        <v>1.1650714926358099</v>
      </c>
      <c r="S18">
        <v>9.9802803078545708</v>
      </c>
      <c r="T18">
        <v>2.5886582978780202</v>
      </c>
      <c r="V18">
        <v>8.3302970018532196</v>
      </c>
      <c r="X18">
        <v>14.0946588254708</v>
      </c>
      <c r="AA18">
        <v>16.006518375901202</v>
      </c>
      <c r="AB18">
        <v>0.73450490376856703</v>
      </c>
      <c r="AJ18">
        <v>0.11691888124958601</v>
      </c>
      <c r="AK18">
        <v>0.313600932430664</v>
      </c>
      <c r="AL18">
        <v>0.25745075304683301</v>
      </c>
      <c r="AM18">
        <v>0.187413210830494</v>
      </c>
      <c r="AN18">
        <v>-0.12265706274199201</v>
      </c>
      <c r="AO18">
        <v>0.194644997074429</v>
      </c>
      <c r="AP18">
        <v>5.26282881099841E-2</v>
      </c>
    </row>
    <row r="19" spans="1:42" x14ac:dyDescent="0.3">
      <c r="A19">
        <v>31</v>
      </c>
      <c r="B19">
        <v>1185.61038961039</v>
      </c>
      <c r="C19">
        <v>900</v>
      </c>
      <c r="D19">
        <v>0</v>
      </c>
      <c r="E19">
        <v>34.873446438699801</v>
      </c>
      <c r="F19">
        <v>3.3176081363418799</v>
      </c>
      <c r="G19">
        <v>-546.57029354726671</v>
      </c>
      <c r="H19">
        <v>-426.83329760883038</v>
      </c>
      <c r="I19">
        <v>82.081332061954299</v>
      </c>
      <c r="J19">
        <v>41.136221307354901</v>
      </c>
      <c r="K19">
        <v>10.511623134959001</v>
      </c>
      <c r="L19">
        <v>4.1016949826763406E-5</v>
      </c>
      <c r="M19">
        <v>8.1640390622624103E-7</v>
      </c>
      <c r="N19" s="1">
        <v>1.4333926719785001E-7</v>
      </c>
      <c r="O19" s="1">
        <v>2.8815629454974101E-11</v>
      </c>
      <c r="P19" s="1">
        <v>-1.54078250625252E-12</v>
      </c>
      <c r="Q19">
        <v>46.990744882914001</v>
      </c>
      <c r="R19">
        <v>1.22670461725108</v>
      </c>
      <c r="S19">
        <v>10.049222156948</v>
      </c>
      <c r="T19">
        <v>2.6182997004474098</v>
      </c>
      <c r="V19">
        <v>8.3245855930775203</v>
      </c>
      <c r="X19">
        <v>13.9271178239275</v>
      </c>
      <c r="AA19">
        <v>16.107230870318901</v>
      </c>
      <c r="AB19">
        <v>0.75609435511537604</v>
      </c>
      <c r="AJ19">
        <v>0.118300277090504</v>
      </c>
      <c r="AK19">
        <v>0.30765611077708499</v>
      </c>
      <c r="AL19">
        <v>0.25742677602125003</v>
      </c>
      <c r="AM19">
        <v>0.18955411276660999</v>
      </c>
      <c r="AN19">
        <v>-0.121331893106862</v>
      </c>
      <c r="AO19">
        <v>0.19418729432163301</v>
      </c>
      <c r="AP19">
        <v>5.42073221297769E-2</v>
      </c>
    </row>
    <row r="20" spans="1:42" x14ac:dyDescent="0.3">
      <c r="A20">
        <v>32</v>
      </c>
      <c r="B20">
        <v>1180.5974025974001</v>
      </c>
      <c r="C20">
        <v>900</v>
      </c>
      <c r="D20">
        <v>0</v>
      </c>
      <c r="E20">
        <v>34.511539081620398</v>
      </c>
      <c r="F20">
        <v>3.3201197546979202</v>
      </c>
      <c r="G20">
        <v>-540.24833850512471</v>
      </c>
      <c r="H20">
        <v>-422.41577966492025</v>
      </c>
      <c r="I20">
        <v>81.054355543249002</v>
      </c>
      <c r="J20">
        <v>40.6589705401814</v>
      </c>
      <c r="K20">
        <v>10.394666949222801</v>
      </c>
      <c r="L20">
        <v>4.0928841612621992E-5</v>
      </c>
      <c r="M20">
        <v>8.170683231397642E-7</v>
      </c>
      <c r="N20" s="1">
        <v>1.41511290611396E-7</v>
      </c>
      <c r="O20" s="1">
        <v>2.87042027606104E-11</v>
      </c>
      <c r="P20" s="1">
        <v>-1.50869901297703E-12</v>
      </c>
      <c r="Q20">
        <v>46.8789869072355</v>
      </c>
      <c r="R20">
        <v>1.29973299143245</v>
      </c>
      <c r="S20">
        <v>10.101494317445299</v>
      </c>
      <c r="T20">
        <v>2.6516220156095098</v>
      </c>
      <c r="V20">
        <v>8.3049156425860104</v>
      </c>
      <c r="X20">
        <v>13.764802985659299</v>
      </c>
      <c r="AA20">
        <v>16.222106070099599</v>
      </c>
      <c r="AB20">
        <v>0.77633906993209501</v>
      </c>
      <c r="AJ20">
        <v>0.120625927123323</v>
      </c>
      <c r="AK20">
        <v>0.30122560182755098</v>
      </c>
      <c r="AL20">
        <v>0.25697589194626602</v>
      </c>
      <c r="AM20">
        <v>0.19165190115672401</v>
      </c>
      <c r="AN20">
        <v>-0.119323968744293</v>
      </c>
      <c r="AO20">
        <v>0.19315179413501299</v>
      </c>
      <c r="AP20">
        <v>5.5692852555413501E-2</v>
      </c>
    </row>
    <row r="21" spans="1:42" x14ac:dyDescent="0.3">
      <c r="A21">
        <v>33</v>
      </c>
      <c r="B21">
        <v>1175.58441558441</v>
      </c>
      <c r="C21">
        <v>900</v>
      </c>
      <c r="D21">
        <v>0</v>
      </c>
      <c r="E21">
        <v>34.198421320124098</v>
      </c>
      <c r="F21">
        <v>3.3225565181813099</v>
      </c>
      <c r="G21">
        <v>-534.72631951936546</v>
      </c>
      <c r="H21">
        <v>-418.61614783503211</v>
      </c>
      <c r="I21">
        <v>80.1459331919677</v>
      </c>
      <c r="J21">
        <v>40.241535410170002</v>
      </c>
      <c r="K21">
        <v>10.292803488213799</v>
      </c>
      <c r="L21">
        <v>4.0840611628102422E-5</v>
      </c>
      <c r="M21">
        <v>8.1770716884389657E-7</v>
      </c>
      <c r="N21" s="1">
        <v>1.3989733668385001E-7</v>
      </c>
      <c r="O21" s="1">
        <v>2.8627422696008799E-11</v>
      </c>
      <c r="P21" s="1">
        <v>-1.4764924128604501E-12</v>
      </c>
      <c r="Q21">
        <v>46.7697882141169</v>
      </c>
      <c r="R21">
        <v>1.3736425653036</v>
      </c>
      <c r="S21">
        <v>10.1518868093998</v>
      </c>
      <c r="T21">
        <v>2.6829655240722698</v>
      </c>
      <c r="V21">
        <v>8.2814433540240806</v>
      </c>
      <c r="X21">
        <v>13.6088619132247</v>
      </c>
      <c r="AA21">
        <v>16.335110324064701</v>
      </c>
      <c r="AB21">
        <v>0.79630129579377695</v>
      </c>
      <c r="AJ21">
        <v>0.123028098985141</v>
      </c>
      <c r="AK21">
        <v>0.29490315110776399</v>
      </c>
      <c r="AL21">
        <v>0.25639892738934</v>
      </c>
      <c r="AM21">
        <v>0.19376759505017599</v>
      </c>
      <c r="AN21">
        <v>-0.117282174457569</v>
      </c>
      <c r="AO21">
        <v>0.192026213732721</v>
      </c>
      <c r="AP21">
        <v>5.7158188192425401E-2</v>
      </c>
    </row>
    <row r="22" spans="1:42" x14ac:dyDescent="0.3">
      <c r="A22">
        <v>34</v>
      </c>
      <c r="B22">
        <v>1170.57142857142</v>
      </c>
      <c r="C22">
        <v>900</v>
      </c>
      <c r="D22">
        <v>0</v>
      </c>
      <c r="E22">
        <v>35.063004014175299</v>
      </c>
      <c r="F22">
        <v>3.32417356829307</v>
      </c>
      <c r="G22">
        <v>-547.99475932572943</v>
      </c>
      <c r="H22">
        <v>-429.6059632908607</v>
      </c>
      <c r="I22">
        <v>82.0025204945631</v>
      </c>
      <c r="J22">
        <v>41.221563824614798</v>
      </c>
      <c r="K22">
        <v>10.5478860516239</v>
      </c>
      <c r="L22">
        <v>4.0730393560562088E-5</v>
      </c>
      <c r="M22">
        <v>8.1806148674108151E-7</v>
      </c>
      <c r="N22" s="1">
        <v>1.4304692611168301E-7</v>
      </c>
      <c r="O22" s="1">
        <v>2.9610827133985598E-11</v>
      </c>
      <c r="P22" s="1">
        <v>-1.46521458914613E-12</v>
      </c>
      <c r="Q22">
        <v>46.674952921061397</v>
      </c>
      <c r="R22">
        <v>1.48551241974865</v>
      </c>
      <c r="S22">
        <v>10.1948667464303</v>
      </c>
      <c r="T22">
        <v>2.70291782763712</v>
      </c>
      <c r="V22">
        <v>8.1532256206369507</v>
      </c>
      <c r="X22">
        <v>13.4890983519768</v>
      </c>
      <c r="AA22">
        <v>16.469256758836998</v>
      </c>
      <c r="AB22">
        <v>0.83016935367147404</v>
      </c>
      <c r="AJ22">
        <v>0.12922982488926599</v>
      </c>
      <c r="AK22">
        <v>0.28700983518574102</v>
      </c>
      <c r="AL22">
        <v>0.25247926133021098</v>
      </c>
      <c r="AM22">
        <v>0.19636523029689201</v>
      </c>
      <c r="AN22">
        <v>-0.113634418027718</v>
      </c>
      <c r="AO22">
        <v>0.18894923008796699</v>
      </c>
      <c r="AP22">
        <v>5.9601036237638301E-2</v>
      </c>
    </row>
    <row r="23" spans="1:42" x14ac:dyDescent="0.3">
      <c r="A23">
        <v>35</v>
      </c>
      <c r="B23">
        <v>1165.5584415584301</v>
      </c>
      <c r="C23">
        <v>900</v>
      </c>
      <c r="D23">
        <v>0</v>
      </c>
      <c r="E23">
        <v>36.027020406760599</v>
      </c>
      <c r="F23">
        <v>3.32556430068195</v>
      </c>
      <c r="G23">
        <v>-562.94201029872909</v>
      </c>
      <c r="H23">
        <v>-441.96800337602554</v>
      </c>
      <c r="I23">
        <v>84.085144306001098</v>
      </c>
      <c r="J23">
        <v>42.321189663416803</v>
      </c>
      <c r="K23">
        <v>10.8333555298788</v>
      </c>
      <c r="L23">
        <v>4.0609784532849699E-5</v>
      </c>
      <c r="M23">
        <v>8.1830254072154551E-7</v>
      </c>
      <c r="N23" s="1">
        <v>1.4654679828811699E-7</v>
      </c>
      <c r="O23" s="1">
        <v>3.0716446932403003E-11</v>
      </c>
      <c r="P23" s="1">
        <v>-1.4421013599794701E-12</v>
      </c>
      <c r="Q23">
        <v>46.580868419370397</v>
      </c>
      <c r="R23">
        <v>1.6167936468300801</v>
      </c>
      <c r="S23">
        <v>10.2351858056624</v>
      </c>
      <c r="T23">
        <v>2.7190833794727598</v>
      </c>
      <c r="V23">
        <v>7.9872383402418601</v>
      </c>
      <c r="X23">
        <v>13.383862553117</v>
      </c>
      <c r="AA23">
        <v>16.607560619532901</v>
      </c>
      <c r="AB23">
        <v>0.86940723577239598</v>
      </c>
      <c r="AJ23">
        <v>0.13651374628662899</v>
      </c>
      <c r="AK23">
        <v>0.27865832713686101</v>
      </c>
      <c r="AL23">
        <v>0.24735545731730199</v>
      </c>
      <c r="AM23">
        <v>0.199280041128511</v>
      </c>
      <c r="AN23">
        <v>-0.109232015036898</v>
      </c>
      <c r="AO23">
        <v>0.18500225824241201</v>
      </c>
      <c r="AP23">
        <v>6.2422184925180299E-2</v>
      </c>
    </row>
    <row r="24" spans="1:42" x14ac:dyDescent="0.3">
      <c r="A24">
        <v>36</v>
      </c>
      <c r="B24">
        <v>1160.54545454544</v>
      </c>
      <c r="C24">
        <v>900</v>
      </c>
      <c r="D24">
        <v>0</v>
      </c>
      <c r="E24">
        <v>36.516745823586596</v>
      </c>
      <c r="F24">
        <v>3.3271431763119601</v>
      </c>
      <c r="G24">
        <v>-570.40890857735587</v>
      </c>
      <c r="H24">
        <v>-448.47137187711309</v>
      </c>
      <c r="I24">
        <v>85.051212454951099</v>
      </c>
      <c r="J24">
        <v>42.860190179870003</v>
      </c>
      <c r="K24">
        <v>10.9754055922728</v>
      </c>
      <c r="L24">
        <v>4.0490772390049374E-5</v>
      </c>
      <c r="M24">
        <v>8.1857175807044056E-7</v>
      </c>
      <c r="N24" s="1">
        <v>1.48097795152879E-7</v>
      </c>
      <c r="O24" s="1">
        <v>3.1417923271825298E-11</v>
      </c>
      <c r="P24" s="1">
        <v>-1.39825773823567E-12</v>
      </c>
      <c r="Q24">
        <v>46.479663280928001</v>
      </c>
      <c r="R24">
        <v>1.7508222060974199</v>
      </c>
      <c r="S24">
        <v>10.2717421925261</v>
      </c>
      <c r="T24">
        <v>2.7380442466067398</v>
      </c>
      <c r="V24">
        <v>7.8346023280781996</v>
      </c>
      <c r="X24">
        <v>13.2771392721094</v>
      </c>
      <c r="AA24">
        <v>16.741840611237802</v>
      </c>
      <c r="AB24">
        <v>0.90614586241612505</v>
      </c>
      <c r="AJ24">
        <v>0.14311245387598101</v>
      </c>
      <c r="AK24">
        <v>0.27059354687467102</v>
      </c>
      <c r="AL24">
        <v>0.242661541412106</v>
      </c>
      <c r="AM24">
        <v>0.20225463243080999</v>
      </c>
      <c r="AN24">
        <v>-0.104728547178112</v>
      </c>
      <c r="AO24">
        <v>0.18103754681263801</v>
      </c>
      <c r="AP24">
        <v>6.5068825771902802E-2</v>
      </c>
    </row>
    <row r="25" spans="1:42" x14ac:dyDescent="0.3">
      <c r="A25">
        <v>37</v>
      </c>
      <c r="B25">
        <v>1155.53246753247</v>
      </c>
      <c r="C25">
        <v>900</v>
      </c>
      <c r="D25">
        <v>0</v>
      </c>
      <c r="E25">
        <v>36.429928969154098</v>
      </c>
      <c r="F25">
        <v>3.3290598043736201</v>
      </c>
      <c r="G25">
        <v>-568.72749209922733</v>
      </c>
      <c r="H25">
        <v>-447.76580780877941</v>
      </c>
      <c r="I25">
        <v>84.666598099552004</v>
      </c>
      <c r="J25">
        <v>42.716475893573502</v>
      </c>
      <c r="K25">
        <v>10.9430082695701</v>
      </c>
      <c r="L25">
        <v>4.0379292522818943E-5</v>
      </c>
      <c r="M25">
        <v>8.1892705209874402E-7</v>
      </c>
      <c r="N25" s="1">
        <v>1.4732817228237399E-7</v>
      </c>
      <c r="O25" s="1">
        <v>3.1608567346741202E-11</v>
      </c>
      <c r="P25" s="1">
        <v>-1.33643867636075E-12</v>
      </c>
      <c r="Q25">
        <v>46.367327223694502</v>
      </c>
      <c r="R25">
        <v>1.88471783610986</v>
      </c>
      <c r="S25">
        <v>10.297131289829</v>
      </c>
      <c r="T25">
        <v>2.7645389177624198</v>
      </c>
      <c r="V25">
        <v>7.7093705981765597</v>
      </c>
      <c r="X25">
        <v>13.1634284456788</v>
      </c>
      <c r="AA25">
        <v>16.876950614347699</v>
      </c>
      <c r="AB25">
        <v>0.93653507440097306</v>
      </c>
      <c r="AJ25">
        <v>0.14883576976565499</v>
      </c>
      <c r="AK25">
        <v>0.26282919053974102</v>
      </c>
      <c r="AL25">
        <v>0.238854281567038</v>
      </c>
      <c r="AM25">
        <v>0.20513909270589401</v>
      </c>
      <c r="AN25">
        <v>-0.100123158828734</v>
      </c>
      <c r="AO25">
        <v>0.177193648629803</v>
      </c>
      <c r="AP25">
        <v>6.7271175620601101E-2</v>
      </c>
    </row>
    <row r="26" spans="1:42" x14ac:dyDescent="0.3">
      <c r="A26">
        <v>38</v>
      </c>
      <c r="B26">
        <v>1150.5194805194801</v>
      </c>
      <c r="C26">
        <v>900</v>
      </c>
      <c r="D26">
        <v>0</v>
      </c>
      <c r="E26">
        <v>36.319182139806202</v>
      </c>
      <c r="F26">
        <v>3.3309826952483399</v>
      </c>
      <c r="G26">
        <v>-566.67364878221974</v>
      </c>
      <c r="H26">
        <v>-446.76137399646262</v>
      </c>
      <c r="I26">
        <v>84.2276079009592</v>
      </c>
      <c r="J26">
        <v>42.545950766873702</v>
      </c>
      <c r="K26">
        <v>10.9034436569171</v>
      </c>
      <c r="L26">
        <v>4.0267106629542706E-5</v>
      </c>
      <c r="M26">
        <v>8.1926568640535288E-7</v>
      </c>
      <c r="N26" s="1">
        <v>1.4646096240825699E-7</v>
      </c>
      <c r="O26" s="1">
        <v>3.1769091997679897E-11</v>
      </c>
      <c r="P26" s="1">
        <v>-1.27378983971596E-12</v>
      </c>
      <c r="Q26">
        <v>46.255414387610401</v>
      </c>
      <c r="R26">
        <v>2.0197806350579901</v>
      </c>
      <c r="S26">
        <v>10.3216354170633</v>
      </c>
      <c r="T26">
        <v>2.7899482395329702</v>
      </c>
      <c r="V26">
        <v>7.5865785283913496</v>
      </c>
      <c r="X26">
        <v>13.054426452673701</v>
      </c>
      <c r="AA26">
        <v>17.0054727656706</v>
      </c>
      <c r="AB26">
        <v>0.96674357399945499</v>
      </c>
      <c r="AJ26">
        <v>0.154219215730691</v>
      </c>
      <c r="AK26">
        <v>0.25534227261153603</v>
      </c>
      <c r="AL26">
        <v>0.23511796860682699</v>
      </c>
      <c r="AM26">
        <v>0.20805800261647001</v>
      </c>
      <c r="AN26">
        <v>-9.54838158957E-2</v>
      </c>
      <c r="AO26">
        <v>0.17328519814891599</v>
      </c>
      <c r="AP26">
        <v>6.9461158181256796E-2</v>
      </c>
    </row>
    <row r="27" spans="1:42" x14ac:dyDescent="0.3">
      <c r="A27">
        <v>49</v>
      </c>
      <c r="B27">
        <v>1095.37662337662</v>
      </c>
      <c r="C27">
        <v>900</v>
      </c>
      <c r="D27">
        <v>0</v>
      </c>
      <c r="E27">
        <v>0.10070270218714</v>
      </c>
      <c r="F27">
        <v>3.4643628450117498</v>
      </c>
      <c r="G27">
        <v>-1.5526690395314082</v>
      </c>
      <c r="H27">
        <v>-1.2478784212778704</v>
      </c>
      <c r="I27">
        <v>0.22271442370738501</v>
      </c>
      <c r="J27">
        <v>0.114263169530659</v>
      </c>
      <c r="K27">
        <v>2.9068174060387201E-2</v>
      </c>
      <c r="L27">
        <v>3.5863501303998969E-5</v>
      </c>
      <c r="M27">
        <v>8.2550842235270222E-7</v>
      </c>
      <c r="N27" s="1">
        <v>3.3369965025152002E-10</v>
      </c>
      <c r="O27" s="1">
        <v>1.07958528144072E-13</v>
      </c>
      <c r="P27" s="1">
        <v>-2.1803689880954901E-17</v>
      </c>
      <c r="Q27">
        <v>35.0474868656746</v>
      </c>
      <c r="R27">
        <v>11.054053274627099</v>
      </c>
      <c r="S27">
        <v>15.4740537117183</v>
      </c>
      <c r="T27">
        <v>2.77840509851884</v>
      </c>
      <c r="V27">
        <v>4.9232881936933799</v>
      </c>
      <c r="X27">
        <v>8.9745210251230603</v>
      </c>
      <c r="AA27">
        <v>20.835004534010999</v>
      </c>
      <c r="AB27">
        <v>0.913187296633583</v>
      </c>
      <c r="AJ27">
        <v>2.3336378930404099E-2</v>
      </c>
      <c r="AK27">
        <v>8.4575755494209703E-2</v>
      </c>
      <c r="AL27">
        <v>0.15643509597508701</v>
      </c>
      <c r="AM27">
        <v>0.588943951270676</v>
      </c>
      <c r="AN27">
        <v>4.2733302238918601E-2</v>
      </c>
      <c r="AO27">
        <v>3.67042411324984E-2</v>
      </c>
      <c r="AP27">
        <v>6.7271274958205299E-2</v>
      </c>
    </row>
    <row r="28" spans="1:42" x14ac:dyDescent="0.3">
      <c r="A28">
        <v>50</v>
      </c>
      <c r="B28">
        <v>1090.3636363636299</v>
      </c>
      <c r="C28">
        <v>900</v>
      </c>
      <c r="D28">
        <v>0</v>
      </c>
      <c r="E28">
        <v>0.45218440716894098</v>
      </c>
      <c r="F28">
        <v>3.4655051942261501</v>
      </c>
      <c r="G28">
        <v>-6.9670970746966896</v>
      </c>
      <c r="H28">
        <v>-5.6063318096937067</v>
      </c>
      <c r="I28">
        <v>0.99798434626001498</v>
      </c>
      <c r="J28">
        <v>0.51284798685656996</v>
      </c>
      <c r="K28">
        <v>0.13048152630742599</v>
      </c>
      <c r="L28">
        <v>3.5793537399937634E-5</v>
      </c>
      <c r="M28">
        <v>8.2574302710762359E-7</v>
      </c>
      <c r="N28" s="1">
        <v>1.4964324516225501E-9</v>
      </c>
      <c r="O28" s="1">
        <v>4.8541095179651602E-13</v>
      </c>
      <c r="P28" s="1">
        <v>-8.9518566577011402E-17</v>
      </c>
      <c r="Q28">
        <v>35.029336006596303</v>
      </c>
      <c r="R28">
        <v>11.1064956553356</v>
      </c>
      <c r="S28">
        <v>15.469853912470899</v>
      </c>
      <c r="T28">
        <v>2.7606661952123499</v>
      </c>
      <c r="V28">
        <v>4.91275236374263</v>
      </c>
      <c r="X28">
        <v>8.9472730557184992</v>
      </c>
      <c r="AA28">
        <v>20.844945345880401</v>
      </c>
      <c r="AB28">
        <v>0.92867746504311499</v>
      </c>
      <c r="AJ28">
        <v>2.3496884661520102E-2</v>
      </c>
      <c r="AK28">
        <v>8.2979810699683104E-2</v>
      </c>
      <c r="AL28">
        <v>0.156108865362341</v>
      </c>
      <c r="AM28">
        <v>0.59006362796162504</v>
      </c>
      <c r="AN28">
        <v>4.4645137114901097E-2</v>
      </c>
      <c r="AO28">
        <v>3.4289550524940503E-2</v>
      </c>
      <c r="AP28">
        <v>6.8416123674987797E-2</v>
      </c>
    </row>
    <row r="29" spans="1:42" x14ac:dyDescent="0.3">
      <c r="A29">
        <v>51</v>
      </c>
      <c r="B29">
        <v>1085.35064935064</v>
      </c>
      <c r="C29">
        <v>900</v>
      </c>
      <c r="D29">
        <v>0</v>
      </c>
      <c r="E29">
        <v>0.78019667689031202</v>
      </c>
      <c r="F29">
        <v>3.4666269898082298</v>
      </c>
      <c r="G29">
        <v>-12.012885950930457</v>
      </c>
      <c r="H29">
        <v>-9.6785169978060495</v>
      </c>
      <c r="I29">
        <v>1.7183421695383101</v>
      </c>
      <c r="J29">
        <v>0.88448186071400103</v>
      </c>
      <c r="K29">
        <v>0.225059309577887</v>
      </c>
      <c r="L29">
        <v>3.5723077885886241E-5</v>
      </c>
      <c r="M29">
        <v>8.259684889412094E-7</v>
      </c>
      <c r="N29" s="1">
        <v>2.5785034827324798E-9</v>
      </c>
      <c r="O29" s="1">
        <v>8.38641397882192E-13</v>
      </c>
      <c r="P29" s="1">
        <v>-1.3977353057308699E-16</v>
      </c>
      <c r="Q29">
        <v>35.010799323086303</v>
      </c>
      <c r="R29">
        <v>11.1594747825679</v>
      </c>
      <c r="S29">
        <v>15.4671116248162</v>
      </c>
      <c r="T29">
        <v>2.7419808611141199</v>
      </c>
      <c r="V29">
        <v>4.9006321473623702</v>
      </c>
      <c r="X29">
        <v>8.9212816310977594</v>
      </c>
      <c r="AA29">
        <v>20.854613418642799</v>
      </c>
      <c r="AB29">
        <v>0.94410621131225103</v>
      </c>
      <c r="AJ29">
        <v>2.3659685917584401E-2</v>
      </c>
      <c r="AK29">
        <v>8.1409445615931803E-2</v>
      </c>
      <c r="AL29">
        <v>0.155730533885335</v>
      </c>
      <c r="AM29">
        <v>0.59124067858780005</v>
      </c>
      <c r="AN29">
        <v>4.6523575414592101E-2</v>
      </c>
      <c r="AO29">
        <v>3.1880274838899901E-2</v>
      </c>
      <c r="AP29">
        <v>6.9555805739855495E-2</v>
      </c>
    </row>
    <row r="30" spans="1:42" x14ac:dyDescent="0.3">
      <c r="A30">
        <v>52</v>
      </c>
      <c r="B30">
        <v>1080.33766233765</v>
      </c>
      <c r="C30">
        <v>900</v>
      </c>
      <c r="D30">
        <v>0</v>
      </c>
      <c r="E30">
        <v>1.0887395244699301</v>
      </c>
      <c r="F30">
        <v>3.4677318279553</v>
      </c>
      <c r="G30">
        <v>-16.752567229379771</v>
      </c>
      <c r="H30">
        <v>-13.513815731231684</v>
      </c>
      <c r="I30">
        <v>2.39289325515854</v>
      </c>
      <c r="J30">
        <v>1.2337405380536499</v>
      </c>
      <c r="K30">
        <v>0.31396301054568199</v>
      </c>
      <c r="L30">
        <v>3.5652179712360665E-5</v>
      </c>
      <c r="M30">
        <v>8.2618594605910953E-7</v>
      </c>
      <c r="N30" s="1">
        <v>3.5933931347193101E-9</v>
      </c>
      <c r="O30" s="1">
        <v>1.17185274672336E-12</v>
      </c>
      <c r="P30" s="1">
        <v>-1.7425927503883999E-16</v>
      </c>
      <c r="Q30">
        <v>34.991915675776497</v>
      </c>
      <c r="R30">
        <v>11.212897076121299</v>
      </c>
      <c r="S30">
        <v>15.4656605196513</v>
      </c>
      <c r="T30">
        <v>2.72251132970257</v>
      </c>
      <c r="V30">
        <v>4.88722153731534</v>
      </c>
      <c r="X30">
        <v>8.8963768892207504</v>
      </c>
      <c r="AA30">
        <v>20.863927105999299</v>
      </c>
      <c r="AB30">
        <v>0.959489866212766</v>
      </c>
      <c r="AJ30">
        <v>2.3816829739428801E-2</v>
      </c>
      <c r="AK30">
        <v>7.9865362345186E-2</v>
      </c>
      <c r="AL30">
        <v>0.155309698739928</v>
      </c>
      <c r="AM30">
        <v>0.59246670109681199</v>
      </c>
      <c r="AN30">
        <v>4.8372599657286401E-2</v>
      </c>
      <c r="AO30">
        <v>2.9477209194634001E-2</v>
      </c>
      <c r="AP30">
        <v>7.0691599226723204E-2</v>
      </c>
    </row>
    <row r="31" spans="1:42" x14ac:dyDescent="0.3">
      <c r="A31">
        <v>53</v>
      </c>
      <c r="B31">
        <v>1075.3246753246699</v>
      </c>
      <c r="C31">
        <v>900</v>
      </c>
      <c r="D31">
        <v>0</v>
      </c>
      <c r="E31">
        <v>1.3753120303983399</v>
      </c>
      <c r="F31">
        <v>3.4688167951909401</v>
      </c>
      <c r="G31">
        <v>-21.148573081674733</v>
      </c>
      <c r="H31">
        <v>-17.081018263287998</v>
      </c>
      <c r="I31">
        <v>3.0164117226801901</v>
      </c>
      <c r="J31">
        <v>1.55782872825261</v>
      </c>
      <c r="K31">
        <v>0.39647871640411603</v>
      </c>
      <c r="L31">
        <v>3.5580807385523016E-5</v>
      </c>
      <c r="M31">
        <v>8.263945246812925E-7</v>
      </c>
      <c r="N31" s="1">
        <v>4.5330907626420304E-9</v>
      </c>
      <c r="O31" s="1">
        <v>1.4822693913469399E-12</v>
      </c>
      <c r="P31" s="1">
        <v>-1.93297367311562E-16</v>
      </c>
      <c r="Q31">
        <v>34.972626449788002</v>
      </c>
      <c r="R31">
        <v>11.2668709599122</v>
      </c>
      <c r="S31">
        <v>15.4656437052634</v>
      </c>
      <c r="T31">
        <v>2.7020835054783898</v>
      </c>
      <c r="V31">
        <v>4.8722820670363998</v>
      </c>
      <c r="X31">
        <v>8.8726983111030702</v>
      </c>
      <c r="AA31">
        <v>20.8729920408848</v>
      </c>
      <c r="AB31">
        <v>0.97480296053355098</v>
      </c>
      <c r="AJ31">
        <v>2.3975407843609398E-2</v>
      </c>
      <c r="AK31">
        <v>7.8346346426144797E-2</v>
      </c>
      <c r="AL31">
        <v>0.154838593633883</v>
      </c>
      <c r="AM31">
        <v>0.593750646839178</v>
      </c>
      <c r="AN31">
        <v>5.0188557501629698E-2</v>
      </c>
      <c r="AO31">
        <v>2.7078943307925499E-2</v>
      </c>
      <c r="AP31">
        <v>7.1821504447627901E-2</v>
      </c>
    </row>
    <row r="32" spans="1:42" x14ac:dyDescent="0.3">
      <c r="A32">
        <v>54</v>
      </c>
      <c r="B32">
        <v>1070.31168831168</v>
      </c>
      <c r="C32">
        <v>900</v>
      </c>
      <c r="D32">
        <v>0</v>
      </c>
      <c r="E32">
        <v>1.64194542257039</v>
      </c>
      <c r="F32">
        <v>3.4698835298873698</v>
      </c>
      <c r="G32">
        <v>-25.23299055434877</v>
      </c>
      <c r="H32">
        <v>-20.405075881395568</v>
      </c>
      <c r="I32">
        <v>3.5936377754250399</v>
      </c>
      <c r="J32">
        <v>1.85908443768825</v>
      </c>
      <c r="K32">
        <v>0.47319900176121599</v>
      </c>
      <c r="L32">
        <v>3.5508990528668032E-5</v>
      </c>
      <c r="M32">
        <v>8.2659476742366844E-7</v>
      </c>
      <c r="N32" s="1">
        <v>5.4045506379445003E-9</v>
      </c>
      <c r="O32" s="1">
        <v>1.7719882739019701E-12</v>
      </c>
      <c r="P32" s="1">
        <v>-1.9797930311201899E-16</v>
      </c>
      <c r="Q32">
        <v>34.952949229211299</v>
      </c>
      <c r="R32">
        <v>11.321356690057</v>
      </c>
      <c r="S32">
        <v>15.466982852547201</v>
      </c>
      <c r="T32">
        <v>2.68076524836271</v>
      </c>
      <c r="V32">
        <v>4.8559509242778001</v>
      </c>
      <c r="X32">
        <v>8.8501663267157191</v>
      </c>
      <c r="AA32">
        <v>20.881776691675402</v>
      </c>
      <c r="AB32">
        <v>0.99005203715257195</v>
      </c>
      <c r="AJ32">
        <v>2.4131950239813599E-2</v>
      </c>
      <c r="AK32">
        <v>7.6852561206990605E-2</v>
      </c>
      <c r="AL32">
        <v>0.15432170507472101</v>
      </c>
      <c r="AM32">
        <v>0.59508882169541899</v>
      </c>
      <c r="AN32">
        <v>5.1973256782394998E-2</v>
      </c>
      <c r="AO32">
        <v>2.4685683724624999E-2</v>
      </c>
      <c r="AP32">
        <v>7.2946021276034195E-2</v>
      </c>
    </row>
    <row r="33" spans="1:42" x14ac:dyDescent="0.3">
      <c r="A33">
        <v>55</v>
      </c>
      <c r="B33">
        <v>1065.2987012987001</v>
      </c>
      <c r="C33">
        <v>900</v>
      </c>
      <c r="D33">
        <v>0</v>
      </c>
      <c r="E33">
        <v>1.8904443781251401</v>
      </c>
      <c r="F33">
        <v>3.4709334711652602</v>
      </c>
      <c r="G33">
        <v>-29.034294173198845</v>
      </c>
      <c r="H33">
        <v>-23.508133648557884</v>
      </c>
      <c r="I33">
        <v>4.1287802209221098</v>
      </c>
      <c r="J33">
        <v>2.1395836291123902</v>
      </c>
      <c r="K33">
        <v>0.54465013340935198</v>
      </c>
      <c r="L33">
        <v>3.5436759013020754E-5</v>
      </c>
      <c r="M33">
        <v>8.2678717875245117E-7</v>
      </c>
      <c r="N33" s="1">
        <v>6.21395018298298E-9</v>
      </c>
      <c r="O33" s="1">
        <v>2.0428716679092001E-12</v>
      </c>
      <c r="P33" s="1">
        <v>-1.8921076271422199E-16</v>
      </c>
      <c r="Q33">
        <v>34.932906220642401</v>
      </c>
      <c r="R33">
        <v>11.3763128343332</v>
      </c>
      <c r="S33">
        <v>15.469601727993201</v>
      </c>
      <c r="T33">
        <v>2.65862061319647</v>
      </c>
      <c r="V33">
        <v>4.8383541112391804</v>
      </c>
      <c r="X33">
        <v>8.8287078389678708</v>
      </c>
      <c r="AA33">
        <v>20.890253256786</v>
      </c>
      <c r="AB33">
        <v>1.00524339684144</v>
      </c>
      <c r="AJ33">
        <v>2.42835398538866E-2</v>
      </c>
      <c r="AK33">
        <v>7.5384089587561404E-2</v>
      </c>
      <c r="AL33">
        <v>0.153763155782042</v>
      </c>
      <c r="AM33">
        <v>0.59647755551988602</v>
      </c>
      <c r="AN33">
        <v>5.3728350747276298E-2</v>
      </c>
      <c r="AO33">
        <v>2.22976778102962E-2</v>
      </c>
      <c r="AP33">
        <v>7.4065630699050602E-2</v>
      </c>
    </row>
    <row r="34" spans="1:42" x14ac:dyDescent="0.3">
      <c r="A34">
        <v>56</v>
      </c>
      <c r="B34">
        <v>1060.2857142856999</v>
      </c>
      <c r="C34">
        <v>900</v>
      </c>
      <c r="D34">
        <v>0</v>
      </c>
      <c r="E34">
        <v>2.1224172420027898</v>
      </c>
      <c r="F34">
        <v>3.4719678843441599</v>
      </c>
      <c r="G34">
        <v>-32.577831278548594</v>
      </c>
      <c r="H34">
        <v>-26.40990773922395</v>
      </c>
      <c r="I34">
        <v>4.6255874754552098</v>
      </c>
      <c r="J34">
        <v>2.4011752938147501</v>
      </c>
      <c r="K34">
        <v>0.61130094306840199</v>
      </c>
      <c r="L34">
        <v>3.5364142569508176E-5</v>
      </c>
      <c r="M34">
        <v>8.2697222737439622E-7</v>
      </c>
      <c r="N34" s="1">
        <v>6.9667940445100702E-9</v>
      </c>
      <c r="O34" s="1">
        <v>2.29657867982755E-12</v>
      </c>
      <c r="P34" s="1">
        <v>-1.6773887567231099E-16</v>
      </c>
      <c r="Q34">
        <v>34.912523009786298</v>
      </c>
      <c r="R34">
        <v>11.4316971906817</v>
      </c>
      <c r="S34">
        <v>15.4734264925697</v>
      </c>
      <c r="T34">
        <v>2.6357099645432198</v>
      </c>
      <c r="V34">
        <v>4.8196072255212599</v>
      </c>
      <c r="X34">
        <v>8.8082556733562107</v>
      </c>
      <c r="AA34">
        <v>20.898397360646701</v>
      </c>
      <c r="AB34">
        <v>1.02038308289468</v>
      </c>
      <c r="AJ34">
        <v>2.442774057614E-2</v>
      </c>
      <c r="AK34">
        <v>7.3940942566453297E-2</v>
      </c>
      <c r="AL34">
        <v>0.15316672987835001</v>
      </c>
      <c r="AM34">
        <v>0.59791323790579598</v>
      </c>
      <c r="AN34">
        <v>5.5455358070073298E-2</v>
      </c>
      <c r="AO34">
        <v>1.99151973083611E-2</v>
      </c>
      <c r="AP34">
        <v>7.5180793694825401E-2</v>
      </c>
    </row>
    <row r="35" spans="1:42" x14ac:dyDescent="0.3">
      <c r="A35">
        <v>57</v>
      </c>
      <c r="B35">
        <v>1055.27272727272</v>
      </c>
      <c r="C35">
        <v>900</v>
      </c>
      <c r="D35">
        <v>0</v>
      </c>
      <c r="E35">
        <v>2.3393015484037099</v>
      </c>
      <c r="F35">
        <v>3.4729878833008399</v>
      </c>
      <c r="G35">
        <v>-35.886231564629988</v>
      </c>
      <c r="H35">
        <v>-29.128003794316907</v>
      </c>
      <c r="I35">
        <v>5.08740751837919</v>
      </c>
      <c r="J35">
        <v>2.6455110584622399</v>
      </c>
      <c r="K35">
        <v>0.67357031668661105</v>
      </c>
      <c r="L35">
        <v>3.5291170489712711E-5</v>
      </c>
      <c r="M35">
        <v>8.2715034862073167E-7</v>
      </c>
      <c r="N35" s="1">
        <v>7.6680018558363392E-9</v>
      </c>
      <c r="O35" s="1">
        <v>2.5345918320472398E-12</v>
      </c>
      <c r="P35" s="1">
        <v>-1.34176323125072E-16</v>
      </c>
      <c r="Q35">
        <v>34.891827537913699</v>
      </c>
      <c r="R35">
        <v>11.487467511272699</v>
      </c>
      <c r="S35">
        <v>15.478385910742601</v>
      </c>
      <c r="T35">
        <v>2.6120901144101101</v>
      </c>
      <c r="V35">
        <v>4.7998162244856903</v>
      </c>
      <c r="X35">
        <v>8.7887480638975095</v>
      </c>
      <c r="AA35">
        <v>20.906187767946001</v>
      </c>
      <c r="AB35">
        <v>1.0354768693315299</v>
      </c>
      <c r="AJ35">
        <v>2.45625338445934E-2</v>
      </c>
      <c r="AK35">
        <v>7.2523067171858094E-2</v>
      </c>
      <c r="AL35">
        <v>0.15253589759518901</v>
      </c>
      <c r="AM35">
        <v>0.59939234557934695</v>
      </c>
      <c r="AN35">
        <v>5.7155679881959597E-2</v>
      </c>
      <c r="AO35">
        <v>1.75385255374189E-2</v>
      </c>
      <c r="AP35">
        <v>7.6291950389632907E-2</v>
      </c>
    </row>
    <row r="36" spans="1:42" x14ac:dyDescent="0.3">
      <c r="A36">
        <v>58</v>
      </c>
      <c r="B36">
        <v>1050.2597402597301</v>
      </c>
      <c r="C36">
        <v>900</v>
      </c>
      <c r="D36">
        <v>0</v>
      </c>
      <c r="E36">
        <v>2.5423857954083702</v>
      </c>
      <c r="F36">
        <v>3.4739944500805802</v>
      </c>
      <c r="G36">
        <v>-38.979756069027182</v>
      </c>
      <c r="H36">
        <v>-31.678188220929307</v>
      </c>
      <c r="I36">
        <v>5.5172390122085897</v>
      </c>
      <c r="J36">
        <v>2.8740704291430199</v>
      </c>
      <c r="K36">
        <v>0.73183358003044596</v>
      </c>
      <c r="L36">
        <v>3.5217871432359939E-5</v>
      </c>
      <c r="M36">
        <v>8.2732194688654268E-7</v>
      </c>
      <c r="N36" s="1">
        <v>8.3219830085503108E-9</v>
      </c>
      <c r="O36" s="1">
        <v>2.7582397259405399E-12</v>
      </c>
      <c r="P36" s="1">
        <v>-8.90227145512374E-17</v>
      </c>
      <c r="Q36">
        <v>34.870849271888297</v>
      </c>
      <c r="R36">
        <v>11.5435819988574</v>
      </c>
      <c r="S36">
        <v>15.4844114474053</v>
      </c>
      <c r="T36">
        <v>2.5878145538366999</v>
      </c>
      <c r="V36">
        <v>4.7790781860953002</v>
      </c>
      <c r="X36">
        <v>8.77012816698557</v>
      </c>
      <c r="AA36">
        <v>20.913606142336999</v>
      </c>
      <c r="AB36">
        <v>1.05053023259428</v>
      </c>
      <c r="AJ36">
        <v>2.4686264143350199E-2</v>
      </c>
      <c r="AK36">
        <v>7.11303538714987E-2</v>
      </c>
      <c r="AL36">
        <v>0.15187383994075301</v>
      </c>
      <c r="AM36">
        <v>0.60091145991179196</v>
      </c>
      <c r="AN36">
        <v>5.8830613644474998E-2</v>
      </c>
      <c r="AO36">
        <v>1.51679504513455E-2</v>
      </c>
      <c r="AP36">
        <v>7.7399518036784701E-2</v>
      </c>
    </row>
    <row r="37" spans="1:42" x14ac:dyDescent="0.3">
      <c r="A37">
        <v>59</v>
      </c>
      <c r="B37">
        <v>1045.2467532467399</v>
      </c>
      <c r="C37">
        <v>900</v>
      </c>
      <c r="D37">
        <v>0</v>
      </c>
      <c r="E37">
        <v>2.7328343623358302</v>
      </c>
      <c r="F37">
        <v>3.4749884593826899</v>
      </c>
      <c r="G37">
        <v>-41.876690276293601</v>
      </c>
      <c r="H37">
        <v>-34.074696956139036</v>
      </c>
      <c r="I37">
        <v>5.9177886330052001</v>
      </c>
      <c r="J37">
        <v>3.0881894299322998</v>
      </c>
      <c r="K37">
        <v>0.78642976639447504</v>
      </c>
      <c r="L37">
        <v>3.5144275105571842E-5</v>
      </c>
      <c r="M37">
        <v>8.2748740461999684E-7</v>
      </c>
      <c r="N37" s="1">
        <v>8.93272196540087E-9</v>
      </c>
      <c r="O37" s="1">
        <v>2.9687231477614599E-12</v>
      </c>
      <c r="P37" s="1">
        <v>-3.2686319623914E-17</v>
      </c>
      <c r="Q37">
        <v>34.849618333338597</v>
      </c>
      <c r="R37">
        <v>11.5999960120956</v>
      </c>
      <c r="S37">
        <v>15.491435225137501</v>
      </c>
      <c r="T37">
        <v>2.5629384861843598</v>
      </c>
      <c r="V37">
        <v>4.7574833601474298</v>
      </c>
      <c r="X37">
        <v>8.7523428769614693</v>
      </c>
      <c r="AA37">
        <v>20.920638647499501</v>
      </c>
      <c r="AB37">
        <v>1.0655470586353599</v>
      </c>
      <c r="AJ37">
        <v>2.4797659985430199E-2</v>
      </c>
      <c r="AK37">
        <v>6.9762642291511898E-2</v>
      </c>
      <c r="AL37">
        <v>0.15118351766587099</v>
      </c>
      <c r="AM37">
        <v>0.60246711890908</v>
      </c>
      <c r="AN37">
        <v>6.0481330058517802E-2</v>
      </c>
      <c r="AO37">
        <v>1.28039335467094E-2</v>
      </c>
      <c r="AP37">
        <v>7.8503797542879006E-2</v>
      </c>
    </row>
    <row r="38" spans="1:42" x14ac:dyDescent="0.3">
      <c r="A38">
        <v>60</v>
      </c>
      <c r="B38">
        <v>1040.23376623376</v>
      </c>
      <c r="C38">
        <v>900</v>
      </c>
      <c r="D38">
        <v>0</v>
      </c>
      <c r="E38">
        <v>2.9116922230548399</v>
      </c>
      <c r="F38">
        <v>3.4759706817034899</v>
      </c>
      <c r="G38">
        <v>-44.593428743197485</v>
      </c>
      <c r="H38">
        <v>-36.330295731731454</v>
      </c>
      <c r="I38">
        <v>6.29148404594737</v>
      </c>
      <c r="J38">
        <v>3.2890664300950001</v>
      </c>
      <c r="K38">
        <v>0.83766305578500699</v>
      </c>
      <c r="L38">
        <v>3.5070409505538394E-5</v>
      </c>
      <c r="M38">
        <v>8.276470743611126E-7</v>
      </c>
      <c r="N38" s="1">
        <v>9.5037950488761298E-9</v>
      </c>
      <c r="O38" s="1">
        <v>3.1671195945101401E-12</v>
      </c>
      <c r="P38" s="1">
        <v>3.4503057273343398E-17</v>
      </c>
      <c r="Q38">
        <v>34.8281649560438</v>
      </c>
      <c r="R38">
        <v>11.6566678021196</v>
      </c>
      <c r="S38">
        <v>15.4993932794878</v>
      </c>
      <c r="T38">
        <v>2.5375119447161301</v>
      </c>
      <c r="V38">
        <v>4.7351137078857102</v>
      </c>
      <c r="X38">
        <v>8.7353435858452109</v>
      </c>
      <c r="AA38">
        <v>20.9272733748106</v>
      </c>
      <c r="AB38">
        <v>1.0805313490909301</v>
      </c>
      <c r="AJ38">
        <v>2.4895699331608699E-2</v>
      </c>
      <c r="AK38">
        <v>6.8419726122319197E-2</v>
      </c>
      <c r="AL38">
        <v>0.15046762044772799</v>
      </c>
      <c r="AM38">
        <v>0.60405607326433797</v>
      </c>
      <c r="AN38">
        <v>6.2108926468592E-2</v>
      </c>
      <c r="AO38">
        <v>1.04468575297619E-2</v>
      </c>
      <c r="AP38">
        <v>7.9605096835650799E-2</v>
      </c>
    </row>
    <row r="39" spans="1:42" x14ac:dyDescent="0.3">
      <c r="A39">
        <v>61</v>
      </c>
      <c r="B39">
        <v>1035.2207792207801</v>
      </c>
      <c r="C39">
        <v>900</v>
      </c>
      <c r="D39">
        <v>0</v>
      </c>
      <c r="E39">
        <v>3.0798986997934201</v>
      </c>
      <c r="F39">
        <v>3.4769417956698501</v>
      </c>
      <c r="G39">
        <v>-47.144695593891306</v>
      </c>
      <c r="H39">
        <v>-38.456451246131323</v>
      </c>
      <c r="I39">
        <v>6.6405062584280596</v>
      </c>
      <c r="J39">
        <v>3.4777780946055201</v>
      </c>
      <c r="K39">
        <v>0.88580680402217105</v>
      </c>
      <c r="L39">
        <v>3.4996300461860201E-5</v>
      </c>
      <c r="M39">
        <v>8.2780127974196806E-7</v>
      </c>
      <c r="N39" s="1">
        <v>1.0038417237641E-8</v>
      </c>
      <c r="O39" s="1">
        <v>3.3543975539330101E-12</v>
      </c>
      <c r="P39" s="1">
        <v>1.12280067417794E-16</v>
      </c>
      <c r="Q39">
        <v>34.806519283294897</v>
      </c>
      <c r="R39">
        <v>11.7135594392652</v>
      </c>
      <c r="S39">
        <v>15.5082258574561</v>
      </c>
      <c r="T39">
        <v>2.51157900790722</v>
      </c>
      <c r="V39">
        <v>4.7120433999528002</v>
      </c>
      <c r="X39">
        <v>8.7190859039437996</v>
      </c>
      <c r="AA39">
        <v>20.9334995364799</v>
      </c>
      <c r="AB39">
        <v>1.0954875716999299</v>
      </c>
      <c r="AJ39">
        <v>2.4979551818037699E-2</v>
      </c>
      <c r="AK39">
        <v>6.7101361237427104E-2</v>
      </c>
      <c r="AL39">
        <v>0.149728582508557</v>
      </c>
      <c r="AM39">
        <v>0.60567531740388103</v>
      </c>
      <c r="AN39">
        <v>6.3714447735897101E-2</v>
      </c>
      <c r="AO39">
        <v>8.0969829732932697E-3</v>
      </c>
      <c r="AP39">
        <v>8.0703756322905204E-2</v>
      </c>
    </row>
    <row r="40" spans="1:42" x14ac:dyDescent="0.3">
      <c r="A40">
        <v>62</v>
      </c>
      <c r="B40">
        <v>1030.2077922077799</v>
      </c>
      <c r="C40">
        <v>900</v>
      </c>
      <c r="D40">
        <v>0</v>
      </c>
      <c r="E40">
        <v>3.2383038370912698</v>
      </c>
      <c r="F40">
        <v>3.47790240424799</v>
      </c>
      <c r="G40">
        <v>-49.543802211389725</v>
      </c>
      <c r="H40">
        <v>-40.463533643907873</v>
      </c>
      <c r="I40">
        <v>6.9668272378995297</v>
      </c>
      <c r="J40">
        <v>3.6552981815197398</v>
      </c>
      <c r="K40">
        <v>0.93110831204921896</v>
      </c>
      <c r="L40">
        <v>3.492197274167394E-5</v>
      </c>
      <c r="M40">
        <v>8.2795032174107744E-7</v>
      </c>
      <c r="N40" s="1">
        <v>1.0539497977953599E-8</v>
      </c>
      <c r="O40" s="1">
        <v>3.5314336367994298E-12</v>
      </c>
      <c r="P40" s="1">
        <v>2.00429237229285E-16</v>
      </c>
      <c r="Q40">
        <v>34.784711007962798</v>
      </c>
      <c r="R40">
        <v>11.770634620678999</v>
      </c>
      <c r="S40">
        <v>15.517875996024699</v>
      </c>
      <c r="T40">
        <v>2.4851810187934298</v>
      </c>
      <c r="V40">
        <v>4.6883403060858502</v>
      </c>
      <c r="X40">
        <v>8.70352883249749</v>
      </c>
      <c r="AA40">
        <v>20.939308312996399</v>
      </c>
      <c r="AB40">
        <v>1.1104199049600001</v>
      </c>
      <c r="AJ40">
        <v>2.5048586914793398E-2</v>
      </c>
      <c r="AK40">
        <v>6.5807271267780507E-2</v>
      </c>
      <c r="AL40">
        <v>0.14896863246681799</v>
      </c>
      <c r="AM40">
        <v>0.60732198712800101</v>
      </c>
      <c r="AN40">
        <v>6.5298874196321105E-2</v>
      </c>
      <c r="AO40">
        <v>5.7545536815420901E-3</v>
      </c>
      <c r="AP40">
        <v>8.1800094344742696E-2</v>
      </c>
    </row>
    <row r="41" spans="1:42" x14ac:dyDescent="0.3">
      <c r="A41">
        <v>63</v>
      </c>
      <c r="B41">
        <v>1025.1948051948</v>
      </c>
      <c r="C41">
        <v>900</v>
      </c>
      <c r="D41">
        <v>0</v>
      </c>
      <c r="E41">
        <v>3.3876784806773701</v>
      </c>
      <c r="F41">
        <v>3.4788530444218999</v>
      </c>
      <c r="G41">
        <v>-51.802808034191209</v>
      </c>
      <c r="H41">
        <v>-42.360941365817524</v>
      </c>
      <c r="I41">
        <v>7.2722335627606798</v>
      </c>
      <c r="J41">
        <v>3.8225092010974699</v>
      </c>
      <c r="K41">
        <v>0.97379177488088398</v>
      </c>
      <c r="L41">
        <v>3.4847450029837316E-5</v>
      </c>
      <c r="M41">
        <v>8.2809448045021712E-7</v>
      </c>
      <c r="N41" s="1">
        <v>1.1009675659464399E-8</v>
      </c>
      <c r="O41" s="1">
        <v>3.6990230072843098E-12</v>
      </c>
      <c r="P41" s="1">
        <v>2.9877370320927499E-16</v>
      </c>
      <c r="Q41">
        <v>34.762769113881703</v>
      </c>
      <c r="R41">
        <v>11.8278587660827</v>
      </c>
      <c r="S41">
        <v>15.528289462545599</v>
      </c>
      <c r="T41">
        <v>2.4583567465957299</v>
      </c>
      <c r="V41">
        <v>4.6640665324297403</v>
      </c>
      <c r="X41">
        <v>8.6886344648919902</v>
      </c>
      <c r="AA41">
        <v>20.9446926755002</v>
      </c>
      <c r="AB41">
        <v>1.12533223807214</v>
      </c>
      <c r="AJ41">
        <v>2.5102345917581301E-2</v>
      </c>
      <c r="AK41">
        <v>6.45371523007537E-2</v>
      </c>
      <c r="AL41">
        <v>0.14818981080326099</v>
      </c>
      <c r="AM41">
        <v>0.60899336056047704</v>
      </c>
      <c r="AN41">
        <v>6.6863127862509905E-2</v>
      </c>
      <c r="AO41">
        <v>3.4197953307573501E-3</v>
      </c>
      <c r="AP41">
        <v>8.2894407224658601E-2</v>
      </c>
    </row>
    <row r="42" spans="1:42" x14ac:dyDescent="0.3">
      <c r="A42">
        <v>64</v>
      </c>
      <c r="B42">
        <v>1020.1818181818099</v>
      </c>
      <c r="C42">
        <v>900</v>
      </c>
      <c r="D42">
        <v>0</v>
      </c>
      <c r="E42">
        <v>3.5287230281417399</v>
      </c>
      <c r="F42">
        <v>3.4797941956051202</v>
      </c>
      <c r="G42">
        <v>-53.932660023288854</v>
      </c>
      <c r="H42">
        <v>-44.157209415565433</v>
      </c>
      <c r="I42">
        <v>7.55834695342595</v>
      </c>
      <c r="J42">
        <v>3.9802125337757901</v>
      </c>
      <c r="K42">
        <v>1.01406084089639</v>
      </c>
      <c r="L42">
        <v>3.477275492768937E-5</v>
      </c>
      <c r="M42">
        <v>8.2823401671863515E-7</v>
      </c>
      <c r="N42" s="1">
        <v>1.1451347537941599E-8</v>
      </c>
      <c r="O42" s="1">
        <v>3.8578884282763099E-12</v>
      </c>
      <c r="P42" s="1">
        <v>4.07165399829323E-16</v>
      </c>
      <c r="Q42">
        <v>34.740721677983203</v>
      </c>
      <c r="R42">
        <v>11.885199069233201</v>
      </c>
      <c r="S42">
        <v>15.539414680385599</v>
      </c>
      <c r="T42">
        <v>2.4311425427254001</v>
      </c>
      <c r="V42">
        <v>4.6392789182470597</v>
      </c>
      <c r="X42">
        <v>8.6743677154974392</v>
      </c>
      <c r="AA42">
        <v>20.949647224290601</v>
      </c>
      <c r="AB42">
        <v>1.14022817163726</v>
      </c>
      <c r="AJ42">
        <v>2.51405175782854E-2</v>
      </c>
      <c r="AK42">
        <v>6.3290677114651098E-2</v>
      </c>
      <c r="AL42">
        <v>0.14739398601513301</v>
      </c>
      <c r="AM42">
        <v>0.61068685735586303</v>
      </c>
      <c r="AN42">
        <v>6.8408077665676997E-2</v>
      </c>
      <c r="AO42">
        <v>1.0929148944855099E-3</v>
      </c>
      <c r="AP42">
        <v>8.39869693759039E-2</v>
      </c>
    </row>
    <row r="43" spans="1:42" x14ac:dyDescent="0.3">
      <c r="A43">
        <v>65</v>
      </c>
      <c r="B43">
        <v>1015.16883116883</v>
      </c>
      <c r="C43">
        <v>900</v>
      </c>
      <c r="D43">
        <v>0</v>
      </c>
      <c r="E43">
        <v>3.66207505104747</v>
      </c>
      <c r="F43">
        <v>3.48072628694299</v>
      </c>
      <c r="G43">
        <v>-55.943314020926188</v>
      </c>
      <c r="H43">
        <v>-45.860103550437479</v>
      </c>
      <c r="I43">
        <v>7.82664215296822</v>
      </c>
      <c r="J43">
        <v>4.1291372391990704</v>
      </c>
      <c r="K43">
        <v>1.05210084021394</v>
      </c>
      <c r="L43">
        <v>3.469790896635946E-5</v>
      </c>
      <c r="M43">
        <v>8.2836917367821596E-7</v>
      </c>
      <c r="N43" s="1">
        <v>1.18666957939807E-8</v>
      </c>
      <c r="O43" s="1">
        <v>4.0086881309774903E-12</v>
      </c>
      <c r="P43" s="1">
        <v>5.2547655578359303E-16</v>
      </c>
      <c r="Q43">
        <v>34.718595722725098</v>
      </c>
      <c r="R43">
        <v>11.9426245140076</v>
      </c>
      <c r="S43">
        <v>15.5512026438067</v>
      </c>
      <c r="T43">
        <v>2.4035724904426301</v>
      </c>
      <c r="V43">
        <v>4.6140294936927404</v>
      </c>
      <c r="X43">
        <v>8.6606960739544405</v>
      </c>
      <c r="AA43">
        <v>20.954168042478301</v>
      </c>
      <c r="AB43">
        <v>1.1551110188924001</v>
      </c>
      <c r="AJ43">
        <v>2.5162916943329401E-2</v>
      </c>
      <c r="AK43">
        <v>6.20674989824214E-2</v>
      </c>
      <c r="AL43">
        <v>0.146582869510411</v>
      </c>
      <c r="AM43">
        <v>0.61240003654681496</v>
      </c>
      <c r="AN43">
        <v>6.99345438804546E-2</v>
      </c>
      <c r="AO43">
        <v>-1.2258993102482001E-3</v>
      </c>
      <c r="AP43">
        <v>8.5078033446815707E-2</v>
      </c>
    </row>
    <row r="44" spans="1:42" x14ac:dyDescent="0.3">
      <c r="A44">
        <v>66</v>
      </c>
      <c r="B44">
        <v>1010.15584415584</v>
      </c>
      <c r="C44">
        <v>900</v>
      </c>
      <c r="D44">
        <v>0</v>
      </c>
      <c r="E44">
        <v>3.7883159535497</v>
      </c>
      <c r="F44">
        <v>3.4816497036578098</v>
      </c>
      <c r="G44">
        <v>-57.84384066379824</v>
      </c>
      <c r="H44">
        <v>-47.476702467305707</v>
      </c>
      <c r="I44">
        <v>8.07846254554544</v>
      </c>
      <c r="J44">
        <v>4.2699477482531503</v>
      </c>
      <c r="K44">
        <v>1.0880807306862901</v>
      </c>
      <c r="L44">
        <v>3.4622932630896713E-5</v>
      </c>
      <c r="M44">
        <v>8.2850017815475048E-7</v>
      </c>
      <c r="N44" s="1">
        <v>1.2257710296249201E-8</v>
      </c>
      <c r="O44" s="1">
        <v>4.1520226817963003E-12</v>
      </c>
      <c r="P44" s="1">
        <v>6.5359236686803002E-16</v>
      </c>
      <c r="Q44">
        <v>34.6964171088431</v>
      </c>
      <c r="R44">
        <v>12.0001058633216</v>
      </c>
      <c r="S44">
        <v>15.563606826069501</v>
      </c>
      <c r="T44">
        <v>2.3756785475666602</v>
      </c>
      <c r="V44">
        <v>4.5883659006447601</v>
      </c>
      <c r="X44">
        <v>8.64758938245037</v>
      </c>
      <c r="AA44">
        <v>20.958252563815002</v>
      </c>
      <c r="AB44">
        <v>1.1699838072889399</v>
      </c>
      <c r="AJ44">
        <v>2.5169466977628101E-2</v>
      </c>
      <c r="AK44">
        <v>6.08672550754389E-2</v>
      </c>
      <c r="AL44">
        <v>0.14575802930529599</v>
      </c>
      <c r="AM44">
        <v>0.61413059339101805</v>
      </c>
      <c r="AN44">
        <v>7.14433018586004E-2</v>
      </c>
      <c r="AO44">
        <v>-3.53647709825713E-3</v>
      </c>
      <c r="AP44">
        <v>8.6167830490274003E-2</v>
      </c>
    </row>
    <row r="45" spans="1:42" x14ac:dyDescent="0.3">
      <c r="A45">
        <v>67</v>
      </c>
      <c r="B45">
        <v>1005.1428571428499</v>
      </c>
      <c r="C45">
        <v>900</v>
      </c>
      <c r="D45">
        <v>0</v>
      </c>
      <c r="E45">
        <v>3.9079768060481999</v>
      </c>
      <c r="F45">
        <v>3.48256479255924</v>
      </c>
      <c r="G45">
        <v>-59.642518083420413</v>
      </c>
      <c r="H45">
        <v>-49.013469721094104</v>
      </c>
      <c r="I45">
        <v>8.3150338382423001</v>
      </c>
      <c r="J45">
        <v>4.4032505991157702</v>
      </c>
      <c r="K45">
        <v>1.1221548022301999</v>
      </c>
      <c r="L45">
        <v>3.4547845392525698E-5</v>
      </c>
      <c r="M45">
        <v>8.2862724197109672E-7</v>
      </c>
      <c r="N45" s="1">
        <v>1.2626208545639399E-8</v>
      </c>
      <c r="O45" s="1">
        <v>4.2884409916421699E-12</v>
      </c>
      <c r="P45" s="1">
        <v>7.91404723601573E-16</v>
      </c>
      <c r="Q45">
        <v>34.674210460980603</v>
      </c>
      <c r="R45">
        <v>12.0576156270286</v>
      </c>
      <c r="S45">
        <v>15.576583083347399</v>
      </c>
      <c r="T45">
        <v>2.3474906819389898</v>
      </c>
      <c r="V45">
        <v>4.5623317787172999</v>
      </c>
      <c r="X45">
        <v>8.6350196339797591</v>
      </c>
      <c r="AA45">
        <v>20.9618994537452</v>
      </c>
      <c r="AB45">
        <v>1.18484928026186</v>
      </c>
      <c r="AJ45">
        <v>2.5160182634910801E-2</v>
      </c>
      <c r="AK45">
        <v>5.9689569497955099E-2</v>
      </c>
      <c r="AL45">
        <v>0.14492090259271001</v>
      </c>
      <c r="AM45">
        <v>0.61587635547793496</v>
      </c>
      <c r="AN45">
        <v>7.2935085176359604E-2</v>
      </c>
      <c r="AO45">
        <v>-5.83866552573331E-3</v>
      </c>
      <c r="AP45">
        <v>8.7256570145861106E-2</v>
      </c>
    </row>
    <row r="46" spans="1:42" x14ac:dyDescent="0.3">
      <c r="A46">
        <v>68</v>
      </c>
      <c r="B46">
        <v>1000.12987012987</v>
      </c>
      <c r="C46">
        <v>900</v>
      </c>
      <c r="D46">
        <v>0</v>
      </c>
      <c r="E46">
        <v>4.0215434692103802</v>
      </c>
      <c r="F46">
        <v>3.48347186683135</v>
      </c>
      <c r="G46">
        <v>-61.346913252017593</v>
      </c>
      <c r="H46">
        <v>-50.476316820699921</v>
      </c>
      <c r="I46">
        <v>8.5374760775954908</v>
      </c>
      <c r="J46">
        <v>4.5296003513591501</v>
      </c>
      <c r="K46">
        <v>1.1544641733732299</v>
      </c>
      <c r="L46">
        <v>3.4472665746744257E-5</v>
      </c>
      <c r="M46">
        <v>8.2875056314871806E-7</v>
      </c>
      <c r="N46" s="1">
        <v>1.2973853196419E-8</v>
      </c>
      <c r="O46" s="1">
        <v>4.4184455883045098E-12</v>
      </c>
      <c r="P46" s="1">
        <v>9.3880688144597902E-16</v>
      </c>
      <c r="Q46">
        <v>34.651999119680198</v>
      </c>
      <c r="R46">
        <v>12.115128013926601</v>
      </c>
      <c r="S46">
        <v>15.590089556685699</v>
      </c>
      <c r="T46">
        <v>2.3190369996413902</v>
      </c>
      <c r="V46">
        <v>4.5359671187691104</v>
      </c>
      <c r="X46">
        <v>8.6229607895656297</v>
      </c>
      <c r="AA46">
        <v>20.965108502669398</v>
      </c>
      <c r="AB46">
        <v>1.19970989906178</v>
      </c>
      <c r="AJ46">
        <v>2.5135157060173802E-2</v>
      </c>
      <c r="AK46">
        <v>5.8534055983799002E-2</v>
      </c>
      <c r="AL46">
        <v>0.14407280725605001</v>
      </c>
      <c r="AM46">
        <v>0.61763527831250598</v>
      </c>
      <c r="AN46">
        <v>7.4410588284718707E-2</v>
      </c>
      <c r="AO46">
        <v>-8.1323277224153896E-3</v>
      </c>
      <c r="AP46">
        <v>8.8344440825166806E-2</v>
      </c>
    </row>
    <row r="47" spans="1:42" x14ac:dyDescent="0.3">
      <c r="A47">
        <v>69</v>
      </c>
      <c r="B47">
        <v>995.11688311688295</v>
      </c>
      <c r="C47">
        <v>900</v>
      </c>
      <c r="D47">
        <v>0</v>
      </c>
      <c r="E47">
        <v>4.1294611063354401</v>
      </c>
      <c r="F47">
        <v>3.4843712101916902</v>
      </c>
      <c r="G47">
        <v>-62.963953550760252</v>
      </c>
      <c r="H47">
        <v>-51.870658728776</v>
      </c>
      <c r="I47">
        <v>8.74681423102483</v>
      </c>
      <c r="J47">
        <v>4.6495047918902603</v>
      </c>
      <c r="K47">
        <v>1.1851381087803901</v>
      </c>
      <c r="L47">
        <v>3.4397411255437843E-5</v>
      </c>
      <c r="M47">
        <v>8.2887032701393915E-7</v>
      </c>
      <c r="N47" s="1">
        <v>1.3302167490202E-8</v>
      </c>
      <c r="O47" s="1">
        <v>4.5424972543857804E-12</v>
      </c>
      <c r="P47" s="1">
        <v>1.0956889708037401E-15</v>
      </c>
      <c r="Q47">
        <v>34.629805114363897</v>
      </c>
      <c r="R47">
        <v>12.172618872086099</v>
      </c>
      <c r="S47">
        <v>15.6040865737943</v>
      </c>
      <c r="T47">
        <v>2.2903438659158399</v>
      </c>
      <c r="V47">
        <v>4.50930858613048</v>
      </c>
      <c r="X47">
        <v>8.6113886126741104</v>
      </c>
      <c r="AA47">
        <v>20.967880530499599</v>
      </c>
      <c r="AB47">
        <v>1.2145678445355801</v>
      </c>
      <c r="AJ47">
        <v>2.5094549653340702E-2</v>
      </c>
      <c r="AK47">
        <v>5.7400320284751699E-2</v>
      </c>
      <c r="AL47">
        <v>0.14321495239967599</v>
      </c>
      <c r="AM47">
        <v>0.61940544055510205</v>
      </c>
      <c r="AN47">
        <v>7.5870468735878105E-2</v>
      </c>
      <c r="AO47">
        <v>-1.04173415204755E-2</v>
      </c>
      <c r="AP47">
        <v>8.9431609891726702E-2</v>
      </c>
    </row>
    <row r="48" spans="1:42" x14ac:dyDescent="0.3">
      <c r="A48">
        <v>70</v>
      </c>
      <c r="B48">
        <v>990.10389610389495</v>
      </c>
      <c r="C48">
        <v>900</v>
      </c>
      <c r="D48">
        <v>0</v>
      </c>
      <c r="E48">
        <v>4.2321381661492996</v>
      </c>
      <c r="F48">
        <v>3.48526308050856</v>
      </c>
      <c r="G48">
        <v>-64.499989881054546</v>
      </c>
      <c r="H48">
        <v>-53.201462791865694</v>
      </c>
      <c r="I48">
        <v>8.9439875262095292</v>
      </c>
      <c r="J48">
        <v>4.7634295280533303</v>
      </c>
      <c r="K48">
        <v>1.21429518185231</v>
      </c>
      <c r="L48">
        <v>3.432209859151382E-5</v>
      </c>
      <c r="M48">
        <v>8.2898670721585966E-7</v>
      </c>
      <c r="N48" s="1">
        <v>1.36125488838591E-8</v>
      </c>
      <c r="O48" s="1">
        <v>4.66101911653913E-12</v>
      </c>
      <c r="P48" s="1">
        <v>1.26193425264529E-15</v>
      </c>
      <c r="Q48">
        <v>34.607649152653799</v>
      </c>
      <c r="R48">
        <v>12.2300656208756</v>
      </c>
      <c r="S48">
        <v>15.6185365521529</v>
      </c>
      <c r="T48">
        <v>2.2614360190823501</v>
      </c>
      <c r="V48">
        <v>4.48238981581743</v>
      </c>
      <c r="X48">
        <v>8.6002805189856595</v>
      </c>
      <c r="AA48">
        <v>20.970217301672999</v>
      </c>
      <c r="AB48">
        <v>1.2294250187590701</v>
      </c>
      <c r="AJ48">
        <v>2.5038575751548699E-2</v>
      </c>
      <c r="AK48">
        <v>5.6287962275506601E-2</v>
      </c>
      <c r="AL48">
        <v>0.14234844796947299</v>
      </c>
      <c r="AM48">
        <v>0.62118503905976696</v>
      </c>
      <c r="AN48">
        <v>7.7315349048232604E-2</v>
      </c>
      <c r="AO48">
        <v>-1.26935979330953E-2</v>
      </c>
      <c r="AP48">
        <v>9.0518223828566502E-2</v>
      </c>
    </row>
    <row r="49" spans="1:42" x14ac:dyDescent="0.3">
      <c r="A49">
        <v>71</v>
      </c>
      <c r="B49">
        <v>985.09090909090901</v>
      </c>
      <c r="C49">
        <v>900</v>
      </c>
      <c r="D49">
        <v>0</v>
      </c>
      <c r="E49">
        <v>4.3325933015776696</v>
      </c>
      <c r="F49">
        <v>3.4861618526162701</v>
      </c>
      <c r="G49">
        <v>-66.000869156156028</v>
      </c>
      <c r="H49">
        <v>-54.506362941464893</v>
      </c>
      <c r="I49">
        <v>9.1353779166153704</v>
      </c>
      <c r="J49">
        <v>4.8747391020215503</v>
      </c>
      <c r="K49">
        <v>1.24279751908999</v>
      </c>
      <c r="L49">
        <v>3.4246675204272522E-5</v>
      </c>
      <c r="M49">
        <v>8.2910344298904885E-7</v>
      </c>
      <c r="N49" s="1">
        <v>1.3914728829147E-8</v>
      </c>
      <c r="O49" s="1">
        <v>4.7774337169341096E-12</v>
      </c>
      <c r="P49" s="1">
        <v>1.4409042383264701E-15</v>
      </c>
      <c r="Q49">
        <v>34.583720353155897</v>
      </c>
      <c r="R49">
        <v>12.2873840949725</v>
      </c>
      <c r="S49">
        <v>15.6350615424544</v>
      </c>
      <c r="T49">
        <v>2.2327503023462598</v>
      </c>
      <c r="V49">
        <v>4.45533539147175</v>
      </c>
      <c r="X49">
        <v>8.5883353389793093</v>
      </c>
      <c r="AA49">
        <v>20.973531970588201</v>
      </c>
      <c r="AB49">
        <v>1.24388100603146</v>
      </c>
      <c r="AJ49">
        <v>2.4966076162946702E-2</v>
      </c>
      <c r="AK49">
        <v>5.5162415388308697E-2</v>
      </c>
      <c r="AL49">
        <v>0.14147824414599899</v>
      </c>
      <c r="AM49">
        <v>0.62302076825974095</v>
      </c>
      <c r="AN49">
        <v>7.8698567521931898E-2</v>
      </c>
      <c r="AO49">
        <v>-1.4901499644192099E-2</v>
      </c>
      <c r="AP49">
        <v>9.1575428165263803E-2</v>
      </c>
    </row>
    <row r="50" spans="1:42" x14ac:dyDescent="0.3">
      <c r="A50">
        <v>72</v>
      </c>
      <c r="B50">
        <v>980.07792207792102</v>
      </c>
      <c r="C50">
        <v>900</v>
      </c>
      <c r="D50">
        <v>0</v>
      </c>
      <c r="E50">
        <v>4.4352951346214597</v>
      </c>
      <c r="F50">
        <v>3.4870910867795</v>
      </c>
      <c r="G50">
        <v>-67.534299112587178</v>
      </c>
      <c r="H50">
        <v>-55.841276575492991</v>
      </c>
      <c r="I50">
        <v>9.3303239826531303</v>
      </c>
      <c r="J50">
        <v>4.9884006166203001</v>
      </c>
      <c r="K50">
        <v>1.2719183480571601</v>
      </c>
      <c r="L50">
        <v>3.417098254399005E-5</v>
      </c>
      <c r="M50">
        <v>8.2922584826241228E-7</v>
      </c>
      <c r="N50" s="1">
        <v>1.4222960986135001E-8</v>
      </c>
      <c r="O50" s="1">
        <v>4.8968513020924596E-12</v>
      </c>
      <c r="P50" s="1">
        <v>1.6387777408346799E-15</v>
      </c>
      <c r="Q50">
        <v>34.555049598212499</v>
      </c>
      <c r="R50">
        <v>12.344623893307901</v>
      </c>
      <c r="S50">
        <v>15.656277343799999</v>
      </c>
      <c r="T50">
        <v>2.2048672804778802</v>
      </c>
      <c r="V50">
        <v>4.4283057690219598</v>
      </c>
      <c r="X50">
        <v>8.5736233565782101</v>
      </c>
      <c r="AA50">
        <v>20.979954178281702</v>
      </c>
      <c r="AB50">
        <v>1.2572985803196399</v>
      </c>
      <c r="AJ50">
        <v>2.4867163164666702E-2</v>
      </c>
      <c r="AK50">
        <v>5.3973994960635499E-2</v>
      </c>
      <c r="AL50">
        <v>0.140610907354487</v>
      </c>
      <c r="AM50">
        <v>0.624994312095416</v>
      </c>
      <c r="AN50">
        <v>7.9948722216605206E-2</v>
      </c>
      <c r="AO50">
        <v>-1.6952404269355702E-2</v>
      </c>
      <c r="AP50">
        <v>9.2557304477544497E-2</v>
      </c>
    </row>
    <row r="51" spans="1:42" x14ac:dyDescent="0.3">
      <c r="A51">
        <v>73</v>
      </c>
      <c r="B51">
        <v>975.06493506493405</v>
      </c>
      <c r="C51">
        <v>900</v>
      </c>
      <c r="D51">
        <v>0</v>
      </c>
      <c r="E51">
        <v>4.5343535027131603</v>
      </c>
      <c r="F51">
        <v>3.4880186759043998</v>
      </c>
      <c r="G51">
        <v>-69.011182525728103</v>
      </c>
      <c r="H51">
        <v>-57.132486439271027</v>
      </c>
      <c r="I51">
        <v>9.5165469926372293</v>
      </c>
      <c r="J51">
        <v>5.0978729251137898</v>
      </c>
      <c r="K51">
        <v>1.29997970883497</v>
      </c>
      <c r="L51">
        <v>3.409515854230101E-5</v>
      </c>
      <c r="M51">
        <v>8.2934547665813364E-7</v>
      </c>
      <c r="N51" s="1">
        <v>1.4518425883724401E-8</v>
      </c>
      <c r="O51" s="1">
        <v>5.0124910968570796E-12</v>
      </c>
      <c r="P51" s="1">
        <v>1.8477976181444901E-15</v>
      </c>
      <c r="Q51">
        <v>34.525854483302801</v>
      </c>
      <c r="R51">
        <v>12.402006800032</v>
      </c>
      <c r="S51">
        <v>15.6783155682862</v>
      </c>
      <c r="T51">
        <v>2.17679222776089</v>
      </c>
      <c r="V51">
        <v>4.4011030815618097</v>
      </c>
      <c r="X51">
        <v>8.55916726508101</v>
      </c>
      <c r="AA51">
        <v>20.986150540332599</v>
      </c>
      <c r="AB51">
        <v>1.27061003364244</v>
      </c>
      <c r="AJ51">
        <v>2.47408760423087E-2</v>
      </c>
      <c r="AK51">
        <v>5.2804497047084203E-2</v>
      </c>
      <c r="AL51">
        <v>0.13973792549272501</v>
      </c>
      <c r="AM51">
        <v>0.626995565041091</v>
      </c>
      <c r="AN51">
        <v>8.1177601617840697E-2</v>
      </c>
      <c r="AO51">
        <v>-1.8987533485702E-2</v>
      </c>
      <c r="AP51">
        <v>9.3531068244651197E-2</v>
      </c>
    </row>
    <row r="52" spans="1:42" x14ac:dyDescent="0.3">
      <c r="A52">
        <v>74</v>
      </c>
      <c r="B52">
        <v>970.05194805194697</v>
      </c>
      <c r="C52">
        <v>900</v>
      </c>
      <c r="D52">
        <v>0</v>
      </c>
      <c r="E52">
        <v>4.6299910570868503</v>
      </c>
      <c r="F52">
        <v>3.48894466302791</v>
      </c>
      <c r="G52">
        <v>-70.434986394631721</v>
      </c>
      <c r="H52">
        <v>-58.382688730195916</v>
      </c>
      <c r="I52">
        <v>9.6945614373604592</v>
      </c>
      <c r="J52">
        <v>5.2034097013826299</v>
      </c>
      <c r="K52">
        <v>1.3270462859874199</v>
      </c>
      <c r="L52">
        <v>3.401921889450906E-5</v>
      </c>
      <c r="M52">
        <v>8.2946241960840249E-7</v>
      </c>
      <c r="N52" s="1">
        <v>1.48018897585387E-8</v>
      </c>
      <c r="O52" s="1">
        <v>5.1245793918768202E-12</v>
      </c>
      <c r="P52" s="1">
        <v>2.0678234601775299E-15</v>
      </c>
      <c r="Q52">
        <v>34.496168257173899</v>
      </c>
      <c r="R52">
        <v>12.459516111753899</v>
      </c>
      <c r="S52">
        <v>15.701128800519101</v>
      </c>
      <c r="T52">
        <v>2.14853857896003</v>
      </c>
      <c r="V52">
        <v>4.3737538172624104</v>
      </c>
      <c r="X52">
        <v>8.5449670912523494</v>
      </c>
      <c r="AA52">
        <v>20.992109046484</v>
      </c>
      <c r="AB52">
        <v>1.2838182965940601</v>
      </c>
      <c r="AJ52">
        <v>2.4587347366464899E-2</v>
      </c>
      <c r="AK52">
        <v>5.1654106547531997E-2</v>
      </c>
      <c r="AL52">
        <v>0.13886015881952499</v>
      </c>
      <c r="AM52">
        <v>0.62902273319192303</v>
      </c>
      <c r="AN52">
        <v>8.2386094564720194E-2</v>
      </c>
      <c r="AO52">
        <v>-2.1007380848776899E-2</v>
      </c>
      <c r="AP52">
        <v>9.4496940358610504E-2</v>
      </c>
    </row>
    <row r="53" spans="1:42" x14ac:dyDescent="0.3">
      <c r="A53">
        <v>75</v>
      </c>
      <c r="B53">
        <v>965.03896103896102</v>
      </c>
      <c r="C53">
        <v>900</v>
      </c>
      <c r="D53">
        <v>0</v>
      </c>
      <c r="E53">
        <v>4.7224089807908696</v>
      </c>
      <c r="F53">
        <v>3.48986905705077</v>
      </c>
      <c r="G53">
        <v>-71.808843258756312</v>
      </c>
      <c r="H53">
        <v>-59.594316014941434</v>
      </c>
      <c r="I53">
        <v>9.8648329359726308</v>
      </c>
      <c r="J53">
        <v>5.3052400998043598</v>
      </c>
      <c r="K53">
        <v>1.35317655292823</v>
      </c>
      <c r="L53">
        <v>3.3943179464302431E-5</v>
      </c>
      <c r="M53">
        <v>8.2957676467899988E-7</v>
      </c>
      <c r="N53" s="1">
        <v>1.5074047477336098E-8</v>
      </c>
      <c r="O53" s="1">
        <v>5.2333200642019599E-12</v>
      </c>
      <c r="P53" s="1">
        <v>2.2986724189493299E-15</v>
      </c>
      <c r="Q53">
        <v>34.466024848819501</v>
      </c>
      <c r="R53">
        <v>12.517134385295099</v>
      </c>
      <c r="S53">
        <v>15.7246701342186</v>
      </c>
      <c r="T53">
        <v>2.1201195034156899</v>
      </c>
      <c r="V53">
        <v>4.3462825193655803</v>
      </c>
      <c r="X53">
        <v>8.5310232946726501</v>
      </c>
      <c r="AA53">
        <v>20.9978191276115</v>
      </c>
      <c r="AB53">
        <v>1.29692618660125</v>
      </c>
      <c r="AJ53">
        <v>2.4406839422000701E-2</v>
      </c>
      <c r="AK53">
        <v>5.0522965198129301E-2</v>
      </c>
      <c r="AL53">
        <v>0.13797840419944499</v>
      </c>
      <c r="AM53">
        <v>0.63107401664730201</v>
      </c>
      <c r="AN53">
        <v>8.3575049190992498E-2</v>
      </c>
      <c r="AO53">
        <v>-2.3012407650216098E-2</v>
      </c>
      <c r="AP53">
        <v>9.5455132992345607E-2</v>
      </c>
    </row>
    <row r="54" spans="1:42" x14ac:dyDescent="0.3">
      <c r="A54">
        <v>76</v>
      </c>
      <c r="B54">
        <v>960.02597402597405</v>
      </c>
      <c r="C54">
        <v>900</v>
      </c>
      <c r="D54">
        <v>0</v>
      </c>
      <c r="E54">
        <v>4.8117894228740603</v>
      </c>
      <c r="F54">
        <v>3.4907918371111402</v>
      </c>
      <c r="G54">
        <v>-73.135589235993493</v>
      </c>
      <c r="H54">
        <v>-60.769567184260353</v>
      </c>
      <c r="I54">
        <v>10.027783797442501</v>
      </c>
      <c r="J54">
        <v>5.40357153676295</v>
      </c>
      <c r="K54">
        <v>1.3784234773666999</v>
      </c>
      <c r="L54">
        <v>3.3867056207868986E-5</v>
      </c>
      <c r="M54">
        <v>8.2968859589023438E-7</v>
      </c>
      <c r="N54" s="1">
        <v>1.53355306970288E-8</v>
      </c>
      <c r="O54" s="1">
        <v>5.3388971442053399E-12</v>
      </c>
      <c r="P54" s="1">
        <v>2.5401180167312498E-15</v>
      </c>
      <c r="Q54">
        <v>34.435458607639298</v>
      </c>
      <c r="R54">
        <v>12.5748436044773</v>
      </c>
      <c r="S54">
        <v>15.748893288813001</v>
      </c>
      <c r="T54">
        <v>2.09154790091275</v>
      </c>
      <c r="V54">
        <v>4.3187119111975498</v>
      </c>
      <c r="X54">
        <v>8.5173366847330207</v>
      </c>
      <c r="AA54">
        <v>21.003271611912801</v>
      </c>
      <c r="AB54">
        <v>1.3099363903141199</v>
      </c>
      <c r="AJ54">
        <v>2.41997304571985E-2</v>
      </c>
      <c r="AK54">
        <v>4.9411173819723E-2</v>
      </c>
      <c r="AL54">
        <v>0.13709339924174299</v>
      </c>
      <c r="AM54">
        <v>0.63314761816159504</v>
      </c>
      <c r="AN54">
        <v>8.4745274383566604E-2</v>
      </c>
      <c r="AO54">
        <v>-2.50030444120805E-2</v>
      </c>
      <c r="AP54">
        <v>9.6405848348253304E-2</v>
      </c>
    </row>
    <row r="55" spans="1:42" x14ac:dyDescent="0.3">
      <c r="A55">
        <v>77</v>
      </c>
      <c r="B55">
        <v>955.01298701298595</v>
      </c>
      <c r="C55">
        <v>900</v>
      </c>
      <c r="D55">
        <v>0</v>
      </c>
      <c r="E55">
        <v>4.8982976245022201</v>
      </c>
      <c r="F55">
        <v>3.4917129565168601</v>
      </c>
      <c r="G55">
        <v>-74.417797232123505</v>
      </c>
      <c r="H55">
        <v>-61.910433615293449</v>
      </c>
      <c r="I55">
        <v>10.1837978746202</v>
      </c>
      <c r="J55">
        <v>5.4985921195654299</v>
      </c>
      <c r="K55">
        <v>1.40283513722401</v>
      </c>
      <c r="L55">
        <v>3.3790865107927488E-5</v>
      </c>
      <c r="M55">
        <v>8.2979799400846388E-7</v>
      </c>
      <c r="N55" s="1">
        <v>1.5586914981085101E-8</v>
      </c>
      <c r="O55" s="1">
        <v>5.4414770574318501E-12</v>
      </c>
      <c r="P55" s="1">
        <v>2.7918895503537601E-15</v>
      </c>
      <c r="Q55">
        <v>34.4045040737848</v>
      </c>
      <c r="R55">
        <v>12.6326253254433</v>
      </c>
      <c r="S55">
        <v>15.7737527113238</v>
      </c>
      <c r="T55">
        <v>2.0628363987906901</v>
      </c>
      <c r="V55">
        <v>4.2910630153685902</v>
      </c>
      <c r="X55">
        <v>8.5039083484939102</v>
      </c>
      <c r="AA55">
        <v>21.008458679717201</v>
      </c>
      <c r="AB55">
        <v>1.3228514470775901</v>
      </c>
      <c r="AJ55">
        <v>2.39665020281477E-2</v>
      </c>
      <c r="AK55">
        <v>4.8318794621198202E-2</v>
      </c>
      <c r="AL55">
        <v>0.13620582623889799</v>
      </c>
      <c r="AM55">
        <v>0.63524175074020595</v>
      </c>
      <c r="AN55">
        <v>8.5897541017773499E-2</v>
      </c>
      <c r="AO55">
        <v>-2.6979692131125901E-2</v>
      </c>
      <c r="AP55">
        <v>9.7349277484901506E-2</v>
      </c>
    </row>
    <row r="56" spans="1:42" x14ac:dyDescent="0.3">
      <c r="A56">
        <v>78</v>
      </c>
      <c r="B56">
        <v>950</v>
      </c>
      <c r="C56">
        <v>900</v>
      </c>
      <c r="D56">
        <v>0</v>
      </c>
      <c r="E56">
        <v>4.9820837759604997</v>
      </c>
      <c r="F56">
        <v>3.49263234626852</v>
      </c>
      <c r="G56">
        <v>-75.657805936079171</v>
      </c>
      <c r="H56">
        <v>-63.018722019922208</v>
      </c>
      <c r="I56">
        <v>10.333224801665301</v>
      </c>
      <c r="J56">
        <v>5.5904727675379204</v>
      </c>
      <c r="K56">
        <v>1.4264552583907899</v>
      </c>
      <c r="L56">
        <v>3.3714622116780532E-5</v>
      </c>
      <c r="M56">
        <v>8.299050368102004E-7</v>
      </c>
      <c r="N56" s="1">
        <v>1.58287260066814E-8</v>
      </c>
      <c r="O56" s="1">
        <v>5.54121058212056E-12</v>
      </c>
      <c r="P56" s="1">
        <v>3.05367204397631E-15</v>
      </c>
      <c r="Q56">
        <v>34.373195775992002</v>
      </c>
      <c r="R56">
        <v>12.6904608023537</v>
      </c>
      <c r="S56">
        <v>15.799203664845001</v>
      </c>
      <c r="T56">
        <v>2.03399735042714</v>
      </c>
      <c r="V56">
        <v>4.2633552668646697</v>
      </c>
      <c r="X56">
        <v>8.4907395883295003</v>
      </c>
      <c r="AA56">
        <v>21.0133738178145</v>
      </c>
      <c r="AB56">
        <v>1.3356737333733399</v>
      </c>
      <c r="AJ56">
        <v>2.3707727396513799E-2</v>
      </c>
      <c r="AK56">
        <v>4.7245853523012797E-2</v>
      </c>
      <c r="AL56">
        <v>0.135316315896478</v>
      </c>
      <c r="AM56">
        <v>0.63735464426946098</v>
      </c>
      <c r="AN56">
        <v>8.7032582989904198E-2</v>
      </c>
      <c r="AO56">
        <v>-2.89427232890105E-2</v>
      </c>
      <c r="AP56">
        <v>9.8285599213639802E-2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6FD5-5BE9-48EA-BA7E-7BC3AF8F8B88}">
  <dimension ref="A1:AP125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10</v>
      </c>
      <c r="B2">
        <v>1290.88311688311</v>
      </c>
      <c r="C2">
        <v>900</v>
      </c>
      <c r="D2">
        <v>0</v>
      </c>
      <c r="E2">
        <v>3.9222520888890098</v>
      </c>
      <c r="F2">
        <v>3.2451888672726601</v>
      </c>
      <c r="G2">
        <v>-63.35607518845584</v>
      </c>
      <c r="H2">
        <v>-48.026622134428003</v>
      </c>
      <c r="I2">
        <v>9.8012330356387203</v>
      </c>
      <c r="J2">
        <v>4.88061791070617</v>
      </c>
      <c r="K2">
        <v>1.2086359991076101</v>
      </c>
      <c r="L2">
        <v>4.2322993568815884E-5</v>
      </c>
      <c r="M2">
        <v>7.7786737177045874E-7</v>
      </c>
      <c r="N2" s="1">
        <v>1.6821902521000101E-8</v>
      </c>
      <c r="O2" s="1">
        <v>1.83395175208068E-12</v>
      </c>
      <c r="P2" s="1">
        <v>1.8853318456307802E-14</v>
      </c>
      <c r="Q2">
        <v>51.471691661872804</v>
      </c>
      <c r="R2">
        <v>0.26512660010324801</v>
      </c>
      <c r="S2">
        <v>6.30438082706047</v>
      </c>
      <c r="T2">
        <v>1.4895539104114299</v>
      </c>
      <c r="V2">
        <v>9.9040938368813496</v>
      </c>
      <c r="X2">
        <v>24.151049019319601</v>
      </c>
      <c r="AA2">
        <v>6.2313946137338396</v>
      </c>
      <c r="AB2">
        <v>0.18270953061716</v>
      </c>
      <c r="AJ2">
        <v>-0.21173042323739899</v>
      </c>
      <c r="AK2">
        <v>0.74786717198633301</v>
      </c>
      <c r="AL2">
        <v>0.297032672068966</v>
      </c>
      <c r="AM2">
        <v>0.113929237002786</v>
      </c>
      <c r="AN2">
        <v>-9.9629187887446999E-2</v>
      </c>
      <c r="AO2">
        <v>0.13982649918802001</v>
      </c>
      <c r="AP2">
        <v>1.27040308787401E-2</v>
      </c>
    </row>
    <row r="3" spans="1:42" x14ac:dyDescent="0.3">
      <c r="A3">
        <v>11</v>
      </c>
      <c r="B3">
        <v>1285.8701298701201</v>
      </c>
      <c r="C3">
        <v>900</v>
      </c>
      <c r="D3">
        <v>0</v>
      </c>
      <c r="E3">
        <v>11.3587691592532</v>
      </c>
      <c r="F3">
        <v>3.24912999939257</v>
      </c>
      <c r="G3">
        <v>-183.15928005885678</v>
      </c>
      <c r="H3">
        <v>-139.00133246804538</v>
      </c>
      <c r="I3">
        <v>28.3241676901823</v>
      </c>
      <c r="J3">
        <v>14.108941148995999</v>
      </c>
      <c r="K3">
        <v>3.4959417325181801</v>
      </c>
      <c r="L3">
        <v>4.2223319259698985E-5</v>
      </c>
      <c r="M3">
        <v>7.7909583695251345E-7</v>
      </c>
      <c r="N3" s="1">
        <v>4.8577244642438998E-8</v>
      </c>
      <c r="O3" s="1">
        <v>5.3964797141641302E-12</v>
      </c>
      <c r="P3" s="1">
        <v>5.2142541583414498E-14</v>
      </c>
      <c r="Q3">
        <v>51.2453469357594</v>
      </c>
      <c r="R3">
        <v>0.28688069616977602</v>
      </c>
      <c r="S3">
        <v>6.5434224776072796</v>
      </c>
      <c r="T3">
        <v>1.5335111000569399</v>
      </c>
      <c r="V3">
        <v>9.9613507751296506</v>
      </c>
      <c r="X3">
        <v>23.810535243999599</v>
      </c>
      <c r="AA3">
        <v>6.4254537749222296</v>
      </c>
      <c r="AB3">
        <v>0.19349899635506801</v>
      </c>
      <c r="AJ3">
        <v>-0.212087354793764</v>
      </c>
      <c r="AK3">
        <v>0.73936600988062495</v>
      </c>
      <c r="AL3">
        <v>0.29908795173906599</v>
      </c>
      <c r="AM3">
        <v>0.11873355108436399</v>
      </c>
      <c r="AN3">
        <v>-0.103242647101683</v>
      </c>
      <c r="AO3">
        <v>0.14467302670781301</v>
      </c>
      <c r="AP3">
        <v>1.3469462483577501E-2</v>
      </c>
    </row>
    <row r="4" spans="1:42" x14ac:dyDescent="0.3">
      <c r="A4">
        <v>12</v>
      </c>
      <c r="B4">
        <v>1280.8571428571299</v>
      </c>
      <c r="C4">
        <v>900</v>
      </c>
      <c r="D4">
        <v>0</v>
      </c>
      <c r="E4">
        <v>13.2855585984668</v>
      </c>
      <c r="F4">
        <v>3.2539368828533402</v>
      </c>
      <c r="G4">
        <v>-213.808186452152</v>
      </c>
      <c r="H4">
        <v>-162.48929305080145</v>
      </c>
      <c r="I4">
        <v>33.023589136789603</v>
      </c>
      <c r="J4">
        <v>16.442647034219899</v>
      </c>
      <c r="K4">
        <v>4.0829183468417103</v>
      </c>
      <c r="L4">
        <v>4.2182472377375209E-5</v>
      </c>
      <c r="M4">
        <v>7.8202056802238036E-7</v>
      </c>
      <c r="N4" s="1">
        <v>5.67909391086116E-8</v>
      </c>
      <c r="O4" s="1">
        <v>6.6395681093924503E-12</v>
      </c>
      <c r="P4" s="1">
        <v>7.7149309353540305E-14</v>
      </c>
      <c r="Q4">
        <v>50.9387028276306</v>
      </c>
      <c r="R4">
        <v>0.30842268158567099</v>
      </c>
      <c r="S4">
        <v>6.8152725441945998</v>
      </c>
      <c r="T4">
        <v>1.59679187722178</v>
      </c>
      <c r="V4">
        <v>9.9038829809089002</v>
      </c>
      <c r="X4">
        <v>23.065974063457698</v>
      </c>
      <c r="AA4">
        <v>7.15540545447704</v>
      </c>
      <c r="AB4">
        <v>0.21554757052350901</v>
      </c>
      <c r="AJ4">
        <v>-0.18913769461542199</v>
      </c>
      <c r="AK4">
        <v>0.70908507194340398</v>
      </c>
      <c r="AL4">
        <v>0.29804632497850497</v>
      </c>
      <c r="AM4">
        <v>0.123728305672007</v>
      </c>
      <c r="AN4">
        <v>-0.107035884633261</v>
      </c>
      <c r="AO4">
        <v>0.15027510842653999</v>
      </c>
      <c r="AP4">
        <v>1.50387682282251E-2</v>
      </c>
    </row>
    <row r="5" spans="1:42" x14ac:dyDescent="0.3">
      <c r="A5">
        <v>13</v>
      </c>
      <c r="B5">
        <v>1275.84415584416</v>
      </c>
      <c r="C5">
        <v>900</v>
      </c>
      <c r="D5">
        <v>0</v>
      </c>
      <c r="E5">
        <v>15.4919457106036</v>
      </c>
      <c r="F5">
        <v>3.2588683723221998</v>
      </c>
      <c r="G5">
        <v>-248.85610173367076</v>
      </c>
      <c r="H5">
        <v>-189.41237449236004</v>
      </c>
      <c r="I5">
        <v>38.375694974081703</v>
      </c>
      <c r="J5">
        <v>19.097151356742799</v>
      </c>
      <c r="K5">
        <v>4.7537807424742304</v>
      </c>
      <c r="L5">
        <v>4.2140010751468969E-5</v>
      </c>
      <c r="M5">
        <v>7.8521212916877742E-7</v>
      </c>
      <c r="N5" s="1">
        <v>6.6173856068549398E-8</v>
      </c>
      <c r="O5" s="1">
        <v>8.191749948131E-12</v>
      </c>
      <c r="P5" s="1">
        <v>8.3497984052163302E-14</v>
      </c>
      <c r="Q5">
        <v>50.591524101212102</v>
      </c>
      <c r="R5">
        <v>0.33655352679273298</v>
      </c>
      <c r="S5">
        <v>7.1313989864806802</v>
      </c>
      <c r="T5">
        <v>1.6716937334687401</v>
      </c>
      <c r="V5">
        <v>9.7908422115390792</v>
      </c>
      <c r="X5">
        <v>22.229934759491801</v>
      </c>
      <c r="AA5">
        <v>8.0057406998491292</v>
      </c>
      <c r="AB5">
        <v>0.24231198116566499</v>
      </c>
      <c r="AJ5">
        <v>-0.16089459873152701</v>
      </c>
      <c r="AK5">
        <v>0.67362566054377804</v>
      </c>
      <c r="AL5">
        <v>0.29537523853502501</v>
      </c>
      <c r="AM5">
        <v>0.12956590268134699</v>
      </c>
      <c r="AN5">
        <v>-0.11130581197346601</v>
      </c>
      <c r="AO5">
        <v>0.15668555704114301</v>
      </c>
      <c r="AP5">
        <v>1.6948051903699302E-2</v>
      </c>
    </row>
    <row r="6" spans="1:42" x14ac:dyDescent="0.3">
      <c r="A6">
        <v>14</v>
      </c>
      <c r="B6">
        <v>1270.8311688311701</v>
      </c>
      <c r="C6">
        <v>900</v>
      </c>
      <c r="D6">
        <v>0</v>
      </c>
      <c r="E6">
        <v>16.806717990960699</v>
      </c>
      <c r="F6">
        <v>3.2637212712186998</v>
      </c>
      <c r="G6">
        <v>-269.38660202128688</v>
      </c>
      <c r="H6">
        <v>-205.33222893508153</v>
      </c>
      <c r="I6">
        <v>41.486498915460203</v>
      </c>
      <c r="J6">
        <v>20.6360736969466</v>
      </c>
      <c r="K6">
        <v>5.1495567771585202</v>
      </c>
      <c r="L6">
        <v>4.2127296111708584E-5</v>
      </c>
      <c r="M6">
        <v>7.8844146168323964E-7</v>
      </c>
      <c r="N6" s="1">
        <v>7.1781506965480005E-8</v>
      </c>
      <c r="O6" s="1">
        <v>9.3344087741586407E-12</v>
      </c>
      <c r="P6" s="1">
        <v>5.1150410894240899E-14</v>
      </c>
      <c r="Q6">
        <v>50.314793679654898</v>
      </c>
      <c r="R6">
        <v>0.366081956072351</v>
      </c>
      <c r="S6">
        <v>7.3292854087831802</v>
      </c>
      <c r="T6">
        <v>1.7359194132956599</v>
      </c>
      <c r="V6">
        <v>9.7369206124203096</v>
      </c>
      <c r="X6">
        <v>21.443932624799</v>
      </c>
      <c r="AA6">
        <v>8.8028243878774894</v>
      </c>
      <c r="AB6">
        <v>0.27024191709693801</v>
      </c>
      <c r="AJ6">
        <v>-0.13370246707601899</v>
      </c>
      <c r="AK6">
        <v>0.63994987692213101</v>
      </c>
      <c r="AL6">
        <v>0.29449654636492301</v>
      </c>
      <c r="AM6">
        <v>0.133063137332739</v>
      </c>
      <c r="AN6">
        <v>-0.11315036854199299</v>
      </c>
      <c r="AO6">
        <v>0.16039358309936</v>
      </c>
      <c r="AP6">
        <v>1.8949691898857798E-2</v>
      </c>
    </row>
    <row r="7" spans="1:42" x14ac:dyDescent="0.3">
      <c r="A7">
        <v>14</v>
      </c>
      <c r="B7">
        <v>1270.8311688311701</v>
      </c>
      <c r="C7">
        <v>900</v>
      </c>
      <c r="D7">
        <v>0</v>
      </c>
      <c r="E7">
        <v>1.56534759569943</v>
      </c>
      <c r="F7">
        <v>3.2616756614155702</v>
      </c>
      <c r="G7">
        <v>-25.233941022653067</v>
      </c>
      <c r="H7">
        <v>-19.339835672110517</v>
      </c>
      <c r="I7">
        <v>3.8174723044093302</v>
      </c>
      <c r="J7">
        <v>1.8903825873931199</v>
      </c>
      <c r="K7">
        <v>0.47992129144443202</v>
      </c>
      <c r="L7">
        <v>4.2573432619713023E-5</v>
      </c>
      <c r="M7">
        <v>8.016716661059884E-7</v>
      </c>
      <c r="N7" s="1">
        <v>6.7683484797572502E-9</v>
      </c>
      <c r="O7" s="1">
        <v>1.18335825733917E-12</v>
      </c>
      <c r="P7" s="1">
        <v>-4.2938897068177999E-14</v>
      </c>
      <c r="Q7">
        <v>49.289701999103997</v>
      </c>
      <c r="R7">
        <v>0.51648748283128298</v>
      </c>
      <c r="S7">
        <v>8.16827418503701</v>
      </c>
      <c r="T7">
        <v>2.0082057745105302</v>
      </c>
      <c r="V7">
        <v>7.2628886240207899</v>
      </c>
      <c r="X7">
        <v>17.580315282360601</v>
      </c>
      <c r="AA7">
        <v>14.7684796604984</v>
      </c>
      <c r="AB7">
        <v>0.40564699163718898</v>
      </c>
      <c r="AJ7">
        <v>0.152591219322042</v>
      </c>
      <c r="AK7">
        <v>0.39440352456757399</v>
      </c>
      <c r="AL7">
        <v>0.22145624861955501</v>
      </c>
      <c r="AM7">
        <v>0.14777478301777699</v>
      </c>
      <c r="AN7">
        <v>-0.119452183846495</v>
      </c>
      <c r="AO7">
        <v>0.17455046738563401</v>
      </c>
      <c r="AP7">
        <v>2.8675940933912399E-2</v>
      </c>
    </row>
    <row r="8" spans="1:42" x14ac:dyDescent="0.3">
      <c r="A8">
        <v>15</v>
      </c>
      <c r="B8">
        <v>1265.8181818181699</v>
      </c>
      <c r="C8">
        <v>900</v>
      </c>
      <c r="D8">
        <v>0</v>
      </c>
      <c r="E8">
        <v>15.408059263407599</v>
      </c>
      <c r="F8">
        <v>3.26840857953629</v>
      </c>
      <c r="G8">
        <v>-246.29442682953069</v>
      </c>
      <c r="H8">
        <v>-187.8739336372652</v>
      </c>
      <c r="I8">
        <v>37.960819386951698</v>
      </c>
      <c r="J8">
        <v>18.891238980563401</v>
      </c>
      <c r="K8">
        <v>4.7142390213630101</v>
      </c>
      <c r="L8">
        <v>4.2047729127714069E-5</v>
      </c>
      <c r="M8">
        <v>7.8945096945087335E-7</v>
      </c>
      <c r="N8" s="1">
        <v>6.5605392376628505E-8</v>
      </c>
      <c r="O8" s="1">
        <v>8.5241607600203605E-12</v>
      </c>
      <c r="P8" s="1">
        <v>2.63379182103143E-14</v>
      </c>
      <c r="Q8">
        <v>50.179639046114502</v>
      </c>
      <c r="R8">
        <v>0.38428975097401102</v>
      </c>
      <c r="S8">
        <v>7.4163705291776099</v>
      </c>
      <c r="T8">
        <v>1.7690874302378601</v>
      </c>
      <c r="V8">
        <v>9.9932713474419099</v>
      </c>
      <c r="X8">
        <v>21.248475084280798</v>
      </c>
      <c r="AA8">
        <v>8.7299588026599508</v>
      </c>
      <c r="AB8">
        <v>0.27890800911316499</v>
      </c>
      <c r="AJ8">
        <v>-0.14695358557018201</v>
      </c>
      <c r="AK8">
        <v>0.64173765912550695</v>
      </c>
      <c r="AL8">
        <v>0.302611486313341</v>
      </c>
      <c r="AM8">
        <v>0.13482020572650499</v>
      </c>
      <c r="AN8">
        <v>-0.11389203442410201</v>
      </c>
      <c r="AO8">
        <v>0.16209550733700201</v>
      </c>
      <c r="AP8">
        <v>1.9580761491928399E-2</v>
      </c>
    </row>
    <row r="9" spans="1:42" x14ac:dyDescent="0.3">
      <c r="A9">
        <v>15</v>
      </c>
      <c r="B9">
        <v>1265.8181818181699</v>
      </c>
      <c r="C9">
        <v>900</v>
      </c>
      <c r="D9">
        <v>0</v>
      </c>
      <c r="E9">
        <v>5.8969657207344497</v>
      </c>
      <c r="F9">
        <v>3.2657676372959301</v>
      </c>
      <c r="G9">
        <v>-94.858101612920493</v>
      </c>
      <c r="H9">
        <v>-72.77192803810685</v>
      </c>
      <c r="I9">
        <v>14.351286683991299</v>
      </c>
      <c r="J9">
        <v>7.1100926930724304</v>
      </c>
      <c r="K9">
        <v>1.8056905376210799</v>
      </c>
      <c r="L9">
        <v>4.2483132985616408E-5</v>
      </c>
      <c r="M9">
        <v>8.0272288396515789E-7</v>
      </c>
      <c r="N9" s="1">
        <v>2.54162473897919E-8</v>
      </c>
      <c r="O9" s="1">
        <v>4.4769606549710004E-12</v>
      </c>
      <c r="P9" s="1">
        <v>-1.75424900679628E-13</v>
      </c>
      <c r="Q9">
        <v>49.128336700019801</v>
      </c>
      <c r="R9">
        <v>0.55116030179123698</v>
      </c>
      <c r="S9">
        <v>8.2910452133762007</v>
      </c>
      <c r="T9">
        <v>2.0570192985810101</v>
      </c>
      <c r="V9">
        <v>7.3900760291852903</v>
      </c>
      <c r="X9">
        <v>17.3287607450054</v>
      </c>
      <c r="AA9">
        <v>14.8307788160506</v>
      </c>
      <c r="AB9">
        <v>0.42282289599022299</v>
      </c>
      <c r="AJ9">
        <v>0.14766055182906801</v>
      </c>
      <c r="AK9">
        <v>0.39007484675351001</v>
      </c>
      <c r="AL9">
        <v>0.22558618387533</v>
      </c>
      <c r="AM9">
        <v>0.15025425270691201</v>
      </c>
      <c r="AN9">
        <v>-0.119996527721422</v>
      </c>
      <c r="AO9">
        <v>0.176497153881224</v>
      </c>
      <c r="AP9">
        <v>2.99235386753752E-2</v>
      </c>
    </row>
    <row r="10" spans="1:42" x14ac:dyDescent="0.3">
      <c r="A10">
        <v>16</v>
      </c>
      <c r="B10">
        <v>1260.80519480518</v>
      </c>
      <c r="C10">
        <v>900</v>
      </c>
      <c r="D10">
        <v>0</v>
      </c>
      <c r="E10">
        <v>14.277808877500499</v>
      </c>
      <c r="F10">
        <v>3.2730241396401301</v>
      </c>
      <c r="G10">
        <v>-227.61149966588894</v>
      </c>
      <c r="H10">
        <v>-173.75598924804916</v>
      </c>
      <c r="I10">
        <v>35.108920130277497</v>
      </c>
      <c r="J10">
        <v>17.480726493986801</v>
      </c>
      <c r="K10">
        <v>4.3622681252422302</v>
      </c>
      <c r="L10">
        <v>4.196843496123912E-5</v>
      </c>
      <c r="M10">
        <v>7.9042864727977607E-7</v>
      </c>
      <c r="N10" s="1">
        <v>6.0607012961429695E-8</v>
      </c>
      <c r="O10" s="1">
        <v>7.8646883058624498E-12</v>
      </c>
      <c r="P10" s="1">
        <v>6.7117702408639003E-15</v>
      </c>
      <c r="Q10">
        <v>50.049372883360299</v>
      </c>
      <c r="R10">
        <v>0.402211907581911</v>
      </c>
      <c r="S10">
        <v>7.50008908024832</v>
      </c>
      <c r="T10">
        <v>1.80027383048321</v>
      </c>
      <c r="V10">
        <v>10.247990120115499</v>
      </c>
      <c r="X10">
        <v>21.0622759420759</v>
      </c>
      <c r="AA10">
        <v>8.6503515073341504</v>
      </c>
      <c r="AB10">
        <v>0.28743472880049398</v>
      </c>
      <c r="AJ10">
        <v>-0.16034094134821</v>
      </c>
      <c r="AK10">
        <v>0.64381480447459805</v>
      </c>
      <c r="AL10">
        <v>0.31068467475324602</v>
      </c>
      <c r="AM10">
        <v>0.13652855628695801</v>
      </c>
      <c r="AN10">
        <v>-0.114598951353759</v>
      </c>
      <c r="AO10">
        <v>0.16370907246354499</v>
      </c>
      <c r="AP10">
        <v>2.0202784723622198E-2</v>
      </c>
    </row>
    <row r="11" spans="1:42" x14ac:dyDescent="0.3">
      <c r="A11">
        <v>16</v>
      </c>
      <c r="B11">
        <v>1260.80519480518</v>
      </c>
      <c r="C11">
        <v>900</v>
      </c>
      <c r="D11">
        <v>0</v>
      </c>
      <c r="E11">
        <v>9.7443529798486992</v>
      </c>
      <c r="F11">
        <v>3.2697755399522901</v>
      </c>
      <c r="G11">
        <v>-156.42080959789146</v>
      </c>
      <c r="H11">
        <v>-120.11965500584417</v>
      </c>
      <c r="I11">
        <v>23.665068389860899</v>
      </c>
      <c r="J11">
        <v>11.7303795560818</v>
      </c>
      <c r="K11">
        <v>2.9801290213305802</v>
      </c>
      <c r="L11">
        <v>4.2392917724602377E-5</v>
      </c>
      <c r="M11">
        <v>8.0376097724146775E-7</v>
      </c>
      <c r="N11" s="1">
        <v>4.1865112221193801E-8</v>
      </c>
      <c r="O11" s="1">
        <v>7.4315823333741894E-12</v>
      </c>
      <c r="P11" s="1">
        <v>-3.10951623697323E-13</v>
      </c>
      <c r="Q11">
        <v>48.968869309461802</v>
      </c>
      <c r="R11">
        <v>0.58710126351796399</v>
      </c>
      <c r="S11">
        <v>8.4129882955600799</v>
      </c>
      <c r="T11">
        <v>2.1047782314068502</v>
      </c>
      <c r="V11">
        <v>7.5081361470869901</v>
      </c>
      <c r="X11">
        <v>17.079022018296101</v>
      </c>
      <c r="AA11">
        <v>14.8986358471355</v>
      </c>
      <c r="AB11">
        <v>0.44046888753447999</v>
      </c>
      <c r="AJ11">
        <v>0.14322555823929201</v>
      </c>
      <c r="AK11">
        <v>0.38550254427351899</v>
      </c>
      <c r="AL11">
        <v>0.22944009741256199</v>
      </c>
      <c r="AM11">
        <v>0.152749918835207</v>
      </c>
      <c r="AN11">
        <v>-0.120483932536934</v>
      </c>
      <c r="AO11">
        <v>0.17835944188188399</v>
      </c>
      <c r="AP11">
        <v>3.1206371894467601E-2</v>
      </c>
    </row>
    <row r="12" spans="1:42" x14ac:dyDescent="0.3">
      <c r="A12">
        <v>17</v>
      </c>
      <c r="B12">
        <v>1255.7922077922001</v>
      </c>
      <c r="C12">
        <v>900</v>
      </c>
      <c r="D12">
        <v>0</v>
      </c>
      <c r="E12">
        <v>13.386723846080701</v>
      </c>
      <c r="F12">
        <v>3.2775631858302599</v>
      </c>
      <c r="G12">
        <v>-212.83668702355877</v>
      </c>
      <c r="H12">
        <v>-162.60317343213239</v>
      </c>
      <c r="I12">
        <v>32.855076755296999</v>
      </c>
      <c r="J12">
        <v>16.367194623744801</v>
      </c>
      <c r="K12">
        <v>4.0843526385562798</v>
      </c>
      <c r="L12">
        <v>4.1889516677480881E-5</v>
      </c>
      <c r="M12">
        <v>7.9137591841165012E-7</v>
      </c>
      <c r="N12" s="1">
        <v>5.6652146096767297E-8</v>
      </c>
      <c r="O12" s="1">
        <v>7.3391491532719894E-12</v>
      </c>
      <c r="P12" s="1">
        <v>-8.9746056739303299E-15</v>
      </c>
      <c r="Q12">
        <v>49.924058213149998</v>
      </c>
      <c r="R12">
        <v>0.41975872922646501</v>
      </c>
      <c r="S12">
        <v>7.58051268937015</v>
      </c>
      <c r="T12">
        <v>1.82939617068659</v>
      </c>
      <c r="V12">
        <v>10.500662563994499</v>
      </c>
      <c r="X12">
        <v>20.8849342135996</v>
      </c>
      <c r="AA12">
        <v>8.5648460345602793</v>
      </c>
      <c r="AB12">
        <v>0.29583138541213999</v>
      </c>
      <c r="AJ12">
        <v>-0.173815755118467</v>
      </c>
      <c r="AK12">
        <v>0.64614861631110598</v>
      </c>
      <c r="AL12">
        <v>0.318702489197915</v>
      </c>
      <c r="AM12">
        <v>0.13818771371720601</v>
      </c>
      <c r="AN12">
        <v>-0.11527570108919501</v>
      </c>
      <c r="AO12">
        <v>0.165236321402879</v>
      </c>
      <c r="AP12">
        <v>2.0816315578554099E-2</v>
      </c>
    </row>
    <row r="13" spans="1:42" x14ac:dyDescent="0.3">
      <c r="A13">
        <v>17</v>
      </c>
      <c r="B13">
        <v>1255.7922077922001</v>
      </c>
      <c r="C13">
        <v>900</v>
      </c>
      <c r="D13">
        <v>0</v>
      </c>
      <c r="E13">
        <v>13.1594325477139</v>
      </c>
      <c r="F13">
        <v>3.2736945909386401</v>
      </c>
      <c r="G13">
        <v>-210.81403597573674</v>
      </c>
      <c r="H13">
        <v>-162.05309946562332</v>
      </c>
      <c r="I13">
        <v>31.8919421948093</v>
      </c>
      <c r="J13">
        <v>15.8166744184857</v>
      </c>
      <c r="K13">
        <v>4.0197496077179302</v>
      </c>
      <c r="L13">
        <v>4.2302659589703205E-5</v>
      </c>
      <c r="M13">
        <v>8.0478289249555852E-7</v>
      </c>
      <c r="N13" s="1">
        <v>5.63584458647767E-8</v>
      </c>
      <c r="O13" s="1">
        <v>1.00843092373956E-11</v>
      </c>
      <c r="P13" s="1">
        <v>-4.46189840340349E-13</v>
      </c>
      <c r="Q13">
        <v>48.811594844014799</v>
      </c>
      <c r="R13">
        <v>0.62426913358115199</v>
      </c>
      <c r="S13">
        <v>8.5340309255604296</v>
      </c>
      <c r="T13">
        <v>2.15133980154729</v>
      </c>
      <c r="V13">
        <v>7.6171621979195203</v>
      </c>
      <c r="X13">
        <v>16.831848060710001</v>
      </c>
      <c r="AA13">
        <v>14.9711653998858</v>
      </c>
      <c r="AB13">
        <v>0.45858963678087</v>
      </c>
      <c r="AJ13">
        <v>0.13925509226513599</v>
      </c>
      <c r="AK13">
        <v>0.38072241242099603</v>
      </c>
      <c r="AL13">
        <v>0.23301892212811401</v>
      </c>
      <c r="AM13">
        <v>0.15526026670659901</v>
      </c>
      <c r="AN13">
        <v>-0.12091518146677301</v>
      </c>
      <c r="AO13">
        <v>0.18013380400433701</v>
      </c>
      <c r="AP13">
        <v>3.2524683941588098E-2</v>
      </c>
    </row>
    <row r="14" spans="1:42" x14ac:dyDescent="0.3">
      <c r="A14">
        <v>18</v>
      </c>
      <c r="B14">
        <v>1250.7792207792099</v>
      </c>
      <c r="C14">
        <v>900</v>
      </c>
      <c r="D14">
        <v>0</v>
      </c>
      <c r="E14">
        <v>12.705930815142199</v>
      </c>
      <c r="F14">
        <v>3.2820204405467899</v>
      </c>
      <c r="G14">
        <v>-201.48050901974392</v>
      </c>
      <c r="H14">
        <v>-154.04808856554024</v>
      </c>
      <c r="I14">
        <v>31.1250810125882</v>
      </c>
      <c r="J14">
        <v>15.5140331377648</v>
      </c>
      <c r="K14">
        <v>3.8713746746273698</v>
      </c>
      <c r="L14">
        <v>4.1811068621747807E-5</v>
      </c>
      <c r="M14">
        <v>7.9229400751662973E-7</v>
      </c>
      <c r="N14" s="1">
        <v>5.3609729379371801E-8</v>
      </c>
      <c r="O14" s="1">
        <v>6.9308009167027799E-12</v>
      </c>
      <c r="P14" s="1">
        <v>-2.17280786103285E-14</v>
      </c>
      <c r="Q14">
        <v>49.803768498393303</v>
      </c>
      <c r="R14">
        <v>0.43683876423010998</v>
      </c>
      <c r="S14">
        <v>7.6577141323818703</v>
      </c>
      <c r="T14">
        <v>1.8563782958614501</v>
      </c>
      <c r="V14">
        <v>10.75083522674</v>
      </c>
      <c r="X14">
        <v>20.7160815056011</v>
      </c>
      <c r="AA14">
        <v>8.4742750276745191</v>
      </c>
      <c r="AB14">
        <v>0.30410854911746699</v>
      </c>
      <c r="AJ14">
        <v>-0.187328224140411</v>
      </c>
      <c r="AK14">
        <v>0.648706595559843</v>
      </c>
      <c r="AL14">
        <v>0.32665000620998003</v>
      </c>
      <c r="AM14">
        <v>0.139797030440831</v>
      </c>
      <c r="AN14">
        <v>-0.115926812413659</v>
      </c>
      <c r="AO14">
        <v>0.16667940718038099</v>
      </c>
      <c r="AP14">
        <v>2.1421997163034199E-2</v>
      </c>
    </row>
    <row r="15" spans="1:42" x14ac:dyDescent="0.3">
      <c r="A15">
        <v>18</v>
      </c>
      <c r="B15">
        <v>1250.7792207792099</v>
      </c>
      <c r="C15">
        <v>900</v>
      </c>
      <c r="D15">
        <v>0</v>
      </c>
      <c r="E15">
        <v>16.190222029786501</v>
      </c>
      <c r="F15">
        <v>3.2775201822031099</v>
      </c>
      <c r="G15">
        <v>-258.85824491933744</v>
      </c>
      <c r="H15">
        <v>-199.18933877299688</v>
      </c>
      <c r="I15">
        <v>39.154644016754503</v>
      </c>
      <c r="J15">
        <v>19.429344837437899</v>
      </c>
      <c r="K15">
        <v>4.9397779814443803</v>
      </c>
      <c r="L15">
        <v>4.221225449659892E-5</v>
      </c>
      <c r="M15">
        <v>8.0578579751886561E-7</v>
      </c>
      <c r="N15" s="1">
        <v>6.9120097420937094E-8</v>
      </c>
      <c r="O15" s="1">
        <v>1.2469024831898601E-11</v>
      </c>
      <c r="P15" s="1">
        <v>-5.7840510940224997E-13</v>
      </c>
      <c r="Q15">
        <v>48.656822491535401</v>
      </c>
      <c r="R15">
        <v>0.66260064874413105</v>
      </c>
      <c r="S15">
        <v>8.6540850358570403</v>
      </c>
      <c r="T15">
        <v>2.1965539167538601</v>
      </c>
      <c r="V15">
        <v>7.7172937762563603</v>
      </c>
      <c r="X15">
        <v>16.587955665596098</v>
      </c>
      <c r="AA15">
        <v>15.047502548443999</v>
      </c>
      <c r="AB15">
        <v>0.47718591681289602</v>
      </c>
      <c r="AJ15">
        <v>0.135718150663523</v>
      </c>
      <c r="AK15">
        <v>0.37576984947571401</v>
      </c>
      <c r="AL15">
        <v>0.23632506687641999</v>
      </c>
      <c r="AM15">
        <v>0.15778306979437401</v>
      </c>
      <c r="AN15">
        <v>-0.121291599330295</v>
      </c>
      <c r="AO15">
        <v>0.18181703552364301</v>
      </c>
      <c r="AP15">
        <v>3.3878426996619103E-2</v>
      </c>
    </row>
    <row r="16" spans="1:42" x14ac:dyDescent="0.3">
      <c r="A16">
        <v>19</v>
      </c>
      <c r="B16">
        <v>1245.76623376623</v>
      </c>
      <c r="C16">
        <v>900</v>
      </c>
      <c r="D16">
        <v>0</v>
      </c>
      <c r="E16">
        <v>12.2077019139803</v>
      </c>
      <c r="F16">
        <v>3.28639032992825</v>
      </c>
      <c r="G16">
        <v>-193.07719950502795</v>
      </c>
      <c r="H16">
        <v>-147.74041603362144</v>
      </c>
      <c r="I16">
        <v>29.848113058210998</v>
      </c>
      <c r="J16">
        <v>14.8862876213096</v>
      </c>
      <c r="K16">
        <v>3.7146232456954902</v>
      </c>
      <c r="L16">
        <v>4.1733175270110215E-5</v>
      </c>
      <c r="M16">
        <v>7.9318395882213814E-7</v>
      </c>
      <c r="N16" s="1">
        <v>5.1355114079153001E-8</v>
      </c>
      <c r="O16" s="1">
        <v>6.6235251046127999E-12</v>
      </c>
      <c r="P16" s="1">
        <v>-3.2332473341579602E-14</v>
      </c>
      <c r="Q16">
        <v>49.688581853209797</v>
      </c>
      <c r="R16">
        <v>0.45336053524554898</v>
      </c>
      <c r="S16">
        <v>7.7317676915717701</v>
      </c>
      <c r="T16">
        <v>1.88115296483315</v>
      </c>
      <c r="V16">
        <v>10.998032168607599</v>
      </c>
      <c r="X16">
        <v>20.5553794423863</v>
      </c>
      <c r="AA16">
        <v>8.3794475288649899</v>
      </c>
      <c r="AB16">
        <v>0.31227781528072301</v>
      </c>
      <c r="AJ16">
        <v>-0.20082863244624999</v>
      </c>
      <c r="AK16">
        <v>0.65145694402875198</v>
      </c>
      <c r="AL16">
        <v>0.33451151534495099</v>
      </c>
      <c r="AM16">
        <v>0.141355719531047</v>
      </c>
      <c r="AN16">
        <v>-0.116556697738443</v>
      </c>
      <c r="AO16">
        <v>0.16804060531069501</v>
      </c>
      <c r="AP16">
        <v>2.2020545969246599E-2</v>
      </c>
    </row>
    <row r="17" spans="1:42" x14ac:dyDescent="0.3">
      <c r="A17">
        <v>19</v>
      </c>
      <c r="B17">
        <v>1245.76623376623</v>
      </c>
      <c r="C17">
        <v>900</v>
      </c>
      <c r="D17">
        <v>0</v>
      </c>
      <c r="E17">
        <v>18.880728636785001</v>
      </c>
      <c r="F17">
        <v>3.2812479657353402</v>
      </c>
      <c r="G17">
        <v>-301.30164290551414</v>
      </c>
      <c r="H17">
        <v>-232.09172047212562</v>
      </c>
      <c r="I17">
        <v>45.565331974745497</v>
      </c>
      <c r="J17">
        <v>22.623591397122699</v>
      </c>
      <c r="K17">
        <v>5.7541303900065799</v>
      </c>
      <c r="L17">
        <v>4.2121622037687362E-5</v>
      </c>
      <c r="M17">
        <v>8.0676712446691306E-7</v>
      </c>
      <c r="N17" s="1">
        <v>8.0354138641158006E-8</v>
      </c>
      <c r="O17" s="1">
        <v>1.46164681651874E-11</v>
      </c>
      <c r="P17" s="1">
        <v>-7.0542741201518197E-13</v>
      </c>
      <c r="Q17">
        <v>48.504869964510398</v>
      </c>
      <c r="R17">
        <v>0.70200995404553401</v>
      </c>
      <c r="S17">
        <v>8.7730508744203402</v>
      </c>
      <c r="T17">
        <v>2.2402676668271302</v>
      </c>
      <c r="V17">
        <v>7.8087158123671401</v>
      </c>
      <c r="X17">
        <v>16.348017124512499</v>
      </c>
      <c r="AA17">
        <v>15.126813577966001</v>
      </c>
      <c r="AB17">
        <v>0.49625502535069299</v>
      </c>
      <c r="AJ17">
        <v>0.13258421357897199</v>
      </c>
      <c r="AK17">
        <v>0.37067936167572402</v>
      </c>
      <c r="AL17">
        <v>0.23936241376909401</v>
      </c>
      <c r="AM17">
        <v>0.160315387197288</v>
      </c>
      <c r="AN17">
        <v>-0.121615084743252</v>
      </c>
      <c r="AO17">
        <v>0.18340641608927399</v>
      </c>
      <c r="AP17">
        <v>3.5267292432899403E-2</v>
      </c>
    </row>
    <row r="18" spans="1:42" x14ac:dyDescent="0.3">
      <c r="A18">
        <v>20</v>
      </c>
      <c r="B18">
        <v>1240.7532467532501</v>
      </c>
      <c r="C18">
        <v>900</v>
      </c>
      <c r="D18">
        <v>0</v>
      </c>
      <c r="E18">
        <v>11.8660252556832</v>
      </c>
      <c r="F18">
        <v>3.2906672144581002</v>
      </c>
      <c r="G18">
        <v>-187.19333355188806</v>
      </c>
      <c r="H18">
        <v>-143.3535819059837</v>
      </c>
      <c r="I18">
        <v>28.958093418402999</v>
      </c>
      <c r="J18">
        <v>14.4513283103571</v>
      </c>
      <c r="K18">
        <v>3.6059633145363001</v>
      </c>
      <c r="L18">
        <v>4.1655910407377355E-5</v>
      </c>
      <c r="M18">
        <v>7.9404666334692321E-7</v>
      </c>
      <c r="N18" s="1">
        <v>4.9772385260457103E-8</v>
      </c>
      <c r="O18" s="1">
        <v>6.4022116585166998E-12</v>
      </c>
      <c r="P18" s="1">
        <v>-4.1374981255446197E-14</v>
      </c>
      <c r="Q18">
        <v>49.578574559931702</v>
      </c>
      <c r="R18">
        <v>0.46923457241724098</v>
      </c>
      <c r="S18">
        <v>7.80274961242083</v>
      </c>
      <c r="T18">
        <v>1.90366447702993</v>
      </c>
      <c r="V18">
        <v>11.2417714864364</v>
      </c>
      <c r="X18">
        <v>20.4025152080956</v>
      </c>
      <c r="AA18">
        <v>8.2811385155892108</v>
      </c>
      <c r="AB18">
        <v>0.32035156807892601</v>
      </c>
      <c r="AJ18">
        <v>-0.21426839512471199</v>
      </c>
      <c r="AK18">
        <v>0.65436898092329299</v>
      </c>
      <c r="AL18">
        <v>0.342271040101574</v>
      </c>
      <c r="AM18">
        <v>0.142862900090795</v>
      </c>
      <c r="AN18">
        <v>-0.117169584279764</v>
      </c>
      <c r="AO18">
        <v>0.169322321957807</v>
      </c>
      <c r="AP18">
        <v>2.2612736331005499E-2</v>
      </c>
    </row>
    <row r="19" spans="1:42" x14ac:dyDescent="0.3">
      <c r="A19">
        <v>20</v>
      </c>
      <c r="B19">
        <v>1240.7532467532501</v>
      </c>
      <c r="C19">
        <v>900</v>
      </c>
      <c r="D19">
        <v>0</v>
      </c>
      <c r="E19">
        <v>21.2709178288465</v>
      </c>
      <c r="F19">
        <v>3.2848739469358099</v>
      </c>
      <c r="G19">
        <v>-338.8205972749019</v>
      </c>
      <c r="H19">
        <v>-261.27001842795403</v>
      </c>
      <c r="I19">
        <v>51.225584602757401</v>
      </c>
      <c r="J19">
        <v>25.449436894371601</v>
      </c>
      <c r="K19">
        <v>6.4754137213357597</v>
      </c>
      <c r="L19">
        <v>4.203070530643625E-5</v>
      </c>
      <c r="M19">
        <v>8.0772460433930034E-7</v>
      </c>
      <c r="N19" s="1">
        <v>9.0245039270884903E-8</v>
      </c>
      <c r="O19" s="1">
        <v>1.65543153713198E-11</v>
      </c>
      <c r="P19" s="1">
        <v>-8.2560833150055202E-13</v>
      </c>
      <c r="Q19">
        <v>48.356057519442999</v>
      </c>
      <c r="R19">
        <v>0.74238891765797799</v>
      </c>
      <c r="S19">
        <v>8.8908206550787803</v>
      </c>
      <c r="T19">
        <v>2.2823300641861399</v>
      </c>
      <c r="V19">
        <v>7.8916573003486503</v>
      </c>
      <c r="X19">
        <v>16.112649774761099</v>
      </c>
      <c r="AA19">
        <v>15.208304534737399</v>
      </c>
      <c r="AB19">
        <v>0.51579123378676595</v>
      </c>
      <c r="AJ19">
        <v>0.129823486068919</v>
      </c>
      <c r="AK19">
        <v>0.36548415054768901</v>
      </c>
      <c r="AL19">
        <v>0.242136306232662</v>
      </c>
      <c r="AM19">
        <v>0.162853576624403</v>
      </c>
      <c r="AN19">
        <v>-0.121888108081839</v>
      </c>
      <c r="AO19">
        <v>0.184899844855825</v>
      </c>
      <c r="AP19">
        <v>3.6690743752337399E-2</v>
      </c>
    </row>
    <row r="20" spans="1:42" x14ac:dyDescent="0.3">
      <c r="A20">
        <v>21</v>
      </c>
      <c r="B20">
        <v>1235.7402597402499</v>
      </c>
      <c r="C20">
        <v>900</v>
      </c>
      <c r="D20">
        <v>0</v>
      </c>
      <c r="E20">
        <v>11.656977122078301</v>
      </c>
      <c r="F20">
        <v>3.2948456251468601</v>
      </c>
      <c r="G20">
        <v>-183.43319511909633</v>
      </c>
      <c r="H20">
        <v>-140.58895249504033</v>
      </c>
      <c r="I20">
        <v>28.394538534188101</v>
      </c>
      <c r="J20">
        <v>14.1792744555986</v>
      </c>
      <c r="K20">
        <v>3.53794333583041</v>
      </c>
      <c r="L20">
        <v>4.1579336579893848E-5</v>
      </c>
      <c r="M20">
        <v>7.9488289218053013E-7</v>
      </c>
      <c r="N20" s="1">
        <v>4.8755798136223999E-8</v>
      </c>
      <c r="O20" s="1">
        <v>6.2530097163338897E-12</v>
      </c>
      <c r="P20" s="1">
        <v>-4.9277228589701503E-14</v>
      </c>
      <c r="Q20">
        <v>49.473814266949503</v>
      </c>
      <c r="R20">
        <v>0.48437566962846101</v>
      </c>
      <c r="S20">
        <v>7.8707385968284997</v>
      </c>
      <c r="T20">
        <v>1.92387114325525</v>
      </c>
      <c r="V20">
        <v>11.481581345299899</v>
      </c>
      <c r="X20">
        <v>20.2571958918608</v>
      </c>
      <c r="AA20">
        <v>8.1800803406858194</v>
      </c>
      <c r="AB20">
        <v>0.32834274549169201</v>
      </c>
      <c r="AJ20">
        <v>-0.22760103027020101</v>
      </c>
      <c r="AK20">
        <v>0.65741348675327405</v>
      </c>
      <c r="AL20">
        <v>0.34991285177822501</v>
      </c>
      <c r="AM20">
        <v>0.144317653132398</v>
      </c>
      <c r="AN20">
        <v>-0.11776944230950501</v>
      </c>
      <c r="AO20">
        <v>0.17052709576008701</v>
      </c>
      <c r="AP20">
        <v>2.31993851557208E-2</v>
      </c>
    </row>
    <row r="21" spans="1:42" x14ac:dyDescent="0.3">
      <c r="A21">
        <v>21</v>
      </c>
      <c r="B21">
        <v>1235.7402597402499</v>
      </c>
      <c r="C21">
        <v>900</v>
      </c>
      <c r="D21">
        <v>0</v>
      </c>
      <c r="E21">
        <v>23.3967786165957</v>
      </c>
      <c r="F21">
        <v>3.2883945797594398</v>
      </c>
      <c r="G21">
        <v>-372.0215705435636</v>
      </c>
      <c r="H21">
        <v>-287.18174338211315</v>
      </c>
      <c r="I21">
        <v>56.226638493945003</v>
      </c>
      <c r="J21">
        <v>27.9518342145861</v>
      </c>
      <c r="K21">
        <v>7.1149547443626</v>
      </c>
      <c r="L21">
        <v>4.1939470026628194E-5</v>
      </c>
      <c r="M21">
        <v>8.0865629330399307E-7</v>
      </c>
      <c r="N21" s="1">
        <v>9.8958236172773295E-8</v>
      </c>
      <c r="O21" s="1">
        <v>1.8307305748455101E-11</v>
      </c>
      <c r="P21" s="1">
        <v>-9.3776966055657909E-13</v>
      </c>
      <c r="Q21">
        <v>48.210701589318198</v>
      </c>
      <c r="R21">
        <v>0.78360844363543902</v>
      </c>
      <c r="S21">
        <v>9.0072820568482399</v>
      </c>
      <c r="T21">
        <v>2.3225968547860898</v>
      </c>
      <c r="V21">
        <v>7.96638952208085</v>
      </c>
      <c r="X21">
        <v>15.8824072692807</v>
      </c>
      <c r="AA21">
        <v>15.291227995462499</v>
      </c>
      <c r="AB21">
        <v>0.53578626858787404</v>
      </c>
      <c r="AJ21">
        <v>0.12740706370364099</v>
      </c>
      <c r="AK21">
        <v>0.36021576591466897</v>
      </c>
      <c r="AL21">
        <v>0.24465351894495899</v>
      </c>
      <c r="AM21">
        <v>0.16539333000473799</v>
      </c>
      <c r="AN21">
        <v>-0.122113675331378</v>
      </c>
      <c r="AO21">
        <v>0.18629594429774099</v>
      </c>
      <c r="AP21">
        <v>3.8148052465629301E-2</v>
      </c>
    </row>
    <row r="22" spans="1:42" x14ac:dyDescent="0.3">
      <c r="A22">
        <v>22</v>
      </c>
      <c r="B22">
        <v>1230.72727272726</v>
      </c>
      <c r="C22">
        <v>900</v>
      </c>
      <c r="D22">
        <v>0</v>
      </c>
      <c r="E22">
        <v>11.558923307528501</v>
      </c>
      <c r="F22">
        <v>3.29892049350781</v>
      </c>
      <c r="G22">
        <v>-181.4413762410995</v>
      </c>
      <c r="H22">
        <v>-139.17792383969302</v>
      </c>
      <c r="I22">
        <v>28.102992955510199</v>
      </c>
      <c r="J22">
        <v>14.0432098543608</v>
      </c>
      <c r="K22">
        <v>3.5038502232097302</v>
      </c>
      <c r="L22">
        <v>4.1503504791464256E-5</v>
      </c>
      <c r="M22">
        <v>7.9569333252926929E-7</v>
      </c>
      <c r="N22" s="1">
        <v>4.8210465408670698E-8</v>
      </c>
      <c r="O22" s="1">
        <v>6.1634633203650901E-12</v>
      </c>
      <c r="P22" s="1">
        <v>-5.63271129635402E-14</v>
      </c>
      <c r="Q22">
        <v>49.374353322830402</v>
      </c>
      <c r="R22">
        <v>0.49870523566639702</v>
      </c>
      <c r="S22">
        <v>7.9358162521807101</v>
      </c>
      <c r="T22">
        <v>1.94174741610907</v>
      </c>
      <c r="V22">
        <v>11.717015013257299</v>
      </c>
      <c r="X22">
        <v>20.119142363073699</v>
      </c>
      <c r="AA22">
        <v>8.0769557904417102</v>
      </c>
      <c r="AB22">
        <v>0.33626460644061701</v>
      </c>
      <c r="AJ22">
        <v>-0.24078304452156399</v>
      </c>
      <c r="AK22">
        <v>0.66056298677410596</v>
      </c>
      <c r="AL22">
        <v>0.35742195888614298</v>
      </c>
      <c r="AM22">
        <v>0.14571908456896901</v>
      </c>
      <c r="AN22">
        <v>-0.11835991426417</v>
      </c>
      <c r="AO22">
        <v>0.171657591656</v>
      </c>
      <c r="AP22">
        <v>2.3781336900514899E-2</v>
      </c>
    </row>
    <row r="23" spans="1:42" x14ac:dyDescent="0.3">
      <c r="A23">
        <v>22</v>
      </c>
      <c r="B23">
        <v>1230.72727272726</v>
      </c>
      <c r="C23">
        <v>900</v>
      </c>
      <c r="D23">
        <v>0</v>
      </c>
      <c r="E23">
        <v>25.290479355490501</v>
      </c>
      <c r="F23">
        <v>3.2918068593674499</v>
      </c>
      <c r="G23">
        <v>-401.44444883079808</v>
      </c>
      <c r="H23">
        <v>-310.23452351607705</v>
      </c>
      <c r="I23">
        <v>60.6498462133899</v>
      </c>
      <c r="J23">
        <v>30.170883749475198</v>
      </c>
      <c r="K23">
        <v>7.6828563873733202</v>
      </c>
      <c r="L23">
        <v>4.1847903007280964E-5</v>
      </c>
      <c r="M23">
        <v>8.0956059090561737E-7</v>
      </c>
      <c r="N23" s="1">
        <v>1.06641064849382E-7</v>
      </c>
      <c r="O23" s="1">
        <v>1.9897412792309601E-11</v>
      </c>
      <c r="P23" s="1">
        <v>-1.0411468255005001E-12</v>
      </c>
      <c r="Q23">
        <v>48.069108105225503</v>
      </c>
      <c r="R23">
        <v>0.825520827835315</v>
      </c>
      <c r="S23">
        <v>9.1223216202136594</v>
      </c>
      <c r="T23">
        <v>2.3609351808956802</v>
      </c>
      <c r="V23">
        <v>8.0332234665283195</v>
      </c>
      <c r="X23">
        <v>15.6577725310545</v>
      </c>
      <c r="AA23">
        <v>15.3748884422165</v>
      </c>
      <c r="AB23">
        <v>0.55622982603027005</v>
      </c>
      <c r="AJ23">
        <v>0.12530704670946199</v>
      </c>
      <c r="AK23">
        <v>0.35490381121868297</v>
      </c>
      <c r="AL23">
        <v>0.24692219969412599</v>
      </c>
      <c r="AM23">
        <v>0.16792973689294199</v>
      </c>
      <c r="AN23">
        <v>-0.122295260192579</v>
      </c>
      <c r="AO23">
        <v>0.18759412874907799</v>
      </c>
      <c r="AP23">
        <v>3.9638336928286499E-2</v>
      </c>
    </row>
    <row r="24" spans="1:42" x14ac:dyDescent="0.3">
      <c r="A24">
        <v>23</v>
      </c>
      <c r="B24">
        <v>1225.7142857142801</v>
      </c>
      <c r="C24">
        <v>900</v>
      </c>
      <c r="D24">
        <v>0</v>
      </c>
      <c r="E24">
        <v>11.552584855565099</v>
      </c>
      <c r="F24">
        <v>3.3028873623690398</v>
      </c>
      <c r="G24">
        <v>-180.90321139847717</v>
      </c>
      <c r="H24">
        <v>-138.8823578930654</v>
      </c>
      <c r="I24">
        <v>28.035128934562898</v>
      </c>
      <c r="J24">
        <v>14.0192340991647</v>
      </c>
      <c r="K24">
        <v>3.4977229278805599</v>
      </c>
      <c r="L24">
        <v>4.142845443051558E-5</v>
      </c>
      <c r="M24">
        <v>7.964786233443555E-7</v>
      </c>
      <c r="N24" s="1">
        <v>4.8052460060069598E-8</v>
      </c>
      <c r="O24" s="1">
        <v>6.1225557713383599E-12</v>
      </c>
      <c r="P24" s="1">
        <v>-6.2708759274176794E-14</v>
      </c>
      <c r="Q24">
        <v>49.280222733044099</v>
      </c>
      <c r="R24">
        <v>0.51215357646337301</v>
      </c>
      <c r="S24">
        <v>7.9980674165770997</v>
      </c>
      <c r="T24">
        <v>1.9572854953029799</v>
      </c>
      <c r="V24">
        <v>11.947664328334</v>
      </c>
      <c r="X24">
        <v>19.988083359882399</v>
      </c>
      <c r="AA24">
        <v>7.9723925886654898</v>
      </c>
      <c r="AB24">
        <v>0.344130501730328</v>
      </c>
      <c r="AJ24">
        <v>-0.25377470993955298</v>
      </c>
      <c r="AK24">
        <v>0.66379198156014896</v>
      </c>
      <c r="AL24">
        <v>0.36478455226512801</v>
      </c>
      <c r="AM24">
        <v>0.14706639084324299</v>
      </c>
      <c r="AN24">
        <v>-0.118944249488722</v>
      </c>
      <c r="AO24">
        <v>0.17271658595727399</v>
      </c>
      <c r="AP24">
        <v>2.43594488024797E-2</v>
      </c>
    </row>
    <row r="25" spans="1:42" x14ac:dyDescent="0.3">
      <c r="A25">
        <v>23</v>
      </c>
      <c r="B25">
        <v>1225.7142857142801</v>
      </c>
      <c r="C25">
        <v>900</v>
      </c>
      <c r="D25">
        <v>0</v>
      </c>
      <c r="E25">
        <v>26.980593849982998</v>
      </c>
      <c r="F25">
        <v>3.2951084063292102</v>
      </c>
      <c r="G25">
        <v>-427.56692570262663</v>
      </c>
      <c r="H25">
        <v>-330.78930264447155</v>
      </c>
      <c r="I25">
        <v>64.5673020436505</v>
      </c>
      <c r="J25">
        <v>32.1421346817366</v>
      </c>
      <c r="K25">
        <v>8.1880747225672508</v>
      </c>
      <c r="L25">
        <v>4.1756009979242088E-5</v>
      </c>
      <c r="M25">
        <v>8.1043624983150111E-7</v>
      </c>
      <c r="N25" s="1">
        <v>1.13423963678559E-7</v>
      </c>
      <c r="O25" s="1">
        <v>2.1344050119438999E-11</v>
      </c>
      <c r="P25" s="1">
        <v>-1.13532993584074E-12</v>
      </c>
      <c r="Q25">
        <v>47.93156571942</v>
      </c>
      <c r="R25">
        <v>0.86796310361017603</v>
      </c>
      <c r="S25">
        <v>9.2358280447701002</v>
      </c>
      <c r="T25">
        <v>2.3972278434409402</v>
      </c>
      <c r="V25">
        <v>8.09250619998061</v>
      </c>
      <c r="X25">
        <v>15.439152477339899</v>
      </c>
      <c r="AA25">
        <v>15.458646497046599</v>
      </c>
      <c r="AB25">
        <v>0.57711011439152804</v>
      </c>
      <c r="AJ25">
        <v>0.123496624162147</v>
      </c>
      <c r="AK25">
        <v>0.34957569382836401</v>
      </c>
      <c r="AL25">
        <v>0.248951774811073</v>
      </c>
      <c r="AM25">
        <v>0.17045737774617301</v>
      </c>
      <c r="AN25">
        <v>-0.12243670932846901</v>
      </c>
      <c r="AO25">
        <v>0.18879463517853501</v>
      </c>
      <c r="AP25">
        <v>4.1160603602175098E-2</v>
      </c>
    </row>
    <row r="26" spans="1:42" x14ac:dyDescent="0.3">
      <c r="A26">
        <v>24</v>
      </c>
      <c r="B26">
        <v>1220.7012987012899</v>
      </c>
      <c r="C26">
        <v>900</v>
      </c>
      <c r="D26">
        <v>0</v>
      </c>
      <c r="E26">
        <v>11.621003152471999</v>
      </c>
      <c r="F26">
        <v>3.30674256475444</v>
      </c>
      <c r="G26">
        <v>-181.54363473637653</v>
      </c>
      <c r="H26">
        <v>-139.49380883633549</v>
      </c>
      <c r="I26">
        <v>28.148602164484199</v>
      </c>
      <c r="J26">
        <v>14.086393236949499</v>
      </c>
      <c r="K26">
        <v>3.5143356112255999</v>
      </c>
      <c r="L26">
        <v>4.1354213429628752E-5</v>
      </c>
      <c r="M26">
        <v>7.9723938771948557E-7</v>
      </c>
      <c r="N26" s="1">
        <v>4.8208493318066403E-8</v>
      </c>
      <c r="O26" s="1">
        <v>6.1206861958839897E-12</v>
      </c>
      <c r="P26" s="1">
        <v>-6.8529024571385495E-14</v>
      </c>
      <c r="Q26">
        <v>49.191427197321602</v>
      </c>
      <c r="R26">
        <v>0.52466192920337495</v>
      </c>
      <c r="S26">
        <v>8.0575802968289896</v>
      </c>
      <c r="T26">
        <v>1.9704962519351401</v>
      </c>
      <c r="V26">
        <v>12.173171014585201</v>
      </c>
      <c r="X26">
        <v>19.863750361732201</v>
      </c>
      <c r="AA26">
        <v>7.8669592958553398</v>
      </c>
      <c r="AB26">
        <v>0.35195365253801097</v>
      </c>
      <c r="AJ26">
        <v>-0.266540704532576</v>
      </c>
      <c r="AK26">
        <v>0.66707712718562195</v>
      </c>
      <c r="AL26">
        <v>0.371988385391882</v>
      </c>
      <c r="AM26">
        <v>0.14835892214804799</v>
      </c>
      <c r="AN26">
        <v>-0.11952524976688</v>
      </c>
      <c r="AO26">
        <v>0.17370694305992401</v>
      </c>
      <c r="AP26">
        <v>2.4934576513979699E-2</v>
      </c>
    </row>
    <row r="27" spans="1:42" x14ac:dyDescent="0.3">
      <c r="A27">
        <v>24</v>
      </c>
      <c r="B27">
        <v>1220.7012987012899</v>
      </c>
      <c r="C27">
        <v>900</v>
      </c>
      <c r="D27">
        <v>0</v>
      </c>
      <c r="E27">
        <v>28.492373580518699</v>
      </c>
      <c r="F27">
        <v>3.29829753567518</v>
      </c>
      <c r="G27">
        <v>-450.80954689048269</v>
      </c>
      <c r="H27">
        <v>-349.16405861731681</v>
      </c>
      <c r="I27">
        <v>68.042574492878202</v>
      </c>
      <c r="J27">
        <v>33.896940112152997</v>
      </c>
      <c r="K27">
        <v>8.6385091921933395</v>
      </c>
      <c r="L27">
        <v>4.1663812911513017E-5</v>
      </c>
      <c r="M27">
        <v>8.1128237677384187E-7</v>
      </c>
      <c r="N27" s="1">
        <v>1.1942184644171899E-7</v>
      </c>
      <c r="O27" s="1">
        <v>2.2664298572931199E-11</v>
      </c>
      <c r="P27" s="1">
        <v>-1.22020476569525E-12</v>
      </c>
      <c r="Q27">
        <v>47.798339257928497</v>
      </c>
      <c r="R27">
        <v>0.91076121519967101</v>
      </c>
      <c r="S27">
        <v>9.3476953431348893</v>
      </c>
      <c r="T27">
        <v>2.4313769062917299</v>
      </c>
      <c r="V27">
        <v>8.1446160673086894</v>
      </c>
      <c r="X27">
        <v>15.2268746800109</v>
      </c>
      <c r="AA27">
        <v>15.5419221201137</v>
      </c>
      <c r="AB27">
        <v>0.59841441001179996</v>
      </c>
      <c r="AJ27">
        <v>0.121950143968799</v>
      </c>
      <c r="AK27">
        <v>0.34425641959971398</v>
      </c>
      <c r="AL27">
        <v>0.25075281366112601</v>
      </c>
      <c r="AM27">
        <v>0.172970445302115</v>
      </c>
      <c r="AN27">
        <v>-0.122542127992551</v>
      </c>
      <c r="AO27">
        <v>0.189898515847851</v>
      </c>
      <c r="AP27">
        <v>4.2713789612944503E-2</v>
      </c>
    </row>
    <row r="28" spans="1:42" x14ac:dyDescent="0.3">
      <c r="A28">
        <v>25</v>
      </c>
      <c r="B28">
        <v>1215.68831168831</v>
      </c>
      <c r="C28">
        <v>900</v>
      </c>
      <c r="D28">
        <v>0</v>
      </c>
      <c r="E28">
        <v>11.749434908221</v>
      </c>
      <c r="F28">
        <v>3.3104833599353198</v>
      </c>
      <c r="G28">
        <v>-183.12496696913934</v>
      </c>
      <c r="H28">
        <v>-140.83192354107487</v>
      </c>
      <c r="I28">
        <v>28.406740406958601</v>
      </c>
      <c r="J28">
        <v>14.226527694123099</v>
      </c>
      <c r="K28">
        <v>3.5491599354997501</v>
      </c>
      <c r="L28">
        <v>4.1280798661424116E-5</v>
      </c>
      <c r="M28">
        <v>7.9797625983752128E-7</v>
      </c>
      <c r="N28" s="1">
        <v>4.8615305408147303E-8</v>
      </c>
      <c r="O28" s="1">
        <v>6.1495990693821098E-12</v>
      </c>
      <c r="P28" s="1">
        <v>-7.3839821538986795E-14</v>
      </c>
      <c r="Q28">
        <v>49.107941597823</v>
      </c>
      <c r="R28">
        <v>0.53618407924775202</v>
      </c>
      <c r="S28">
        <v>8.1144463808411604</v>
      </c>
      <c r="T28">
        <v>1.9814093711781899</v>
      </c>
      <c r="V28">
        <v>12.393235336491401</v>
      </c>
      <c r="X28">
        <v>19.745873659557802</v>
      </c>
      <c r="AA28">
        <v>7.7611626326522396</v>
      </c>
      <c r="AB28">
        <v>0.35974694220828501</v>
      </c>
      <c r="AJ28">
        <v>-0.27905058899924301</v>
      </c>
      <c r="AK28">
        <v>0.67039736380321302</v>
      </c>
      <c r="AL28">
        <v>0.379023071569561</v>
      </c>
      <c r="AM28">
        <v>0.149596238233726</v>
      </c>
      <c r="AN28">
        <v>-0.12010523033659699</v>
      </c>
      <c r="AO28">
        <v>0.17463158528546399</v>
      </c>
      <c r="AP28">
        <v>2.55075604438748E-2</v>
      </c>
    </row>
    <row r="29" spans="1:42" x14ac:dyDescent="0.3">
      <c r="A29">
        <v>25</v>
      </c>
      <c r="B29">
        <v>1215.68831168831</v>
      </c>
      <c r="C29">
        <v>900</v>
      </c>
      <c r="D29">
        <v>0</v>
      </c>
      <c r="E29">
        <v>29.848043559992899</v>
      </c>
      <c r="F29">
        <v>3.3013733045244198</v>
      </c>
      <c r="G29">
        <v>-471.54105522144533</v>
      </c>
      <c r="H29">
        <v>-365.63776826562236</v>
      </c>
      <c r="I29">
        <v>71.131489648282098</v>
      </c>
      <c r="J29">
        <v>35.462838475569903</v>
      </c>
      <c r="K29">
        <v>9.0410992053177193</v>
      </c>
      <c r="L29">
        <v>4.1571346947717232E-5</v>
      </c>
      <c r="M29">
        <v>8.1209842409855062E-7</v>
      </c>
      <c r="N29" s="1">
        <v>1.2473554814039099E-7</v>
      </c>
      <c r="O29" s="1">
        <v>2.3873141138134E-11</v>
      </c>
      <c r="P29" s="1">
        <v>-1.2958955841569601E-12</v>
      </c>
      <c r="Q29">
        <v>47.669663798276403</v>
      </c>
      <c r="R29">
        <v>0.95373475791304896</v>
      </c>
      <c r="S29">
        <v>9.4578257632558795</v>
      </c>
      <c r="T29">
        <v>2.4633064156565498</v>
      </c>
      <c r="V29">
        <v>8.1899567672874696</v>
      </c>
      <c r="X29">
        <v>15.0211861361448</v>
      </c>
      <c r="AA29">
        <v>15.6241967543518</v>
      </c>
      <c r="AB29">
        <v>0.62012960711379705</v>
      </c>
      <c r="AJ29">
        <v>0.120643177694724</v>
      </c>
      <c r="AK29">
        <v>0.338968436044088</v>
      </c>
      <c r="AL29">
        <v>0.25233685286417101</v>
      </c>
      <c r="AM29">
        <v>0.17546288836600801</v>
      </c>
      <c r="AN29">
        <v>-0.122615755030978</v>
      </c>
      <c r="AO29">
        <v>0.190907595088807</v>
      </c>
      <c r="AP29">
        <v>4.4296804973178401E-2</v>
      </c>
    </row>
    <row r="30" spans="1:42" x14ac:dyDescent="0.3">
      <c r="A30">
        <v>26</v>
      </c>
      <c r="B30">
        <v>1210.6753246753201</v>
      </c>
      <c r="C30">
        <v>900</v>
      </c>
      <c r="D30">
        <v>0</v>
      </c>
      <c r="E30">
        <v>11.9252016712922</v>
      </c>
      <c r="F30">
        <v>3.3141080191836698</v>
      </c>
      <c r="G30">
        <v>-185.44403692731939</v>
      </c>
      <c r="H30">
        <v>-142.74232408568284</v>
      </c>
      <c r="I30">
        <v>28.778126462412398</v>
      </c>
      <c r="J30">
        <v>14.424067821175599</v>
      </c>
      <c r="K30">
        <v>3.59831411718126</v>
      </c>
      <c r="L30">
        <v>4.1208216567954944E-5</v>
      </c>
      <c r="M30">
        <v>7.9868990501698321E-7</v>
      </c>
      <c r="N30" s="1">
        <v>4.9218878979462399E-8</v>
      </c>
      <c r="O30" s="1">
        <v>6.2022836248625E-12</v>
      </c>
      <c r="P30" s="1">
        <v>-7.8656128504631499E-14</v>
      </c>
      <c r="Q30">
        <v>49.029709168769003</v>
      </c>
      <c r="R30">
        <v>0.54668742711748697</v>
      </c>
      <c r="S30">
        <v>8.1687601162295493</v>
      </c>
      <c r="T30">
        <v>1.99007268696813</v>
      </c>
      <c r="V30">
        <v>12.607621735574</v>
      </c>
      <c r="X30">
        <v>19.6341798499951</v>
      </c>
      <c r="AA30">
        <v>7.6554462868632998</v>
      </c>
      <c r="AB30">
        <v>0.367522728483334</v>
      </c>
      <c r="AJ30">
        <v>-0.29127909845493499</v>
      </c>
      <c r="AK30">
        <v>0.673733989627885</v>
      </c>
      <c r="AL30">
        <v>0.38588028469929098</v>
      </c>
      <c r="AM30">
        <v>0.150778152520951</v>
      </c>
      <c r="AN30">
        <v>-0.120685999830473</v>
      </c>
      <c r="AO30">
        <v>0.17549345821200299</v>
      </c>
      <c r="AP30">
        <v>2.6079213225275798E-2</v>
      </c>
    </row>
    <row r="31" spans="1:42" x14ac:dyDescent="0.3">
      <c r="A31">
        <v>26</v>
      </c>
      <c r="B31">
        <v>1210.6753246753201</v>
      </c>
      <c r="C31">
        <v>900</v>
      </c>
      <c r="D31">
        <v>0</v>
      </c>
      <c r="E31">
        <v>31.0671036253697</v>
      </c>
      <c r="F31">
        <v>3.3043355335606899</v>
      </c>
      <c r="G31">
        <v>-490.08374838918371</v>
      </c>
      <c r="H31">
        <v>-380.45439956108424</v>
      </c>
      <c r="I31">
        <v>73.882920721876502</v>
      </c>
      <c r="J31">
        <v>36.863939191004597</v>
      </c>
      <c r="K31">
        <v>9.4019215996180492</v>
      </c>
      <c r="L31">
        <v>4.1478657136391558E-5</v>
      </c>
      <c r="M31">
        <v>8.128841724760889E-7</v>
      </c>
      <c r="N31" s="1">
        <v>1.2945326900015401E-7</v>
      </c>
      <c r="O31" s="1">
        <v>2.49836945808982E-11</v>
      </c>
      <c r="P31" s="1">
        <v>-1.3627114340722401E-12</v>
      </c>
      <c r="Q31">
        <v>47.545739769989098</v>
      </c>
      <c r="R31">
        <v>0.99670195502177195</v>
      </c>
      <c r="S31">
        <v>9.5661323656050996</v>
      </c>
      <c r="T31">
        <v>2.4929640734996199</v>
      </c>
      <c r="V31">
        <v>8.2289505118296002</v>
      </c>
      <c r="X31">
        <v>14.8222542539364</v>
      </c>
      <c r="AA31">
        <v>15.7050143326466</v>
      </c>
      <c r="AB31">
        <v>0.64224273747168903</v>
      </c>
      <c r="AJ31">
        <v>0.119552583030324</v>
      </c>
      <c r="AK31">
        <v>0.33373153092418401</v>
      </c>
      <c r="AL31">
        <v>0.25371618636931997</v>
      </c>
      <c r="AM31">
        <v>0.177928569069805</v>
      </c>
      <c r="AN31">
        <v>-0.122661837018856</v>
      </c>
      <c r="AO31">
        <v>0.19182439506806701</v>
      </c>
      <c r="AP31">
        <v>4.5908572557154297E-2</v>
      </c>
    </row>
    <row r="32" spans="1:42" x14ac:dyDescent="0.3">
      <c r="A32">
        <v>27</v>
      </c>
      <c r="B32">
        <v>1205.6623376623299</v>
      </c>
      <c r="C32">
        <v>900</v>
      </c>
      <c r="D32">
        <v>0</v>
      </c>
      <c r="E32">
        <v>12.137523125071899</v>
      </c>
      <c r="F32">
        <v>3.3176158824077202</v>
      </c>
      <c r="G32">
        <v>-188.32910427012359</v>
      </c>
      <c r="H32">
        <v>-145.09432924974115</v>
      </c>
      <c r="I32">
        <v>29.236147088633601</v>
      </c>
      <c r="J32">
        <v>14.665812569493101</v>
      </c>
      <c r="K32">
        <v>3.6585076619127102</v>
      </c>
      <c r="L32">
        <v>4.1136463529109153E-5</v>
      </c>
      <c r="M32">
        <v>7.9938103819192576E-7</v>
      </c>
      <c r="N32" s="1">
        <v>4.9973599335335999E-8</v>
      </c>
      <c r="O32" s="1">
        <v>6.27286198403702E-12</v>
      </c>
      <c r="P32" s="1">
        <v>-8.2970089999666806E-14</v>
      </c>
      <c r="Q32">
        <v>48.9566399534026</v>
      </c>
      <c r="R32">
        <v>0.55615346795953802</v>
      </c>
      <c r="S32">
        <v>8.2206205548180602</v>
      </c>
      <c r="T32">
        <v>1.9965508511044301</v>
      </c>
      <c r="V32">
        <v>12.816162090076601</v>
      </c>
      <c r="X32">
        <v>19.5283886124326</v>
      </c>
      <c r="AA32">
        <v>7.55019157967876</v>
      </c>
      <c r="AB32">
        <v>0.37529289052722897</v>
      </c>
      <c r="AJ32">
        <v>-0.303206293390132</v>
      </c>
      <c r="AK32">
        <v>0.67707064785760396</v>
      </c>
      <c r="AL32">
        <v>0.39255388364021399</v>
      </c>
      <c r="AM32">
        <v>0.15190480189557101</v>
      </c>
      <c r="AN32">
        <v>-0.121268898783623</v>
      </c>
      <c r="AO32">
        <v>0.17629553514913601</v>
      </c>
      <c r="AP32">
        <v>2.6650323631229999E-2</v>
      </c>
    </row>
    <row r="33" spans="1:42" x14ac:dyDescent="0.3">
      <c r="A33">
        <v>27</v>
      </c>
      <c r="B33">
        <v>1205.6623376623299</v>
      </c>
      <c r="C33">
        <v>900</v>
      </c>
      <c r="D33">
        <v>0</v>
      </c>
      <c r="E33">
        <v>32.166623178935403</v>
      </c>
      <c r="F33">
        <v>3.3071848199174601</v>
      </c>
      <c r="G33">
        <v>-506.71866122153392</v>
      </c>
      <c r="H33">
        <v>-393.82678570097835</v>
      </c>
      <c r="I33">
        <v>76.339554820736396</v>
      </c>
      <c r="J33">
        <v>38.121298091111498</v>
      </c>
      <c r="K33">
        <v>9.7262853243678595</v>
      </c>
      <c r="L33">
        <v>4.1385794413298935E-5</v>
      </c>
      <c r="M33">
        <v>8.1363970680336148E-7</v>
      </c>
      <c r="N33" s="1">
        <v>1.33651963217999E-7</v>
      </c>
      <c r="O33" s="1">
        <v>2.6007430365029501E-11</v>
      </c>
      <c r="P33" s="1">
        <v>-1.42109713542646E-12</v>
      </c>
      <c r="Q33">
        <v>47.426728349955603</v>
      </c>
      <c r="R33">
        <v>1.0394844809735899</v>
      </c>
      <c r="S33">
        <v>9.6725433100949303</v>
      </c>
      <c r="T33">
        <v>2.5203218144611101</v>
      </c>
      <c r="V33">
        <v>8.2620315685745496</v>
      </c>
      <c r="X33">
        <v>14.630168796673001</v>
      </c>
      <c r="AA33">
        <v>15.7839799483167</v>
      </c>
      <c r="AB33">
        <v>0.66474173095036904</v>
      </c>
      <c r="AJ33">
        <v>0.118656452823569</v>
      </c>
      <c r="AK33">
        <v>0.32856281432307999</v>
      </c>
      <c r="AL33">
        <v>0.25490366194737801</v>
      </c>
      <c r="AM33">
        <v>0.18036145841031601</v>
      </c>
      <c r="AN33">
        <v>-0.122684548414948</v>
      </c>
      <c r="AO33">
        <v>0.192652075813013</v>
      </c>
      <c r="AP33">
        <v>4.7548085097589697E-2</v>
      </c>
    </row>
    <row r="34" spans="1:42" x14ac:dyDescent="0.3">
      <c r="A34">
        <v>28</v>
      </c>
      <c r="B34">
        <v>1200.64935064934</v>
      </c>
      <c r="C34">
        <v>900</v>
      </c>
      <c r="D34">
        <v>0</v>
      </c>
      <c r="E34">
        <v>12.377553421656399</v>
      </c>
      <c r="F34">
        <v>3.3210078699217802</v>
      </c>
      <c r="G34">
        <v>-191.63995952288101</v>
      </c>
      <c r="H34">
        <v>-147.78111449903304</v>
      </c>
      <c r="I34">
        <v>29.7590340262559</v>
      </c>
      <c r="J34">
        <v>14.9409538876053</v>
      </c>
      <c r="K34">
        <v>3.7270473020432702</v>
      </c>
      <c r="L34">
        <v>4.1065516013281686E-5</v>
      </c>
      <c r="M34">
        <v>8.0005055818700781E-7</v>
      </c>
      <c r="N34" s="1">
        <v>5.0842227596800597E-8</v>
      </c>
      <c r="O34" s="1">
        <v>6.3565884260245403E-12</v>
      </c>
      <c r="P34" s="1">
        <v>-8.6764496449028197E-14</v>
      </c>
      <c r="Q34">
        <v>48.8885801083335</v>
      </c>
      <c r="R34">
        <v>0.56457846033792902</v>
      </c>
      <c r="S34">
        <v>8.2701796577997602</v>
      </c>
      <c r="T34">
        <v>2.0009250581443201</v>
      </c>
      <c r="V34">
        <v>13.018771878785</v>
      </c>
      <c r="X34">
        <v>19.428164932304298</v>
      </c>
      <c r="AA34">
        <v>7.4457264672617098</v>
      </c>
      <c r="AB34">
        <v>0.38307343703324298</v>
      </c>
      <c r="AJ34">
        <v>-0.31481867368247701</v>
      </c>
      <c r="AK34">
        <v>0.68039262844041604</v>
      </c>
      <c r="AL34">
        <v>0.39904047177945301</v>
      </c>
      <c r="AM34">
        <v>0.152977568458949</v>
      </c>
      <c r="AN34">
        <v>-0.121855676982461</v>
      </c>
      <c r="AO34">
        <v>0.17704169452934301</v>
      </c>
      <c r="AP34">
        <v>2.7221987456775499E-2</v>
      </c>
    </row>
    <row r="35" spans="1:42" x14ac:dyDescent="0.3">
      <c r="A35">
        <v>28</v>
      </c>
      <c r="B35">
        <v>1200.64935064934</v>
      </c>
      <c r="C35">
        <v>900</v>
      </c>
      <c r="D35">
        <v>0</v>
      </c>
      <c r="E35">
        <v>33.161545245084099</v>
      </c>
      <c r="F35">
        <v>3.3099229347922199</v>
      </c>
      <c r="G35">
        <v>-521.6907807949915</v>
      </c>
      <c r="H35">
        <v>-405.94052979229872</v>
      </c>
      <c r="I35">
        <v>78.538676890917102</v>
      </c>
      <c r="J35">
        <v>39.253300459011498</v>
      </c>
      <c r="K35">
        <v>10.018826993374001</v>
      </c>
      <c r="L35">
        <v>4.1292795930234349E-5</v>
      </c>
      <c r="M35">
        <v>8.1436541594660654E-7</v>
      </c>
      <c r="N35" s="1">
        <v>1.373986230455E-7</v>
      </c>
      <c r="O35" s="1">
        <v>2.6954393383767499E-11</v>
      </c>
      <c r="P35" s="1">
        <v>-1.4715889552185199E-12</v>
      </c>
      <c r="Q35">
        <v>47.312726350331197</v>
      </c>
      <c r="R35">
        <v>1.08191092999759</v>
      </c>
      <c r="S35">
        <v>9.7770523328453596</v>
      </c>
      <c r="T35">
        <v>2.5453754285183101</v>
      </c>
      <c r="V35">
        <v>8.2896592293210301</v>
      </c>
      <c r="X35">
        <v>14.4449197380626</v>
      </c>
      <c r="AA35">
        <v>15.860733334601299</v>
      </c>
      <c r="AB35">
        <v>0.68762265632243003</v>
      </c>
      <c r="AJ35">
        <v>0.11793174835206401</v>
      </c>
      <c r="AK35">
        <v>0.323477224002368</v>
      </c>
      <c r="AL35">
        <v>0.25591307935350799</v>
      </c>
      <c r="AM35">
        <v>0.18275658385593399</v>
      </c>
      <c r="AN35">
        <v>-0.122688737150598</v>
      </c>
      <c r="AO35">
        <v>0.193395174559474</v>
      </c>
      <c r="AP35">
        <v>4.9214927027247002E-2</v>
      </c>
    </row>
    <row r="36" spans="1:42" x14ac:dyDescent="0.3">
      <c r="A36">
        <v>29</v>
      </c>
      <c r="B36">
        <v>1195.6363636363501</v>
      </c>
      <c r="C36">
        <v>900</v>
      </c>
      <c r="D36">
        <v>0</v>
      </c>
      <c r="E36">
        <v>12.6377980298564</v>
      </c>
      <c r="F36">
        <v>3.32428551451514</v>
      </c>
      <c r="G36">
        <v>-195.25854339133735</v>
      </c>
      <c r="H36">
        <v>-150.71257057832022</v>
      </c>
      <c r="I36">
        <v>30.328422101313699</v>
      </c>
      <c r="J36">
        <v>15.240361339603901</v>
      </c>
      <c r="K36">
        <v>3.8016584239454998</v>
      </c>
      <c r="L36">
        <v>4.0995349095960001E-5</v>
      </c>
      <c r="M36">
        <v>8.0069932141587972E-7</v>
      </c>
      <c r="N36" s="1">
        <v>5.1793445378662902E-8</v>
      </c>
      <c r="O36" s="1">
        <v>6.4495080134053E-12</v>
      </c>
      <c r="P36" s="1">
        <v>-9.0014316123320598E-14</v>
      </c>
      <c r="Q36">
        <v>48.825369068857597</v>
      </c>
      <c r="R36">
        <v>0.57197123716008502</v>
      </c>
      <c r="S36">
        <v>8.3175613365877208</v>
      </c>
      <c r="T36">
        <v>2.00328696249061</v>
      </c>
      <c r="V36">
        <v>13.2154174126018</v>
      </c>
      <c r="X36">
        <v>19.3332020153888</v>
      </c>
      <c r="AA36">
        <v>7.34231505477001</v>
      </c>
      <c r="AB36">
        <v>0.39087691214319897</v>
      </c>
      <c r="AJ36">
        <v>-0.32610693184060902</v>
      </c>
      <c r="AK36">
        <v>0.68368791247496796</v>
      </c>
      <c r="AL36">
        <v>0.40533831779255403</v>
      </c>
      <c r="AM36">
        <v>0.15399759255791701</v>
      </c>
      <c r="AN36">
        <v>-0.122447131036168</v>
      </c>
      <c r="AO36">
        <v>0.17773517737369199</v>
      </c>
      <c r="AP36">
        <v>2.7795062677645099E-2</v>
      </c>
    </row>
    <row r="37" spans="1:42" x14ac:dyDescent="0.3">
      <c r="A37">
        <v>29</v>
      </c>
      <c r="B37">
        <v>1195.6363636363501</v>
      </c>
      <c r="C37">
        <v>900</v>
      </c>
      <c r="D37">
        <v>0</v>
      </c>
      <c r="E37">
        <v>34.064897408450697</v>
      </c>
      <c r="F37">
        <v>3.3125520119242702</v>
      </c>
      <c r="G37">
        <v>-535.21287495357342</v>
      </c>
      <c r="H37">
        <v>-416.95689118904858</v>
      </c>
      <c r="I37">
        <v>80.512718998664695</v>
      </c>
      <c r="J37">
        <v>40.275934494446098</v>
      </c>
      <c r="K37">
        <v>10.283581144032199</v>
      </c>
      <c r="L37">
        <v>4.1199708994808043E-5</v>
      </c>
      <c r="M37">
        <v>8.1506189368754467E-7</v>
      </c>
      <c r="N37" s="1">
        <v>1.4075148333723999E-7</v>
      </c>
      <c r="O37" s="1">
        <v>2.7833361893483602E-11</v>
      </c>
      <c r="P37" s="1">
        <v>-1.5147775381498501E-12</v>
      </c>
      <c r="Q37">
        <v>47.203805870507303</v>
      </c>
      <c r="R37">
        <v>1.1238215980159101</v>
      </c>
      <c r="S37">
        <v>9.8796399874189298</v>
      </c>
      <c r="T37">
        <v>2.5681419910516698</v>
      </c>
      <c r="V37">
        <v>8.3122742065728392</v>
      </c>
      <c r="X37">
        <v>14.266449962850899</v>
      </c>
      <c r="AA37">
        <v>15.934986865713499</v>
      </c>
      <c r="AB37">
        <v>0.71087951786881298</v>
      </c>
      <c r="AJ37">
        <v>0.117358395296663</v>
      </c>
      <c r="AK37">
        <v>0.318486802216146</v>
      </c>
      <c r="AL37">
        <v>0.25675781417072702</v>
      </c>
      <c r="AM37">
        <v>0.185108839119034</v>
      </c>
      <c r="AN37">
        <v>-0.12267846556648</v>
      </c>
      <c r="AO37">
        <v>0.194058071156614</v>
      </c>
      <c r="AP37">
        <v>5.0908543607295E-2</v>
      </c>
    </row>
    <row r="38" spans="1:42" x14ac:dyDescent="0.3">
      <c r="A38">
        <v>30</v>
      </c>
      <c r="B38">
        <v>1190.6233766233699</v>
      </c>
      <c r="C38">
        <v>900</v>
      </c>
      <c r="D38">
        <v>0</v>
      </c>
      <c r="E38">
        <v>12.911973834159101</v>
      </c>
      <c r="F38">
        <v>3.3274509611071998</v>
      </c>
      <c r="G38">
        <v>-199.08648927436707</v>
      </c>
      <c r="H38">
        <v>-153.81346820737107</v>
      </c>
      <c r="I38">
        <v>30.928982443601601</v>
      </c>
      <c r="J38">
        <v>15.5564019394297</v>
      </c>
      <c r="K38">
        <v>3.88044000800621</v>
      </c>
      <c r="L38">
        <v>4.0925936557156073E-5</v>
      </c>
      <c r="M38">
        <v>8.0132816381422169E-7</v>
      </c>
      <c r="N38" s="1">
        <v>5.2801187809932197E-8</v>
      </c>
      <c r="O38" s="1">
        <v>6.54836416148821E-12</v>
      </c>
      <c r="P38" s="1">
        <v>-9.2692503266326804E-14</v>
      </c>
      <c r="Q38">
        <v>48.766837966800203</v>
      </c>
      <c r="R38">
        <v>0.578352103462345</v>
      </c>
      <c r="S38">
        <v>8.3628671986158398</v>
      </c>
      <c r="T38">
        <v>2.0037367152836301</v>
      </c>
      <c r="V38">
        <v>13.4061142517935</v>
      </c>
      <c r="X38">
        <v>19.2432146393243</v>
      </c>
      <c r="AA38">
        <v>7.2401643082169898</v>
      </c>
      <c r="AB38">
        <v>0.39871281650293999</v>
      </c>
      <c r="AJ38">
        <v>-0.33706571510498801</v>
      </c>
      <c r="AK38">
        <v>0.68694689310213697</v>
      </c>
      <c r="AL38">
        <v>0.41144731673965801</v>
      </c>
      <c r="AM38">
        <v>0.15496587802892001</v>
      </c>
      <c r="AN38">
        <v>-0.12304326830403201</v>
      </c>
      <c r="AO38">
        <v>0.17837869684712199</v>
      </c>
      <c r="AP38">
        <v>2.8370198691181101E-2</v>
      </c>
    </row>
    <row r="39" spans="1:42" x14ac:dyDescent="0.3">
      <c r="A39">
        <v>30</v>
      </c>
      <c r="B39">
        <v>1190.6233766233699</v>
      </c>
      <c r="C39">
        <v>900</v>
      </c>
      <c r="D39">
        <v>0</v>
      </c>
      <c r="E39">
        <v>34.888030577349298</v>
      </c>
      <c r="F39">
        <v>3.3150745598130098</v>
      </c>
      <c r="G39">
        <v>-547.46960496324255</v>
      </c>
      <c r="H39">
        <v>-427.01587930081081</v>
      </c>
      <c r="I39">
        <v>82.289873272796797</v>
      </c>
      <c r="J39">
        <v>41.203093126460303</v>
      </c>
      <c r="K39">
        <v>10.524056080149499</v>
      </c>
      <c r="L39">
        <v>4.1106586710724759E-5</v>
      </c>
      <c r="M39">
        <v>8.1572990913628977E-7</v>
      </c>
      <c r="N39" s="1">
        <v>1.4376112592069399E-7</v>
      </c>
      <c r="O39" s="1">
        <v>2.8652015037479401E-11</v>
      </c>
      <c r="P39" s="1">
        <v>-1.55127886231248E-12</v>
      </c>
      <c r="Q39">
        <v>47.100010794637697</v>
      </c>
      <c r="R39">
        <v>1.1650714926358099</v>
      </c>
      <c r="S39">
        <v>9.9802803078545708</v>
      </c>
      <c r="T39">
        <v>2.5886582978780202</v>
      </c>
      <c r="V39">
        <v>8.3302970018532196</v>
      </c>
      <c r="X39">
        <v>14.0946588254708</v>
      </c>
      <c r="AA39">
        <v>16.006518375901202</v>
      </c>
      <c r="AB39">
        <v>0.73450490376856703</v>
      </c>
      <c r="AJ39">
        <v>0.11691888124958601</v>
      </c>
      <c r="AK39">
        <v>0.313600932430664</v>
      </c>
      <c r="AL39">
        <v>0.25745075304683301</v>
      </c>
      <c r="AM39">
        <v>0.187413210830494</v>
      </c>
      <c r="AN39">
        <v>-0.12265706274199201</v>
      </c>
      <c r="AO39">
        <v>0.194644997074429</v>
      </c>
      <c r="AP39">
        <v>5.26282881099841E-2</v>
      </c>
    </row>
    <row r="40" spans="1:42" x14ac:dyDescent="0.3">
      <c r="A40">
        <v>31</v>
      </c>
      <c r="B40">
        <v>1185.61038961039</v>
      </c>
      <c r="C40">
        <v>900</v>
      </c>
      <c r="D40">
        <v>0</v>
      </c>
      <c r="E40">
        <v>13.832939240568701</v>
      </c>
      <c r="F40">
        <v>3.3304512810888101</v>
      </c>
      <c r="G40">
        <v>-212.84714871273115</v>
      </c>
      <c r="H40">
        <v>-164.59941731727483</v>
      </c>
      <c r="I40">
        <v>33.074473189076897</v>
      </c>
      <c r="J40">
        <v>16.6514675019965</v>
      </c>
      <c r="K40">
        <v>4.1534729299647202</v>
      </c>
      <c r="L40">
        <v>4.0862544797050608E-5</v>
      </c>
      <c r="M40">
        <v>8.0187910213051137E-7</v>
      </c>
      <c r="N40" s="1">
        <v>5.6463653793339099E-8</v>
      </c>
      <c r="O40" s="1">
        <v>6.9612396504342901E-12</v>
      </c>
      <c r="P40" s="1">
        <v>-9.7681534136272498E-14</v>
      </c>
      <c r="Q40">
        <v>48.726698715546597</v>
      </c>
      <c r="R40">
        <v>0.59014103011170504</v>
      </c>
      <c r="S40">
        <v>8.3671546992410804</v>
      </c>
      <c r="T40">
        <v>2.00731143084661</v>
      </c>
      <c r="V40">
        <v>13.5952706215608</v>
      </c>
      <c r="X40">
        <v>19.186484819313701</v>
      </c>
      <c r="AA40">
        <v>7.1228664989790103</v>
      </c>
      <c r="AB40">
        <v>0.40407218440027498</v>
      </c>
      <c r="AJ40">
        <v>-0.34796816120204499</v>
      </c>
      <c r="AK40">
        <v>0.690992859565143</v>
      </c>
      <c r="AL40">
        <v>0.417502450526897</v>
      </c>
      <c r="AM40">
        <v>0.155236774755764</v>
      </c>
      <c r="AN40">
        <v>-0.122643970131924</v>
      </c>
      <c r="AO40">
        <v>0.17811129659644001</v>
      </c>
      <c r="AP40">
        <v>2.87687498897241E-2</v>
      </c>
    </row>
    <row r="41" spans="1:42" x14ac:dyDescent="0.3">
      <c r="A41">
        <v>31</v>
      </c>
      <c r="B41">
        <v>1185.61038961039</v>
      </c>
      <c r="C41">
        <v>900</v>
      </c>
      <c r="D41">
        <v>0</v>
      </c>
      <c r="E41">
        <v>34.873446438699801</v>
      </c>
      <c r="F41">
        <v>3.3176081363418799</v>
      </c>
      <c r="G41">
        <v>-546.57029354726671</v>
      </c>
      <c r="H41">
        <v>-426.83329760883038</v>
      </c>
      <c r="I41">
        <v>82.081332061954299</v>
      </c>
      <c r="J41">
        <v>41.136221307354901</v>
      </c>
      <c r="K41">
        <v>10.511623134959001</v>
      </c>
      <c r="L41">
        <v>4.1016949826763406E-5</v>
      </c>
      <c r="M41">
        <v>8.1640390622624103E-7</v>
      </c>
      <c r="N41" s="1">
        <v>1.4333926719785001E-7</v>
      </c>
      <c r="O41" s="1">
        <v>2.8815629454974101E-11</v>
      </c>
      <c r="P41" s="1">
        <v>-1.54078250625252E-12</v>
      </c>
      <c r="Q41">
        <v>46.990744882914001</v>
      </c>
      <c r="R41">
        <v>1.22670461725108</v>
      </c>
      <c r="S41">
        <v>10.049222156948</v>
      </c>
      <c r="T41">
        <v>2.6182997004474098</v>
      </c>
      <c r="V41">
        <v>8.3245855930775203</v>
      </c>
      <c r="X41">
        <v>13.9271178239275</v>
      </c>
      <c r="AA41">
        <v>16.107230870318901</v>
      </c>
      <c r="AB41">
        <v>0.75609435511537604</v>
      </c>
      <c r="AJ41">
        <v>0.118300277090504</v>
      </c>
      <c r="AK41">
        <v>0.30765611077708499</v>
      </c>
      <c r="AL41">
        <v>0.25742677602125003</v>
      </c>
      <c r="AM41">
        <v>0.18955411276660999</v>
      </c>
      <c r="AN41">
        <v>-0.121331893106862</v>
      </c>
      <c r="AO41">
        <v>0.19418729432163301</v>
      </c>
      <c r="AP41">
        <v>5.42073221297769E-2</v>
      </c>
    </row>
    <row r="42" spans="1:42" x14ac:dyDescent="0.3">
      <c r="A42">
        <v>32</v>
      </c>
      <c r="B42">
        <v>1180.5974025974001</v>
      </c>
      <c r="C42">
        <v>900</v>
      </c>
      <c r="D42">
        <v>0</v>
      </c>
      <c r="E42">
        <v>14.9759954116745</v>
      </c>
      <c r="F42">
        <v>3.3333095573472402</v>
      </c>
      <c r="G42">
        <v>-229.96449204646686</v>
      </c>
      <c r="H42">
        <v>-178.00407777481544</v>
      </c>
      <c r="I42">
        <v>35.742395259873902</v>
      </c>
      <c r="J42">
        <v>18.0125177364934</v>
      </c>
      <c r="K42">
        <v>4.4928306699462004</v>
      </c>
      <c r="L42">
        <v>4.0803017880607784E-5</v>
      </c>
      <c r="M42">
        <v>8.0238489864420063E-7</v>
      </c>
      <c r="N42" s="1">
        <v>6.1032315210174197E-8</v>
      </c>
      <c r="O42" s="1">
        <v>7.4728459792088308E-12</v>
      </c>
      <c r="P42" s="1">
        <v>-1.02741943432304E-13</v>
      </c>
      <c r="Q42">
        <v>48.698200983033402</v>
      </c>
      <c r="R42">
        <v>0.60372783993233303</v>
      </c>
      <c r="S42">
        <v>8.3495779072517404</v>
      </c>
      <c r="T42">
        <v>2.0114364483899601</v>
      </c>
      <c r="V42">
        <v>13.780910809848899</v>
      </c>
      <c r="X42">
        <v>19.148341526183501</v>
      </c>
      <c r="AA42">
        <v>6.9998212359877101</v>
      </c>
      <c r="AB42">
        <v>0.40798324937236102</v>
      </c>
      <c r="AJ42">
        <v>-0.35862601168390901</v>
      </c>
      <c r="AK42">
        <v>0.69538273633424197</v>
      </c>
      <c r="AL42">
        <v>0.42344340959079102</v>
      </c>
      <c r="AM42">
        <v>0.155123342364966</v>
      </c>
      <c r="AN42">
        <v>-0.121761240049368</v>
      </c>
      <c r="AO42">
        <v>0.177374080196819</v>
      </c>
      <c r="AP42">
        <v>2.9063683246457899E-2</v>
      </c>
    </row>
    <row r="43" spans="1:42" x14ac:dyDescent="0.3">
      <c r="A43">
        <v>32</v>
      </c>
      <c r="B43">
        <v>1180.5974025974001</v>
      </c>
      <c r="C43">
        <v>900</v>
      </c>
      <c r="D43">
        <v>0</v>
      </c>
      <c r="E43">
        <v>34.511539081620398</v>
      </c>
      <c r="F43">
        <v>3.3201197546979202</v>
      </c>
      <c r="G43">
        <v>-540.24833850512471</v>
      </c>
      <c r="H43">
        <v>-422.41577966492025</v>
      </c>
      <c r="I43">
        <v>81.054355543249002</v>
      </c>
      <c r="J43">
        <v>40.6589705401814</v>
      </c>
      <c r="K43">
        <v>10.394666949222801</v>
      </c>
      <c r="L43">
        <v>4.0928841612621992E-5</v>
      </c>
      <c r="M43">
        <v>8.170683231397642E-7</v>
      </c>
      <c r="N43" s="1">
        <v>1.41511290611396E-7</v>
      </c>
      <c r="O43" s="1">
        <v>2.87042027606104E-11</v>
      </c>
      <c r="P43" s="1">
        <v>-1.50869901297703E-12</v>
      </c>
      <c r="Q43">
        <v>46.8789869072355</v>
      </c>
      <c r="R43">
        <v>1.29973299143245</v>
      </c>
      <c r="S43">
        <v>10.101494317445299</v>
      </c>
      <c r="T43">
        <v>2.6516220156095098</v>
      </c>
      <c r="V43">
        <v>8.3049156425860104</v>
      </c>
      <c r="X43">
        <v>13.764802985659299</v>
      </c>
      <c r="AA43">
        <v>16.222106070099599</v>
      </c>
      <c r="AB43">
        <v>0.77633906993209501</v>
      </c>
      <c r="AJ43">
        <v>0.120625927123323</v>
      </c>
      <c r="AK43">
        <v>0.30122560182755098</v>
      </c>
      <c r="AL43">
        <v>0.25697589194626602</v>
      </c>
      <c r="AM43">
        <v>0.19165190115672401</v>
      </c>
      <c r="AN43">
        <v>-0.119323968744293</v>
      </c>
      <c r="AO43">
        <v>0.19315179413501299</v>
      </c>
      <c r="AP43">
        <v>5.5692852555413501E-2</v>
      </c>
    </row>
    <row r="44" spans="1:42" x14ac:dyDescent="0.3">
      <c r="A44">
        <v>33</v>
      </c>
      <c r="B44">
        <v>1175.58441558441</v>
      </c>
      <c r="C44">
        <v>900</v>
      </c>
      <c r="D44">
        <v>0</v>
      </c>
      <c r="E44">
        <v>16.013281164888301</v>
      </c>
      <c r="F44">
        <v>3.33605221734001</v>
      </c>
      <c r="G44">
        <v>-245.40253193342011</v>
      </c>
      <c r="H44">
        <v>-190.13568044683589</v>
      </c>
      <c r="I44">
        <v>38.148366527407603</v>
      </c>
      <c r="J44">
        <v>19.244644694110601</v>
      </c>
      <c r="K44">
        <v>4.8000691001343201</v>
      </c>
      <c r="L44">
        <v>4.0744813589583407E-5</v>
      </c>
      <c r="M44">
        <v>8.0287609192245113E-7</v>
      </c>
      <c r="N44" s="1">
        <v>6.5163168607278101E-8</v>
      </c>
      <c r="O44" s="1">
        <v>7.9235544392126102E-12</v>
      </c>
      <c r="P44" s="1">
        <v>-1.06403127365367E-13</v>
      </c>
      <c r="Q44">
        <v>48.674428352976797</v>
      </c>
      <c r="R44">
        <v>0.61578046027203504</v>
      </c>
      <c r="S44">
        <v>8.3296149274170208</v>
      </c>
      <c r="T44">
        <v>2.0136716659078502</v>
      </c>
      <c r="V44">
        <v>13.9608525418219</v>
      </c>
      <c r="X44">
        <v>19.114276820410101</v>
      </c>
      <c r="AA44">
        <v>6.8797094686451796</v>
      </c>
      <c r="AB44">
        <v>0.41166576254892401</v>
      </c>
      <c r="AJ44">
        <v>-0.36888175604922901</v>
      </c>
      <c r="AK44">
        <v>0.69968759246405998</v>
      </c>
      <c r="AL44">
        <v>0.42920269707938402</v>
      </c>
      <c r="AM44">
        <v>0.15494518590856801</v>
      </c>
      <c r="AN44">
        <v>-0.120898789051198</v>
      </c>
      <c r="AO44">
        <v>0.17660331274932001</v>
      </c>
      <c r="AP44">
        <v>2.93417568990928E-2</v>
      </c>
    </row>
    <row r="45" spans="1:42" x14ac:dyDescent="0.3">
      <c r="A45">
        <v>33</v>
      </c>
      <c r="B45">
        <v>1175.58441558441</v>
      </c>
      <c r="C45">
        <v>900</v>
      </c>
      <c r="D45">
        <v>0</v>
      </c>
      <c r="E45">
        <v>34.198421320124098</v>
      </c>
      <c r="F45">
        <v>3.3225565181813099</v>
      </c>
      <c r="G45">
        <v>-534.72631951936546</v>
      </c>
      <c r="H45">
        <v>-418.61614783503211</v>
      </c>
      <c r="I45">
        <v>80.1459331919677</v>
      </c>
      <c r="J45">
        <v>40.241535410170002</v>
      </c>
      <c r="K45">
        <v>10.292803488213799</v>
      </c>
      <c r="L45">
        <v>4.0840611628102422E-5</v>
      </c>
      <c r="M45">
        <v>8.1770716884389657E-7</v>
      </c>
      <c r="N45" s="1">
        <v>1.3989733668385001E-7</v>
      </c>
      <c r="O45" s="1">
        <v>2.8627422696008799E-11</v>
      </c>
      <c r="P45" s="1">
        <v>-1.4764924128604501E-12</v>
      </c>
      <c r="Q45">
        <v>46.7697882141169</v>
      </c>
      <c r="R45">
        <v>1.3736425653036</v>
      </c>
      <c r="S45">
        <v>10.1518868093998</v>
      </c>
      <c r="T45">
        <v>2.6829655240722698</v>
      </c>
      <c r="V45">
        <v>8.2814433540240806</v>
      </c>
      <c r="X45">
        <v>13.6088619132247</v>
      </c>
      <c r="AA45">
        <v>16.335110324064701</v>
      </c>
      <c r="AB45">
        <v>0.79630129579377695</v>
      </c>
      <c r="AJ45">
        <v>0.123028098985141</v>
      </c>
      <c r="AK45">
        <v>0.29490315110776399</v>
      </c>
      <c r="AL45">
        <v>0.25639892738934</v>
      </c>
      <c r="AM45">
        <v>0.19376759505017599</v>
      </c>
      <c r="AN45">
        <v>-0.117282174457569</v>
      </c>
      <c r="AO45">
        <v>0.192026213732721</v>
      </c>
      <c r="AP45">
        <v>5.7158188192425401E-2</v>
      </c>
    </row>
    <row r="46" spans="1:42" x14ac:dyDescent="0.3">
      <c r="A46">
        <v>34</v>
      </c>
      <c r="B46">
        <v>1170.57142857142</v>
      </c>
      <c r="C46">
        <v>900</v>
      </c>
      <c r="D46">
        <v>0</v>
      </c>
      <c r="E46">
        <v>12.4275587688174</v>
      </c>
      <c r="F46">
        <v>3.3370486196269402</v>
      </c>
      <c r="G46">
        <v>-190.25526182252935</v>
      </c>
      <c r="H46">
        <v>-147.57660095623635</v>
      </c>
      <c r="I46">
        <v>29.561562238861899</v>
      </c>
      <c r="J46">
        <v>14.9339034237523</v>
      </c>
      <c r="K46">
        <v>3.7241167826337298</v>
      </c>
      <c r="L46">
        <v>4.0672711601875325E-5</v>
      </c>
      <c r="M46">
        <v>8.0275564785762722E-7</v>
      </c>
      <c r="N46" s="1">
        <v>5.0520896705372702E-8</v>
      </c>
      <c r="O46" s="1">
        <v>6.0894900055194496E-12</v>
      </c>
      <c r="P46" s="1">
        <v>-7.55684876659069E-14</v>
      </c>
      <c r="Q46">
        <v>48.714745700110001</v>
      </c>
      <c r="R46">
        <v>0.63921943291612104</v>
      </c>
      <c r="S46">
        <v>8.2710735720147408</v>
      </c>
      <c r="T46">
        <v>1.9986868897838801</v>
      </c>
      <c r="V46">
        <v>14.031625936968</v>
      </c>
      <c r="X46">
        <v>19.207024961739801</v>
      </c>
      <c r="AA46">
        <v>6.7169697768017</v>
      </c>
      <c r="AB46">
        <v>0.42065372966564102</v>
      </c>
      <c r="AJ46">
        <v>-0.37625669001748802</v>
      </c>
      <c r="AK46">
        <v>0.70550601646875799</v>
      </c>
      <c r="AL46">
        <v>0.43130640385298902</v>
      </c>
      <c r="AM46">
        <v>0.15418614442411599</v>
      </c>
      <c r="AN46">
        <v>-0.118849717911626</v>
      </c>
      <c r="AO46">
        <v>0.17413047410732699</v>
      </c>
      <c r="AP46">
        <v>2.9977369075923001E-2</v>
      </c>
    </row>
    <row r="47" spans="1:42" x14ac:dyDescent="0.3">
      <c r="A47">
        <v>34</v>
      </c>
      <c r="B47">
        <v>1170.57142857142</v>
      </c>
      <c r="C47">
        <v>900</v>
      </c>
      <c r="D47">
        <v>0</v>
      </c>
      <c r="E47">
        <v>35.063004014175299</v>
      </c>
      <c r="F47">
        <v>3.32417356829307</v>
      </c>
      <c r="G47">
        <v>-547.99475932572943</v>
      </c>
      <c r="H47">
        <v>-429.6059632908607</v>
      </c>
      <c r="I47">
        <v>82.0025204945631</v>
      </c>
      <c r="J47">
        <v>41.221563824614798</v>
      </c>
      <c r="K47">
        <v>10.5478860516239</v>
      </c>
      <c r="L47">
        <v>4.0730393560562088E-5</v>
      </c>
      <c r="M47">
        <v>8.1806148674108151E-7</v>
      </c>
      <c r="N47" s="1">
        <v>1.4304692611168301E-7</v>
      </c>
      <c r="O47" s="1">
        <v>2.9610827133985598E-11</v>
      </c>
      <c r="P47" s="1">
        <v>-1.46521458914613E-12</v>
      </c>
      <c r="Q47">
        <v>46.674952921061397</v>
      </c>
      <c r="R47">
        <v>1.48551241974865</v>
      </c>
      <c r="S47">
        <v>10.1948667464303</v>
      </c>
      <c r="T47">
        <v>2.70291782763712</v>
      </c>
      <c r="V47">
        <v>8.1532256206369507</v>
      </c>
      <c r="X47">
        <v>13.4890983519768</v>
      </c>
      <c r="AA47">
        <v>16.469256758836998</v>
      </c>
      <c r="AB47">
        <v>0.83016935367147404</v>
      </c>
      <c r="AJ47">
        <v>0.12922982488926599</v>
      </c>
      <c r="AK47">
        <v>0.28700983518574102</v>
      </c>
      <c r="AL47">
        <v>0.25247926133021098</v>
      </c>
      <c r="AM47">
        <v>0.19636523029689201</v>
      </c>
      <c r="AN47">
        <v>-0.113634418027718</v>
      </c>
      <c r="AO47">
        <v>0.18894923008796699</v>
      </c>
      <c r="AP47">
        <v>5.9601036237638301E-2</v>
      </c>
    </row>
    <row r="48" spans="1:42" x14ac:dyDescent="0.3">
      <c r="A48">
        <v>35</v>
      </c>
      <c r="B48">
        <v>1165.5584415584301</v>
      </c>
      <c r="C48">
        <v>900</v>
      </c>
      <c r="D48">
        <v>0</v>
      </c>
      <c r="E48">
        <v>7.7994627991828596</v>
      </c>
      <c r="F48">
        <v>3.3373185896278401</v>
      </c>
      <c r="G48">
        <v>-119.32687309341333</v>
      </c>
      <c r="H48">
        <v>-92.672299818496427</v>
      </c>
      <c r="I48">
        <v>18.526737249170498</v>
      </c>
      <c r="J48">
        <v>9.3740325416399006</v>
      </c>
      <c r="K48">
        <v>2.3370447230968701</v>
      </c>
      <c r="L48">
        <v>4.0596319014156816E-5</v>
      </c>
      <c r="M48">
        <v>8.0240252581277892E-7</v>
      </c>
      <c r="N48" s="1">
        <v>3.1682556215225001E-8</v>
      </c>
      <c r="O48" s="1">
        <v>3.7836575620457E-12</v>
      </c>
      <c r="P48" s="1">
        <v>-4.2516205443200402E-14</v>
      </c>
      <c r="Q48">
        <v>48.781104578855903</v>
      </c>
      <c r="R48">
        <v>0.66610490147534296</v>
      </c>
      <c r="S48">
        <v>8.1964503699348601</v>
      </c>
      <c r="T48">
        <v>1.9775578804018601</v>
      </c>
      <c r="V48">
        <v>14.056007815663399</v>
      </c>
      <c r="X48">
        <v>19.347557360090399</v>
      </c>
      <c r="AA48">
        <v>6.5436270144707196</v>
      </c>
      <c r="AB48">
        <v>0.43159007910729003</v>
      </c>
      <c r="AJ48">
        <v>-0.38210849435064598</v>
      </c>
      <c r="AK48">
        <v>0.71168038589237104</v>
      </c>
      <c r="AL48">
        <v>0.431864975016439</v>
      </c>
      <c r="AM48">
        <v>0.15314779353548999</v>
      </c>
      <c r="AN48">
        <v>-0.11634139081280701</v>
      </c>
      <c r="AO48">
        <v>0.17101358456906199</v>
      </c>
      <c r="AP48">
        <v>3.07431461500891E-2</v>
      </c>
    </row>
    <row r="49" spans="1:42" x14ac:dyDescent="0.3">
      <c r="A49">
        <v>35</v>
      </c>
      <c r="B49">
        <v>1165.5584415584301</v>
      </c>
      <c r="C49">
        <v>900</v>
      </c>
      <c r="D49">
        <v>0</v>
      </c>
      <c r="E49">
        <v>36.027020406760599</v>
      </c>
      <c r="F49">
        <v>3.32556430068195</v>
      </c>
      <c r="G49">
        <v>-562.94201029872909</v>
      </c>
      <c r="H49">
        <v>-441.96800337602554</v>
      </c>
      <c r="I49">
        <v>84.085144306001098</v>
      </c>
      <c r="J49">
        <v>42.321189663416803</v>
      </c>
      <c r="K49">
        <v>10.8333555298788</v>
      </c>
      <c r="L49">
        <v>4.0609784532849699E-5</v>
      </c>
      <c r="M49">
        <v>8.1830254072154551E-7</v>
      </c>
      <c r="N49" s="1">
        <v>1.4654679828811699E-7</v>
      </c>
      <c r="O49" s="1">
        <v>3.0716446932403003E-11</v>
      </c>
      <c r="P49" s="1">
        <v>-1.4421013599794701E-12</v>
      </c>
      <c r="Q49">
        <v>46.580868419370397</v>
      </c>
      <c r="R49">
        <v>1.6167936468300801</v>
      </c>
      <c r="S49">
        <v>10.2351858056624</v>
      </c>
      <c r="T49">
        <v>2.7190833794727598</v>
      </c>
      <c r="V49">
        <v>7.9872383402418601</v>
      </c>
      <c r="X49">
        <v>13.383862553117</v>
      </c>
      <c r="AA49">
        <v>16.607560619532901</v>
      </c>
      <c r="AB49">
        <v>0.86940723577239598</v>
      </c>
      <c r="AJ49">
        <v>0.13651374628662899</v>
      </c>
      <c r="AK49">
        <v>0.27865832713686101</v>
      </c>
      <c r="AL49">
        <v>0.24735545731730199</v>
      </c>
      <c r="AM49">
        <v>0.199280041128511</v>
      </c>
      <c r="AN49">
        <v>-0.109232015036898</v>
      </c>
      <c r="AO49">
        <v>0.18500225824241201</v>
      </c>
      <c r="AP49">
        <v>6.2422184925180299E-2</v>
      </c>
    </row>
    <row r="50" spans="1:42" x14ac:dyDescent="0.3">
      <c r="A50">
        <v>36</v>
      </c>
      <c r="B50">
        <v>1160.54545454544</v>
      </c>
      <c r="C50">
        <v>900</v>
      </c>
      <c r="D50">
        <v>0</v>
      </c>
      <c r="E50">
        <v>4.4089178970277896</v>
      </c>
      <c r="F50">
        <v>3.3377074671109299</v>
      </c>
      <c r="G50">
        <v>-67.404120829129766</v>
      </c>
      <c r="H50">
        <v>-52.41107218688682</v>
      </c>
      <c r="I50">
        <v>10.457624452046799</v>
      </c>
      <c r="J50">
        <v>5.2994405340424198</v>
      </c>
      <c r="K50">
        <v>1.32094197603365</v>
      </c>
      <c r="L50">
        <v>4.052453416367045E-5</v>
      </c>
      <c r="M50">
        <v>8.0212531494547527E-7</v>
      </c>
      <c r="N50" s="1">
        <v>1.7897974069850302E-8</v>
      </c>
      <c r="O50" s="1">
        <v>2.1182778745912699E-12</v>
      </c>
      <c r="P50" s="1">
        <v>-2.1689811981666399E-14</v>
      </c>
      <c r="Q50">
        <v>48.844554730046397</v>
      </c>
      <c r="R50">
        <v>0.68999919034482304</v>
      </c>
      <c r="S50">
        <v>8.1194777531559392</v>
      </c>
      <c r="T50">
        <v>1.9590707274206001</v>
      </c>
      <c r="V50">
        <v>14.088991810328899</v>
      </c>
      <c r="X50">
        <v>19.474585883545998</v>
      </c>
      <c r="AA50">
        <v>6.38203376161868</v>
      </c>
      <c r="AB50">
        <v>0.441286143538486</v>
      </c>
      <c r="AJ50">
        <v>-0.387735172475145</v>
      </c>
      <c r="AK50">
        <v>0.71745277210240199</v>
      </c>
      <c r="AL50">
        <v>0.43272176505734899</v>
      </c>
      <c r="AM50">
        <v>0.15199669533535801</v>
      </c>
      <c r="AN50">
        <v>-0.113883781309858</v>
      </c>
      <c r="AO50">
        <v>0.168025276120012</v>
      </c>
      <c r="AP50">
        <v>3.1422445169881498E-2</v>
      </c>
    </row>
    <row r="51" spans="1:42" x14ac:dyDescent="0.3">
      <c r="A51">
        <v>36</v>
      </c>
      <c r="B51">
        <v>1160.54545454544</v>
      </c>
      <c r="C51">
        <v>900</v>
      </c>
      <c r="D51">
        <v>0</v>
      </c>
      <c r="E51">
        <v>36.516745823586596</v>
      </c>
      <c r="F51">
        <v>3.3271431763119601</v>
      </c>
      <c r="G51">
        <v>-570.40890857735587</v>
      </c>
      <c r="H51">
        <v>-448.47137187711309</v>
      </c>
      <c r="I51">
        <v>85.051212454951099</v>
      </c>
      <c r="J51">
        <v>42.860190179870003</v>
      </c>
      <c r="K51">
        <v>10.9754055922728</v>
      </c>
      <c r="L51">
        <v>4.0490772390049374E-5</v>
      </c>
      <c r="M51">
        <v>8.1857175807044056E-7</v>
      </c>
      <c r="N51" s="1">
        <v>1.48097795152879E-7</v>
      </c>
      <c r="O51" s="1">
        <v>3.1417923271825298E-11</v>
      </c>
      <c r="P51" s="1">
        <v>-1.39825773823567E-12</v>
      </c>
      <c r="Q51">
        <v>46.479663280928001</v>
      </c>
      <c r="R51">
        <v>1.7508222060974199</v>
      </c>
      <c r="S51">
        <v>10.2717421925261</v>
      </c>
      <c r="T51">
        <v>2.7380442466067398</v>
      </c>
      <c r="V51">
        <v>7.8346023280781996</v>
      </c>
      <c r="X51">
        <v>13.2771392721094</v>
      </c>
      <c r="AA51">
        <v>16.741840611237802</v>
      </c>
      <c r="AB51">
        <v>0.90614586241612505</v>
      </c>
      <c r="AJ51">
        <v>0.14311245387598101</v>
      </c>
      <c r="AK51">
        <v>0.27059354687467102</v>
      </c>
      <c r="AL51">
        <v>0.242661541412106</v>
      </c>
      <c r="AM51">
        <v>0.20225463243080999</v>
      </c>
      <c r="AN51">
        <v>-0.104728547178112</v>
      </c>
      <c r="AO51">
        <v>0.18103754681263801</v>
      </c>
      <c r="AP51">
        <v>6.5068825771902802E-2</v>
      </c>
    </row>
    <row r="52" spans="1:42" x14ac:dyDescent="0.3">
      <c r="A52">
        <v>37</v>
      </c>
      <c r="B52">
        <v>1155.53246753247</v>
      </c>
      <c r="C52">
        <v>900</v>
      </c>
      <c r="D52">
        <v>0</v>
      </c>
      <c r="E52">
        <v>2.7706036520861002</v>
      </c>
      <c r="F52">
        <v>3.3385193238333799</v>
      </c>
      <c r="G52">
        <v>-42.313592231380987</v>
      </c>
      <c r="H52">
        <v>-32.939540398567217</v>
      </c>
      <c r="I52">
        <v>6.5613262889717001</v>
      </c>
      <c r="J52">
        <v>3.32978843186851</v>
      </c>
      <c r="K52">
        <v>0.82988995519870701</v>
      </c>
      <c r="L52">
        <v>4.0462271691661126E-5</v>
      </c>
      <c r="M52">
        <v>8.0203079412359885E-7</v>
      </c>
      <c r="N52" s="1">
        <v>1.12414433392069E-8</v>
      </c>
      <c r="O52" s="1">
        <v>1.31857388071758E-12</v>
      </c>
      <c r="P52" s="1">
        <v>-1.2480163320249001E-14</v>
      </c>
      <c r="Q52">
        <v>48.898103930599603</v>
      </c>
      <c r="R52">
        <v>0.70912008491818601</v>
      </c>
      <c r="S52">
        <v>8.0365067538365</v>
      </c>
      <c r="T52">
        <v>1.9470890396006799</v>
      </c>
      <c r="V52">
        <v>14.153430146503901</v>
      </c>
      <c r="X52">
        <v>19.5711295419141</v>
      </c>
      <c r="AA52">
        <v>6.2366636438142002</v>
      </c>
      <c r="AB52">
        <v>0.44795685881269198</v>
      </c>
      <c r="AJ52">
        <v>-0.39370551038298801</v>
      </c>
      <c r="AK52">
        <v>0.72273893466334505</v>
      </c>
      <c r="AL52">
        <v>0.43463656354629499</v>
      </c>
      <c r="AM52">
        <v>0.15063488641091799</v>
      </c>
      <c r="AN52">
        <v>-0.111471603520747</v>
      </c>
      <c r="AO52">
        <v>0.16527400589206501</v>
      </c>
      <c r="AP52">
        <v>3.1892723391111703E-2</v>
      </c>
    </row>
    <row r="53" spans="1:42" x14ac:dyDescent="0.3">
      <c r="A53">
        <v>37</v>
      </c>
      <c r="B53">
        <v>1155.53246753247</v>
      </c>
      <c r="C53">
        <v>900</v>
      </c>
      <c r="D53">
        <v>0</v>
      </c>
      <c r="E53">
        <v>36.429928969154098</v>
      </c>
      <c r="F53">
        <v>3.3290598043736201</v>
      </c>
      <c r="G53">
        <v>-568.72749209922733</v>
      </c>
      <c r="H53">
        <v>-447.76580780877941</v>
      </c>
      <c r="I53">
        <v>84.666598099552004</v>
      </c>
      <c r="J53">
        <v>42.716475893573502</v>
      </c>
      <c r="K53">
        <v>10.9430082695701</v>
      </c>
      <c r="L53">
        <v>4.0379292522818943E-5</v>
      </c>
      <c r="M53">
        <v>8.1892705209874402E-7</v>
      </c>
      <c r="N53" s="1">
        <v>1.4732817228237399E-7</v>
      </c>
      <c r="O53" s="1">
        <v>3.1608567346741202E-11</v>
      </c>
      <c r="P53" s="1">
        <v>-1.33643867636075E-12</v>
      </c>
      <c r="Q53">
        <v>46.367327223694502</v>
      </c>
      <c r="R53">
        <v>1.88471783610986</v>
      </c>
      <c r="S53">
        <v>10.297131289829</v>
      </c>
      <c r="T53">
        <v>2.7645389177624198</v>
      </c>
      <c r="V53">
        <v>7.7093705981765597</v>
      </c>
      <c r="X53">
        <v>13.1634284456788</v>
      </c>
      <c r="AA53">
        <v>16.876950614347699</v>
      </c>
      <c r="AB53">
        <v>0.93653507440097306</v>
      </c>
      <c r="AJ53">
        <v>0.14883576976565499</v>
      </c>
      <c r="AK53">
        <v>0.26282919053974102</v>
      </c>
      <c r="AL53">
        <v>0.238854281567038</v>
      </c>
      <c r="AM53">
        <v>0.20513909270589401</v>
      </c>
      <c r="AN53">
        <v>-0.100123158828734</v>
      </c>
      <c r="AO53">
        <v>0.177193648629803</v>
      </c>
      <c r="AP53">
        <v>6.7271175620601101E-2</v>
      </c>
    </row>
    <row r="54" spans="1:42" x14ac:dyDescent="0.3">
      <c r="A54">
        <v>38</v>
      </c>
      <c r="B54">
        <v>1150.5194805194801</v>
      </c>
      <c r="C54">
        <v>900</v>
      </c>
      <c r="D54">
        <v>0</v>
      </c>
      <c r="E54">
        <v>1.2940206297499699</v>
      </c>
      <c r="F54">
        <v>3.33922225483713</v>
      </c>
      <c r="G54">
        <v>-19.743183345307418</v>
      </c>
      <c r="H54">
        <v>-15.387290941980586</v>
      </c>
      <c r="I54">
        <v>3.05962336267643</v>
      </c>
      <c r="J54">
        <v>1.5550003567644901</v>
      </c>
      <c r="K54">
        <v>0.38752156370408902</v>
      </c>
      <c r="L54">
        <v>4.0401677365409919E-5</v>
      </c>
      <c r="M54">
        <v>8.0193734223442371E-7</v>
      </c>
      <c r="N54" s="1">
        <v>5.2482989196774301E-9</v>
      </c>
      <c r="O54" s="1">
        <v>6.1026069977482297E-13</v>
      </c>
      <c r="P54" s="1">
        <v>-5.3486910963109396E-15</v>
      </c>
      <c r="Q54">
        <v>48.955728387849099</v>
      </c>
      <c r="R54">
        <v>0.72546168260753996</v>
      </c>
      <c r="S54">
        <v>7.95238074040277</v>
      </c>
      <c r="T54">
        <v>1.93439149668745</v>
      </c>
      <c r="V54">
        <v>14.211625504204299</v>
      </c>
      <c r="X54">
        <v>19.667144484409199</v>
      </c>
      <c r="AA54">
        <v>6.0985962746953497</v>
      </c>
      <c r="AB54">
        <v>0.45467142914416298</v>
      </c>
      <c r="AJ54">
        <v>-0.399074677997861</v>
      </c>
      <c r="AK54">
        <v>0.72773810413543805</v>
      </c>
      <c r="AL54">
        <v>0.43635115661875001</v>
      </c>
      <c r="AM54">
        <v>0.149177364180404</v>
      </c>
      <c r="AN54">
        <v>-0.109118225571131</v>
      </c>
      <c r="AO54">
        <v>0.16256088416679099</v>
      </c>
      <c r="AP54">
        <v>3.2365394467608798E-2</v>
      </c>
    </row>
    <row r="55" spans="1:42" x14ac:dyDescent="0.3">
      <c r="A55">
        <v>38</v>
      </c>
      <c r="B55">
        <v>1150.5194805194801</v>
      </c>
      <c r="C55">
        <v>900</v>
      </c>
      <c r="D55">
        <v>0</v>
      </c>
      <c r="E55">
        <v>36.319182139806202</v>
      </c>
      <c r="F55">
        <v>3.3309826952483399</v>
      </c>
      <c r="G55">
        <v>-566.67364878221974</v>
      </c>
      <c r="H55">
        <v>-446.76137399646262</v>
      </c>
      <c r="I55">
        <v>84.2276079009592</v>
      </c>
      <c r="J55">
        <v>42.545950766873702</v>
      </c>
      <c r="K55">
        <v>10.9034436569171</v>
      </c>
      <c r="L55">
        <v>4.0267106629542706E-5</v>
      </c>
      <c r="M55">
        <v>8.1926568640535288E-7</v>
      </c>
      <c r="N55" s="1">
        <v>1.4646096240825699E-7</v>
      </c>
      <c r="O55" s="1">
        <v>3.1769091997679897E-11</v>
      </c>
      <c r="P55" s="1">
        <v>-1.27378983971596E-12</v>
      </c>
      <c r="Q55">
        <v>46.255414387610401</v>
      </c>
      <c r="R55">
        <v>2.0197806350579901</v>
      </c>
      <c r="S55">
        <v>10.3216354170633</v>
      </c>
      <c r="T55">
        <v>2.7899482395329702</v>
      </c>
      <c r="V55">
        <v>7.5865785283913496</v>
      </c>
      <c r="X55">
        <v>13.054426452673701</v>
      </c>
      <c r="AA55">
        <v>17.0054727656706</v>
      </c>
      <c r="AB55">
        <v>0.96674357399945499</v>
      </c>
      <c r="AJ55">
        <v>0.154219215730691</v>
      </c>
      <c r="AK55">
        <v>0.25534227261153603</v>
      </c>
      <c r="AL55">
        <v>0.23511796860682699</v>
      </c>
      <c r="AM55">
        <v>0.20805800261647001</v>
      </c>
      <c r="AN55">
        <v>-9.54838158957E-2</v>
      </c>
      <c r="AO55">
        <v>0.17328519814891599</v>
      </c>
      <c r="AP55">
        <v>6.9461158181256796E-2</v>
      </c>
    </row>
    <row r="56" spans="1:42" x14ac:dyDescent="0.3">
      <c r="A56">
        <v>39</v>
      </c>
      <c r="B56">
        <v>1145.50649350648</v>
      </c>
      <c r="C56">
        <v>900</v>
      </c>
      <c r="D56">
        <v>0</v>
      </c>
      <c r="E56">
        <v>36.165859078106401</v>
      </c>
      <c r="F56">
        <v>3.33290395659091</v>
      </c>
      <c r="G56">
        <v>-563.96406884623661</v>
      </c>
      <c r="H56">
        <v>-445.23649893954331</v>
      </c>
      <c r="I56">
        <v>83.690146593016706</v>
      </c>
      <c r="J56">
        <v>42.3261398198986</v>
      </c>
      <c r="K56">
        <v>10.851155493571101</v>
      </c>
      <c r="L56">
        <v>4.0154343241344224E-5</v>
      </c>
      <c r="M56">
        <v>8.1959894119199815E-7</v>
      </c>
      <c r="N56" s="1">
        <v>1.4542092700537301E-7</v>
      </c>
      <c r="O56" s="1">
        <v>3.1891176217476697E-11</v>
      </c>
      <c r="P56" s="1">
        <v>-1.20911921197148E-12</v>
      </c>
      <c r="Q56">
        <v>46.142085549775203</v>
      </c>
      <c r="R56">
        <v>2.1557164107863902</v>
      </c>
      <c r="S56">
        <v>10.3481120319081</v>
      </c>
      <c r="T56">
        <v>2.81485668231615</v>
      </c>
      <c r="V56">
        <v>7.4627957595449796</v>
      </c>
      <c r="X56">
        <v>12.945440043284</v>
      </c>
      <c r="AA56">
        <v>17.1340429080565</v>
      </c>
      <c r="AB56">
        <v>0.99695061432858301</v>
      </c>
      <c r="AJ56">
        <v>0.15957727144288</v>
      </c>
      <c r="AK56">
        <v>0.247852224144304</v>
      </c>
      <c r="AL56">
        <v>0.231347853633395</v>
      </c>
      <c r="AM56">
        <v>0.21105222027190701</v>
      </c>
      <c r="AN56">
        <v>-9.0867212123152699E-2</v>
      </c>
      <c r="AO56">
        <v>0.16938562452547301</v>
      </c>
      <c r="AP56">
        <v>7.1652018105190493E-2</v>
      </c>
    </row>
    <row r="57" spans="1:42" x14ac:dyDescent="0.3">
      <c r="A57">
        <v>40</v>
      </c>
      <c r="B57">
        <v>1140.4935064935</v>
      </c>
      <c r="C57">
        <v>900</v>
      </c>
      <c r="D57">
        <v>0</v>
      </c>
      <c r="E57">
        <v>35.629004754702201</v>
      </c>
      <c r="F57">
        <v>3.33460505412731</v>
      </c>
      <c r="G57">
        <v>-555.37874372716101</v>
      </c>
      <c r="H57">
        <v>-439.11198140802804</v>
      </c>
      <c r="I57">
        <v>82.246168701703496</v>
      </c>
      <c r="J57">
        <v>41.647599637360997</v>
      </c>
      <c r="K57">
        <v>10.684625068448</v>
      </c>
      <c r="L57">
        <v>4.0051518973755849E-5</v>
      </c>
      <c r="M57">
        <v>8.2015624391303903E-7</v>
      </c>
      <c r="N57" s="1">
        <v>1.4286839599983701E-7</v>
      </c>
      <c r="O57" s="1">
        <v>3.17920207664607E-11</v>
      </c>
      <c r="P57" s="1">
        <v>-1.12234619090528E-12</v>
      </c>
      <c r="Q57">
        <v>46.013987214381103</v>
      </c>
      <c r="R57">
        <v>2.27762455898268</v>
      </c>
      <c r="S57">
        <v>10.4148494820547</v>
      </c>
      <c r="T57">
        <v>2.83693210065044</v>
      </c>
      <c r="V57">
        <v>7.3005996559854598</v>
      </c>
      <c r="X57">
        <v>12.761941934372301</v>
      </c>
      <c r="AA57">
        <v>17.364718389783</v>
      </c>
      <c r="AB57">
        <v>1.0293466637900399</v>
      </c>
      <c r="AJ57">
        <v>0.16983062065046001</v>
      </c>
      <c r="AK57">
        <v>0.23607643183118601</v>
      </c>
      <c r="AL57">
        <v>0.226404493195137</v>
      </c>
      <c r="AM57">
        <v>0.214516570351685</v>
      </c>
      <c r="AN57">
        <v>-8.7487419259116003E-2</v>
      </c>
      <c r="AO57">
        <v>0.16665124113775401</v>
      </c>
      <c r="AP57">
        <v>7.4008062092891305E-2</v>
      </c>
    </row>
    <row r="58" spans="1:42" x14ac:dyDescent="0.3">
      <c r="A58">
        <v>41</v>
      </c>
      <c r="B58">
        <v>1135.4805194805101</v>
      </c>
      <c r="C58">
        <v>900</v>
      </c>
      <c r="D58">
        <v>0</v>
      </c>
      <c r="E58">
        <v>35.495911157684503</v>
      </c>
      <c r="F58">
        <v>3.3357578288821501</v>
      </c>
      <c r="G58">
        <v>-553.02032333379964</v>
      </c>
      <c r="H58">
        <v>-437.85471373688358</v>
      </c>
      <c r="I58">
        <v>81.757144974671704</v>
      </c>
      <c r="J58">
        <v>41.4558567584887</v>
      </c>
      <c r="K58">
        <v>10.6410336057218</v>
      </c>
      <c r="L58">
        <v>3.99731317866468E-5</v>
      </c>
      <c r="M58">
        <v>8.2063761401143769E-7</v>
      </c>
      <c r="N58" s="1">
        <v>1.4211158278941201E-7</v>
      </c>
      <c r="O58" s="1">
        <v>3.1908618769380598E-11</v>
      </c>
      <c r="P58" s="1">
        <v>-1.08141100100109E-12</v>
      </c>
      <c r="Q58">
        <v>45.972365751999703</v>
      </c>
      <c r="R58">
        <v>2.35234765190325</v>
      </c>
      <c r="S58">
        <v>10.4236463304418</v>
      </c>
      <c r="T58">
        <v>2.8339137779845598</v>
      </c>
      <c r="V58">
        <v>7.2101640737185804</v>
      </c>
      <c r="X58">
        <v>12.646083781321</v>
      </c>
      <c r="AA58">
        <v>17.502360288211602</v>
      </c>
      <c r="AB58">
        <v>1.05911834441931</v>
      </c>
      <c r="AJ58">
        <v>0.17697382388597999</v>
      </c>
      <c r="AK58">
        <v>0.22832071930942799</v>
      </c>
      <c r="AL58">
        <v>0.22364239863805199</v>
      </c>
      <c r="AM58">
        <v>0.21580538714591899</v>
      </c>
      <c r="AN58">
        <v>-8.45838106547743E-2</v>
      </c>
      <c r="AO58">
        <v>0.16367842816059799</v>
      </c>
      <c r="AP58">
        <v>7.6163053514795007E-2</v>
      </c>
    </row>
    <row r="59" spans="1:42" x14ac:dyDescent="0.3">
      <c r="A59">
        <v>42</v>
      </c>
      <c r="B59">
        <v>1130.46753246752</v>
      </c>
      <c r="C59">
        <v>900</v>
      </c>
      <c r="D59">
        <v>0</v>
      </c>
      <c r="E59">
        <v>35.396291637430998</v>
      </c>
      <c r="F59">
        <v>3.33712854270679</v>
      </c>
      <c r="G59">
        <v>-551.05402949381357</v>
      </c>
      <c r="H59">
        <v>-436.85914884149133</v>
      </c>
      <c r="I59">
        <v>81.357547915185904</v>
      </c>
      <c r="J59">
        <v>41.308127943009197</v>
      </c>
      <c r="K59">
        <v>10.6068109707037</v>
      </c>
      <c r="L59">
        <v>3.9896607981779605E-5</v>
      </c>
      <c r="M59">
        <v>8.2101900941505968E-7</v>
      </c>
      <c r="N59" s="1">
        <v>1.41518701029577E-7</v>
      </c>
      <c r="O59" s="1">
        <v>3.1961270762688502E-11</v>
      </c>
      <c r="P59" s="1">
        <v>-1.05338704223298E-12</v>
      </c>
      <c r="Q59">
        <v>45.941672585599498</v>
      </c>
      <c r="R59">
        <v>2.43004990271108</v>
      </c>
      <c r="S59">
        <v>10.3950617974346</v>
      </c>
      <c r="T59">
        <v>2.8356637870967001</v>
      </c>
      <c r="V59">
        <v>7.16086777674718</v>
      </c>
      <c r="X59">
        <v>12.579039398234301</v>
      </c>
      <c r="AA59">
        <v>17.5750511944008</v>
      </c>
      <c r="AB59">
        <v>1.0825935577756101</v>
      </c>
      <c r="AJ59">
        <v>0.18070621293835201</v>
      </c>
      <c r="AK59">
        <v>0.22358262822894701</v>
      </c>
      <c r="AL59">
        <v>0.22215950366433901</v>
      </c>
      <c r="AM59">
        <v>0.21652437027697799</v>
      </c>
      <c r="AN59">
        <v>-8.0940138466970193E-2</v>
      </c>
      <c r="AO59">
        <v>0.16010004675741499</v>
      </c>
      <c r="AP59">
        <v>7.7867376600936594E-2</v>
      </c>
    </row>
    <row r="60" spans="1:42" x14ac:dyDescent="0.3">
      <c r="A60">
        <v>43</v>
      </c>
      <c r="B60">
        <v>1125.45454545455</v>
      </c>
      <c r="C60">
        <v>900</v>
      </c>
      <c r="D60">
        <v>0</v>
      </c>
      <c r="E60">
        <v>35.2966170398605</v>
      </c>
      <c r="F60">
        <v>3.33843616566456</v>
      </c>
      <c r="G60">
        <v>-549.09998175797796</v>
      </c>
      <c r="H60">
        <v>-435.86981710275057</v>
      </c>
      <c r="I60">
        <v>80.959385569869795</v>
      </c>
      <c r="J60">
        <v>41.1616646173646</v>
      </c>
      <c r="K60">
        <v>10.572799744647501</v>
      </c>
      <c r="L60">
        <v>3.9820802268575759E-5</v>
      </c>
      <c r="M60">
        <v>8.2138330932563335E-7</v>
      </c>
      <c r="N60" s="1">
        <v>1.4093599382699399E-7</v>
      </c>
      <c r="O60" s="1">
        <v>3.2008054129522902E-11</v>
      </c>
      <c r="P60" s="1">
        <v>-1.0259409790444799E-12</v>
      </c>
      <c r="Q60">
        <v>45.914551793687302</v>
      </c>
      <c r="R60">
        <v>2.5055470684773402</v>
      </c>
      <c r="S60">
        <v>10.3650953592834</v>
      </c>
      <c r="T60">
        <v>2.83654547193311</v>
      </c>
      <c r="V60">
        <v>7.1113507622476302</v>
      </c>
      <c r="X60">
        <v>12.516821245069</v>
      </c>
      <c r="AA60">
        <v>17.644414218111201</v>
      </c>
      <c r="AB60">
        <v>1.1056740811908601</v>
      </c>
      <c r="AJ60">
        <v>0.184400419243437</v>
      </c>
      <c r="AK60">
        <v>0.219020007201504</v>
      </c>
      <c r="AL60">
        <v>0.22066441182473101</v>
      </c>
      <c r="AM60">
        <v>0.21717357061656301</v>
      </c>
      <c r="AN60">
        <v>-7.7350925717067698E-2</v>
      </c>
      <c r="AO60">
        <v>0.15655020874922301</v>
      </c>
      <c r="AP60">
        <v>7.9542308081607102E-2</v>
      </c>
    </row>
    <row r="61" spans="1:42" x14ac:dyDescent="0.3">
      <c r="A61">
        <v>44</v>
      </c>
      <c r="B61">
        <v>1120.4415584415499</v>
      </c>
      <c r="C61">
        <v>900</v>
      </c>
      <c r="D61">
        <v>0</v>
      </c>
      <c r="E61">
        <v>35.1964760540735</v>
      </c>
      <c r="F61">
        <v>3.3396699762102502</v>
      </c>
      <c r="G61">
        <v>-547.15687793247082</v>
      </c>
      <c r="H61">
        <v>-434.88731100716257</v>
      </c>
      <c r="I61">
        <v>80.561313855013694</v>
      </c>
      <c r="J61">
        <v>41.0158257332305</v>
      </c>
      <c r="K61">
        <v>10.538908426518599</v>
      </c>
      <c r="L61">
        <v>3.9745674345658957E-5</v>
      </c>
      <c r="M61">
        <v>8.2173427818939153E-7</v>
      </c>
      <c r="N61" s="1">
        <v>1.40360816101464E-7</v>
      </c>
      <c r="O61" s="1">
        <v>3.2051987754900102E-11</v>
      </c>
      <c r="P61" s="1">
        <v>-9.9868187451540809E-13</v>
      </c>
      <c r="Q61">
        <v>45.890764495296601</v>
      </c>
      <c r="R61">
        <v>2.5784494366189201</v>
      </c>
      <c r="S61">
        <v>10.3353479615035</v>
      </c>
      <c r="T61">
        <v>2.83633999831487</v>
      </c>
      <c r="V61">
        <v>7.0601577570748404</v>
      </c>
      <c r="X61">
        <v>12.457536298007399</v>
      </c>
      <c r="AA61">
        <v>17.712785063087999</v>
      </c>
      <c r="AB61">
        <v>1.1286189900956101</v>
      </c>
      <c r="AJ61">
        <v>0.18818218637617601</v>
      </c>
      <c r="AK61">
        <v>0.21452287427460001</v>
      </c>
      <c r="AL61">
        <v>0.219111731049351</v>
      </c>
      <c r="AM61">
        <v>0.217770462024616</v>
      </c>
      <c r="AN61">
        <v>-7.3855948247163697E-2</v>
      </c>
      <c r="AO61">
        <v>0.153062447264636</v>
      </c>
      <c r="AP61">
        <v>8.1206247257782693E-2</v>
      </c>
    </row>
    <row r="62" spans="1:42" x14ac:dyDescent="0.3">
      <c r="A62">
        <v>45</v>
      </c>
      <c r="B62">
        <v>1115.42857142856</v>
      </c>
      <c r="C62">
        <v>900</v>
      </c>
      <c r="D62">
        <v>0</v>
      </c>
      <c r="E62">
        <v>35.096622965561203</v>
      </c>
      <c r="F62">
        <v>3.3408315366314798</v>
      </c>
      <c r="G62">
        <v>-545.2355827118962</v>
      </c>
      <c r="H62">
        <v>-433.92009454876472</v>
      </c>
      <c r="I62">
        <v>80.165062642879505</v>
      </c>
      <c r="J62">
        <v>40.8714512068658</v>
      </c>
      <c r="K62">
        <v>10.505355502285701</v>
      </c>
      <c r="L62">
        <v>3.967123744273503E-5</v>
      </c>
      <c r="M62">
        <v>8.2207252152836114E-7</v>
      </c>
      <c r="N62" s="1">
        <v>1.3979597162844399E-7</v>
      </c>
      <c r="O62" s="1">
        <v>3.2093681767031303E-11</v>
      </c>
      <c r="P62" s="1">
        <v>-9.7170766230501496E-13</v>
      </c>
      <c r="Q62">
        <v>45.870308249054197</v>
      </c>
      <c r="R62">
        <v>2.6486423854623999</v>
      </c>
      <c r="S62">
        <v>10.305897135174099</v>
      </c>
      <c r="T62">
        <v>2.8350939133422299</v>
      </c>
      <c r="V62">
        <v>7.0074808778178799</v>
      </c>
      <c r="X62">
        <v>12.401045715746401</v>
      </c>
      <c r="AA62">
        <v>17.780095502080599</v>
      </c>
      <c r="AB62">
        <v>1.151436221322</v>
      </c>
      <c r="AJ62">
        <v>0.19204387836561501</v>
      </c>
      <c r="AK62">
        <v>0.21009322679987599</v>
      </c>
      <c r="AL62">
        <v>0.21750763661980199</v>
      </c>
      <c r="AM62">
        <v>0.218312672980051</v>
      </c>
      <c r="AN62">
        <v>-7.0459495030844005E-2</v>
      </c>
      <c r="AO62">
        <v>0.14964238372191299</v>
      </c>
      <c r="AP62">
        <v>8.2859696543585298E-2</v>
      </c>
    </row>
    <row r="63" spans="1:42" x14ac:dyDescent="0.3">
      <c r="A63">
        <v>46</v>
      </c>
      <c r="B63">
        <v>1110.41558441557</v>
      </c>
      <c r="C63">
        <v>900</v>
      </c>
      <c r="D63">
        <v>0</v>
      </c>
      <c r="E63">
        <v>34.959426458383398</v>
      </c>
      <c r="F63">
        <v>3.3420010844578298</v>
      </c>
      <c r="G63">
        <v>-542.75014050765446</v>
      </c>
      <c r="H63">
        <v>-432.50495378820517</v>
      </c>
      <c r="I63">
        <v>79.681937713142204</v>
      </c>
      <c r="J63">
        <v>40.682595483296303</v>
      </c>
      <c r="K63">
        <v>10.4606269043311</v>
      </c>
      <c r="L63">
        <v>3.9595558574211708E-5</v>
      </c>
      <c r="M63">
        <v>8.2242113148159017E-7</v>
      </c>
      <c r="N63" s="1">
        <v>1.39073906936915E-7</v>
      </c>
      <c r="O63" s="1">
        <v>3.2114466015389501E-11</v>
      </c>
      <c r="P63" s="1">
        <v>-9.4057270870497396E-13</v>
      </c>
      <c r="Q63">
        <v>45.842812681049303</v>
      </c>
      <c r="R63">
        <v>2.7194121298910998</v>
      </c>
      <c r="S63">
        <v>10.2851925697342</v>
      </c>
      <c r="T63">
        <v>2.8359494553807401</v>
      </c>
      <c r="V63">
        <v>6.9477959317770299</v>
      </c>
      <c r="X63">
        <v>12.336371502162301</v>
      </c>
      <c r="AA63">
        <v>17.858256114570601</v>
      </c>
      <c r="AB63">
        <v>1.1742096154344299</v>
      </c>
      <c r="AJ63">
        <v>0.19631964838441199</v>
      </c>
      <c r="AK63">
        <v>0.2052248304449</v>
      </c>
      <c r="AL63">
        <v>0.21568800739969199</v>
      </c>
      <c r="AM63">
        <v>0.21903719925177101</v>
      </c>
      <c r="AN63">
        <v>-6.7210298971102395E-2</v>
      </c>
      <c r="AO63">
        <v>0.14642918554022499</v>
      </c>
      <c r="AP63">
        <v>8.4511427950098694E-2</v>
      </c>
    </row>
    <row r="64" spans="1:42" x14ac:dyDescent="0.3">
      <c r="A64">
        <v>47</v>
      </c>
      <c r="B64">
        <v>1105.4025974025899</v>
      </c>
      <c r="C64">
        <v>900</v>
      </c>
      <c r="D64">
        <v>0</v>
      </c>
      <c r="E64">
        <v>34.780691511019803</v>
      </c>
      <c r="F64">
        <v>3.3431979647330499</v>
      </c>
      <c r="G64">
        <v>-539.63502328128425</v>
      </c>
      <c r="H64">
        <v>-430.58791555064056</v>
      </c>
      <c r="I64">
        <v>79.102609458721304</v>
      </c>
      <c r="J64">
        <v>40.444169435896299</v>
      </c>
      <c r="K64">
        <v>10.4034196831646</v>
      </c>
      <c r="L64">
        <v>3.9518131146474421E-5</v>
      </c>
      <c r="M64">
        <v>8.2278280790494234E-7</v>
      </c>
      <c r="N64" s="1">
        <v>1.3817459943762E-7</v>
      </c>
      <c r="O64" s="1">
        <v>3.2111523944473201E-11</v>
      </c>
      <c r="P64" s="1">
        <v>-9.0478431028843103E-13</v>
      </c>
      <c r="Q64">
        <v>45.806206653591502</v>
      </c>
      <c r="R64">
        <v>2.7913521277107098</v>
      </c>
      <c r="S64">
        <v>10.2750649253015</v>
      </c>
      <c r="T64">
        <v>2.8394257375809202</v>
      </c>
      <c r="V64">
        <v>6.8807033349884703</v>
      </c>
      <c r="X64">
        <v>12.2619029940806</v>
      </c>
      <c r="AA64">
        <v>17.948443897193702</v>
      </c>
      <c r="AB64">
        <v>1.1969003295523299</v>
      </c>
      <c r="AJ64">
        <v>0.201004956811942</v>
      </c>
      <c r="AK64">
        <v>0.199868642363768</v>
      </c>
      <c r="AL64">
        <v>0.213641516905796</v>
      </c>
      <c r="AM64">
        <v>0.219996196169057</v>
      </c>
      <c r="AN64">
        <v>-6.4126317876118097E-2</v>
      </c>
      <c r="AO64">
        <v>0.143455803377038</v>
      </c>
      <c r="AP64">
        <v>8.6159202248513894E-2</v>
      </c>
    </row>
    <row r="65" spans="1:42" x14ac:dyDescent="0.3">
      <c r="A65">
        <v>48</v>
      </c>
      <c r="B65">
        <v>1100.3896103896</v>
      </c>
      <c r="C65">
        <v>900</v>
      </c>
      <c r="D65">
        <v>0</v>
      </c>
      <c r="E65">
        <v>34.617839810643602</v>
      </c>
      <c r="F65">
        <v>3.34430813506658</v>
      </c>
      <c r="G65">
        <v>-536.78218562380289</v>
      </c>
      <c r="H65">
        <v>-428.87367561769599</v>
      </c>
      <c r="I65">
        <v>78.5623575686311</v>
      </c>
      <c r="J65">
        <v>40.2261091777643</v>
      </c>
      <c r="K65">
        <v>10.351270999122301</v>
      </c>
      <c r="L65">
        <v>3.9441805425502135E-5</v>
      </c>
      <c r="M65">
        <v>8.231243653443427E-7</v>
      </c>
      <c r="N65" s="1">
        <v>1.3735224583331301E-7</v>
      </c>
      <c r="O65" s="1">
        <v>3.2113684467709503E-11</v>
      </c>
      <c r="P65" s="1">
        <v>-8.7117121448287502E-13</v>
      </c>
      <c r="Q65">
        <v>45.775803009727902</v>
      </c>
      <c r="R65">
        <v>2.8594275178658801</v>
      </c>
      <c r="S65">
        <v>10.2631497391192</v>
      </c>
      <c r="T65">
        <v>2.84094531113527</v>
      </c>
      <c r="V65">
        <v>6.8148954374290804</v>
      </c>
      <c r="X65">
        <v>12.193698739615501</v>
      </c>
      <c r="AA65">
        <v>18.032680047714901</v>
      </c>
      <c r="AB65">
        <v>1.21940019739214</v>
      </c>
      <c r="AJ65">
        <v>0.205576219229167</v>
      </c>
      <c r="AK65">
        <v>0.19478645277788101</v>
      </c>
      <c r="AL65">
        <v>0.21162757909917301</v>
      </c>
      <c r="AM65">
        <v>0.22083575754238099</v>
      </c>
      <c r="AN65">
        <v>-6.1142378562802802E-2</v>
      </c>
      <c r="AO65">
        <v>0.140525330437167</v>
      </c>
      <c r="AP65">
        <v>8.7791039477031693E-2</v>
      </c>
    </row>
    <row r="66" spans="1:42" x14ac:dyDescent="0.3">
      <c r="A66">
        <v>49</v>
      </c>
      <c r="B66">
        <v>1095.37662337662</v>
      </c>
      <c r="C66">
        <v>900</v>
      </c>
      <c r="D66">
        <v>0</v>
      </c>
      <c r="E66">
        <v>34.375965174891597</v>
      </c>
      <c r="F66">
        <v>3.34503306024923</v>
      </c>
      <c r="G66">
        <v>-532.72401652902488</v>
      </c>
      <c r="H66">
        <v>-426.18373860105999</v>
      </c>
      <c r="I66">
        <v>77.850350959993705</v>
      </c>
      <c r="J66">
        <v>39.9212474599967</v>
      </c>
      <c r="K66">
        <v>10.276719110312801</v>
      </c>
      <c r="L66">
        <v>3.9375526263339555E-5</v>
      </c>
      <c r="M66">
        <v>8.2343779641368265E-7</v>
      </c>
      <c r="N66" s="1">
        <v>1.36289808202204E-7</v>
      </c>
      <c r="O66" s="1">
        <v>3.2013023094452498E-11</v>
      </c>
      <c r="P66" s="1">
        <v>-8.4510768408990198E-13</v>
      </c>
      <c r="Q66">
        <v>45.780807893838499</v>
      </c>
      <c r="R66">
        <v>2.9011082371145802</v>
      </c>
      <c r="S66">
        <v>10.2368723081058</v>
      </c>
      <c r="T66">
        <v>2.8381918042216698</v>
      </c>
      <c r="V66">
        <v>6.7599438483552499</v>
      </c>
      <c r="X66">
        <v>12.142243268329899</v>
      </c>
      <c r="AA66">
        <v>18.0986546092896</v>
      </c>
      <c r="AB66">
        <v>1.24217803074454</v>
      </c>
      <c r="AJ66">
        <v>0.21018575417567301</v>
      </c>
      <c r="AK66">
        <v>0.19048791796697401</v>
      </c>
      <c r="AL66">
        <v>0.20992991322148399</v>
      </c>
      <c r="AM66">
        <v>0.22065240685962401</v>
      </c>
      <c r="AN66">
        <v>-5.8624463025032901E-2</v>
      </c>
      <c r="AO66">
        <v>0.137933793376252</v>
      </c>
      <c r="AP66">
        <v>8.9434677425023298E-2</v>
      </c>
    </row>
    <row r="67" spans="1:42" x14ac:dyDescent="0.3">
      <c r="A67">
        <v>49</v>
      </c>
      <c r="B67">
        <v>1095.37662337662</v>
      </c>
      <c r="C67">
        <v>900</v>
      </c>
      <c r="D67">
        <v>0</v>
      </c>
      <c r="E67">
        <v>0.10070270218714</v>
      </c>
      <c r="F67">
        <v>3.4643628450117498</v>
      </c>
      <c r="G67">
        <v>-1.5526690395314082</v>
      </c>
      <c r="H67">
        <v>-1.2478784212778704</v>
      </c>
      <c r="I67">
        <v>0.22271442370738501</v>
      </c>
      <c r="J67">
        <v>0.114263169530659</v>
      </c>
      <c r="K67">
        <v>2.9068174060387201E-2</v>
      </c>
      <c r="L67">
        <v>3.5863501303998969E-5</v>
      </c>
      <c r="M67">
        <v>8.2550842235270222E-7</v>
      </c>
      <c r="N67" s="1">
        <v>3.3369965025152002E-10</v>
      </c>
      <c r="O67" s="1">
        <v>1.07958528144072E-13</v>
      </c>
      <c r="P67" s="1">
        <v>-2.1803689880954901E-17</v>
      </c>
      <c r="Q67">
        <v>35.0474868656746</v>
      </c>
      <c r="R67">
        <v>11.054053274627099</v>
      </c>
      <c r="S67">
        <v>15.4740537117183</v>
      </c>
      <c r="T67">
        <v>2.77840509851884</v>
      </c>
      <c r="V67">
        <v>4.9232881936933799</v>
      </c>
      <c r="X67">
        <v>8.9745210251230603</v>
      </c>
      <c r="AA67">
        <v>20.835004534010999</v>
      </c>
      <c r="AB67">
        <v>0.913187296633583</v>
      </c>
      <c r="AJ67">
        <v>2.3336378930404099E-2</v>
      </c>
      <c r="AK67">
        <v>8.4575755494209703E-2</v>
      </c>
      <c r="AL67">
        <v>0.15643509597508701</v>
      </c>
      <c r="AM67">
        <v>0.588943951270676</v>
      </c>
      <c r="AN67">
        <v>4.2733302238918601E-2</v>
      </c>
      <c r="AO67">
        <v>3.67042411324984E-2</v>
      </c>
      <c r="AP67">
        <v>6.7271274958205299E-2</v>
      </c>
    </row>
    <row r="68" spans="1:42" x14ac:dyDescent="0.3">
      <c r="A68">
        <v>50</v>
      </c>
      <c r="B68">
        <v>1090.3636363636299</v>
      </c>
      <c r="C68">
        <v>900</v>
      </c>
      <c r="D68">
        <v>0</v>
      </c>
      <c r="E68">
        <v>33.913478850260198</v>
      </c>
      <c r="F68">
        <v>3.3448971531078899</v>
      </c>
      <c r="G68">
        <v>-525.27796077562357</v>
      </c>
      <c r="H68">
        <v>-420.75898300418254</v>
      </c>
      <c r="I68">
        <v>76.654149239154805</v>
      </c>
      <c r="J68">
        <v>39.370016015351403</v>
      </c>
      <c r="K68">
        <v>10.138870433953199</v>
      </c>
      <c r="L68">
        <v>3.9333220748474422E-5</v>
      </c>
      <c r="M68">
        <v>8.2371121322566743E-7</v>
      </c>
      <c r="N68" s="1">
        <v>1.34517177906641E-7</v>
      </c>
      <c r="O68" s="1">
        <v>3.1648097124784501E-11</v>
      </c>
      <c r="P68" s="1">
        <v>-8.3463733603699896E-13</v>
      </c>
      <c r="Q68">
        <v>45.867027884250398</v>
      </c>
      <c r="R68">
        <v>2.8809431457276999</v>
      </c>
      <c r="S68">
        <v>10.1768973894205</v>
      </c>
      <c r="T68">
        <v>2.8276851181054501</v>
      </c>
      <c r="V68">
        <v>6.7297230308197999</v>
      </c>
      <c r="X68">
        <v>12.123333929681101</v>
      </c>
      <c r="AA68">
        <v>18.128287953787801</v>
      </c>
      <c r="AB68">
        <v>1.26610154820715</v>
      </c>
      <c r="AJ68">
        <v>0.215152583544133</v>
      </c>
      <c r="AK68">
        <v>0.187715688219451</v>
      </c>
      <c r="AL68">
        <v>0.20895816442528301</v>
      </c>
      <c r="AM68">
        <v>0.21802776627892001</v>
      </c>
      <c r="AN68">
        <v>-5.71516429410662E-2</v>
      </c>
      <c r="AO68">
        <v>0.136154810375441</v>
      </c>
      <c r="AP68">
        <v>9.1142630097836005E-2</v>
      </c>
    </row>
    <row r="69" spans="1:42" x14ac:dyDescent="0.3">
      <c r="A69">
        <v>50</v>
      </c>
      <c r="B69">
        <v>1090.3636363636299</v>
      </c>
      <c r="C69">
        <v>900</v>
      </c>
      <c r="D69">
        <v>0</v>
      </c>
      <c r="E69">
        <v>0.45218440716894098</v>
      </c>
      <c r="F69">
        <v>3.4655051942261501</v>
      </c>
      <c r="G69">
        <v>-6.9670970746966896</v>
      </c>
      <c r="H69">
        <v>-5.6063318096937067</v>
      </c>
      <c r="I69">
        <v>0.99798434626001498</v>
      </c>
      <c r="J69">
        <v>0.51284798685656996</v>
      </c>
      <c r="K69">
        <v>0.13048152630742599</v>
      </c>
      <c r="L69">
        <v>3.5793537399937634E-5</v>
      </c>
      <c r="M69">
        <v>8.2574302710762359E-7</v>
      </c>
      <c r="N69" s="1">
        <v>1.4964324516225501E-9</v>
      </c>
      <c r="O69" s="1">
        <v>4.8541095179651602E-13</v>
      </c>
      <c r="P69" s="1">
        <v>-8.9518566577011402E-17</v>
      </c>
      <c r="Q69">
        <v>35.029336006596303</v>
      </c>
      <c r="R69">
        <v>11.1064956553356</v>
      </c>
      <c r="S69">
        <v>15.469853912470899</v>
      </c>
      <c r="T69">
        <v>2.7606661952123499</v>
      </c>
      <c r="V69">
        <v>4.91275236374263</v>
      </c>
      <c r="X69">
        <v>8.9472730557184992</v>
      </c>
      <c r="AA69">
        <v>20.844945345880401</v>
      </c>
      <c r="AB69">
        <v>0.92867746504311499</v>
      </c>
      <c r="AJ69">
        <v>2.3496884661520102E-2</v>
      </c>
      <c r="AK69">
        <v>8.2979810699683104E-2</v>
      </c>
      <c r="AL69">
        <v>0.156108865362341</v>
      </c>
      <c r="AM69">
        <v>0.59006362796162504</v>
      </c>
      <c r="AN69">
        <v>4.4645137114901097E-2</v>
      </c>
      <c r="AO69">
        <v>3.4289550524940503E-2</v>
      </c>
      <c r="AP69">
        <v>6.8416123674987797E-2</v>
      </c>
    </row>
    <row r="70" spans="1:42" x14ac:dyDescent="0.3">
      <c r="A70">
        <v>51</v>
      </c>
      <c r="B70">
        <v>1085.35064935064</v>
      </c>
      <c r="C70">
        <v>900</v>
      </c>
      <c r="D70">
        <v>0</v>
      </c>
      <c r="E70">
        <v>33.4835903319971</v>
      </c>
      <c r="F70">
        <v>3.3447205259067401</v>
      </c>
      <c r="G70">
        <v>-518.3566984530853</v>
      </c>
      <c r="H70">
        <v>-415.74157755798876</v>
      </c>
      <c r="I70">
        <v>75.535570000754404</v>
      </c>
      <c r="J70">
        <v>38.857607337828902</v>
      </c>
      <c r="K70">
        <v>10.010878359685901</v>
      </c>
      <c r="L70">
        <v>3.9290562319898624E-5</v>
      </c>
      <c r="M70">
        <v>8.239726771671869E-7</v>
      </c>
      <c r="N70" s="1">
        <v>1.3287364902425399E-7</v>
      </c>
      <c r="O70" s="1">
        <v>3.1311196881301003E-11</v>
      </c>
      <c r="P70" s="1">
        <v>-8.2456126732172505E-13</v>
      </c>
      <c r="Q70">
        <v>45.954528666481302</v>
      </c>
      <c r="R70">
        <v>2.8601336722117501</v>
      </c>
      <c r="S70">
        <v>10.117819057692399</v>
      </c>
      <c r="T70">
        <v>2.8163072232560298</v>
      </c>
      <c r="V70">
        <v>6.6976803320441096</v>
      </c>
      <c r="X70">
        <v>12.106520648069001</v>
      </c>
      <c r="AA70">
        <v>18.1569148103972</v>
      </c>
      <c r="AB70">
        <v>1.29009558984804</v>
      </c>
      <c r="AJ70">
        <v>0.22014365016819201</v>
      </c>
      <c r="AK70">
        <v>0.184993340225304</v>
      </c>
      <c r="AL70">
        <v>0.20792658118714299</v>
      </c>
      <c r="AM70">
        <v>0.21541150372037601</v>
      </c>
      <c r="AN70">
        <v>-5.5725563793465098E-2</v>
      </c>
      <c r="AO70">
        <v>0.13439697303317399</v>
      </c>
      <c r="AP70">
        <v>9.2853515459272798E-2</v>
      </c>
    </row>
    <row r="71" spans="1:42" x14ac:dyDescent="0.3">
      <c r="A71">
        <v>51</v>
      </c>
      <c r="B71">
        <v>1085.35064935064</v>
      </c>
      <c r="C71">
        <v>900</v>
      </c>
      <c r="D71">
        <v>0</v>
      </c>
      <c r="E71">
        <v>0.78019667689031202</v>
      </c>
      <c r="F71">
        <v>3.4666269898082298</v>
      </c>
      <c r="G71">
        <v>-12.012885950930457</v>
      </c>
      <c r="H71">
        <v>-9.6785169978060495</v>
      </c>
      <c r="I71">
        <v>1.7183421695383101</v>
      </c>
      <c r="J71">
        <v>0.88448186071400103</v>
      </c>
      <c r="K71">
        <v>0.225059309577887</v>
      </c>
      <c r="L71">
        <v>3.5723077885886241E-5</v>
      </c>
      <c r="M71">
        <v>8.259684889412094E-7</v>
      </c>
      <c r="N71" s="1">
        <v>2.5785034827324798E-9</v>
      </c>
      <c r="O71" s="1">
        <v>8.38641397882192E-13</v>
      </c>
      <c r="P71" s="1">
        <v>-1.3977353057308699E-16</v>
      </c>
      <c r="Q71">
        <v>35.010799323086303</v>
      </c>
      <c r="R71">
        <v>11.1594747825679</v>
      </c>
      <c r="S71">
        <v>15.4671116248162</v>
      </c>
      <c r="T71">
        <v>2.7419808611141199</v>
      </c>
      <c r="V71">
        <v>4.9006321473623702</v>
      </c>
      <c r="X71">
        <v>8.9212816310977594</v>
      </c>
      <c r="AA71">
        <v>20.854613418642799</v>
      </c>
      <c r="AB71">
        <v>0.94410621131225103</v>
      </c>
      <c r="AJ71">
        <v>2.3659685917584401E-2</v>
      </c>
      <c r="AK71">
        <v>8.1409445615931803E-2</v>
      </c>
      <c r="AL71">
        <v>0.155730533885335</v>
      </c>
      <c r="AM71">
        <v>0.59124067858780005</v>
      </c>
      <c r="AN71">
        <v>4.6523575414592101E-2</v>
      </c>
      <c r="AO71">
        <v>3.1880274838899901E-2</v>
      </c>
      <c r="AP71">
        <v>6.9555805739855495E-2</v>
      </c>
    </row>
    <row r="72" spans="1:42" x14ac:dyDescent="0.3">
      <c r="A72">
        <v>52</v>
      </c>
      <c r="B72">
        <v>1080.33766233765</v>
      </c>
      <c r="C72">
        <v>900</v>
      </c>
      <c r="D72">
        <v>0</v>
      </c>
      <c r="E72">
        <v>33.080445602720502</v>
      </c>
      <c r="F72">
        <v>3.3445094523085501</v>
      </c>
      <c r="G72">
        <v>-511.86635649318583</v>
      </c>
      <c r="H72">
        <v>-411.0572845043788</v>
      </c>
      <c r="I72">
        <v>74.480968533319199</v>
      </c>
      <c r="J72">
        <v>38.377095120988599</v>
      </c>
      <c r="K72">
        <v>9.8909708806134802</v>
      </c>
      <c r="L72">
        <v>3.924756103256738E-5</v>
      </c>
      <c r="M72">
        <v>8.2422354060980404E-7</v>
      </c>
      <c r="N72" s="1">
        <v>1.31335665332046E-7</v>
      </c>
      <c r="O72" s="1">
        <v>3.0996866917046002E-11</v>
      </c>
      <c r="P72" s="1">
        <v>-8.14807862171079E-13</v>
      </c>
      <c r="Q72">
        <v>46.043199570425202</v>
      </c>
      <c r="R72">
        <v>2.8386747213468202</v>
      </c>
      <c r="S72">
        <v>10.059553275228099</v>
      </c>
      <c r="T72">
        <v>2.8042183325446399</v>
      </c>
      <c r="V72">
        <v>6.6642297766210197</v>
      </c>
      <c r="X72">
        <v>12.0915716612776</v>
      </c>
      <c r="AA72">
        <v>18.1843791020959</v>
      </c>
      <c r="AB72">
        <v>1.31417356046058</v>
      </c>
      <c r="AJ72">
        <v>0.22514033907532199</v>
      </c>
      <c r="AK72">
        <v>0.182324458762848</v>
      </c>
      <c r="AL72">
        <v>0.206848547294637</v>
      </c>
      <c r="AM72">
        <v>0.21279951118351201</v>
      </c>
      <c r="AN72">
        <v>-5.43419769276582E-2</v>
      </c>
      <c r="AO72">
        <v>0.13266070759988899</v>
      </c>
      <c r="AP72">
        <v>9.4568413011448693E-2</v>
      </c>
    </row>
    <row r="73" spans="1:42" x14ac:dyDescent="0.3">
      <c r="A73">
        <v>52</v>
      </c>
      <c r="B73">
        <v>1080.33766233765</v>
      </c>
      <c r="C73">
        <v>900</v>
      </c>
      <c r="D73">
        <v>0</v>
      </c>
      <c r="E73">
        <v>1.0887395244699301</v>
      </c>
      <c r="F73">
        <v>3.4677318279553</v>
      </c>
      <c r="G73">
        <v>-16.752567229379771</v>
      </c>
      <c r="H73">
        <v>-13.513815731231684</v>
      </c>
      <c r="I73">
        <v>2.39289325515854</v>
      </c>
      <c r="J73">
        <v>1.2337405380536499</v>
      </c>
      <c r="K73">
        <v>0.31396301054568199</v>
      </c>
      <c r="L73">
        <v>3.5652179712360665E-5</v>
      </c>
      <c r="M73">
        <v>8.2618594605910953E-7</v>
      </c>
      <c r="N73" s="1">
        <v>3.5933931347193101E-9</v>
      </c>
      <c r="O73" s="1">
        <v>1.17185274672336E-12</v>
      </c>
      <c r="P73" s="1">
        <v>-1.7425927503883999E-16</v>
      </c>
      <c r="Q73">
        <v>34.991915675776497</v>
      </c>
      <c r="R73">
        <v>11.212897076121299</v>
      </c>
      <c r="S73">
        <v>15.4656605196513</v>
      </c>
      <c r="T73">
        <v>2.72251132970257</v>
      </c>
      <c r="V73">
        <v>4.88722153731534</v>
      </c>
      <c r="X73">
        <v>8.8963768892207504</v>
      </c>
      <c r="AA73">
        <v>20.863927105999299</v>
      </c>
      <c r="AB73">
        <v>0.959489866212766</v>
      </c>
      <c r="AJ73">
        <v>2.3816829739428801E-2</v>
      </c>
      <c r="AK73">
        <v>7.9865362345186E-2</v>
      </c>
      <c r="AL73">
        <v>0.155309698739928</v>
      </c>
      <c r="AM73">
        <v>0.59246670109681199</v>
      </c>
      <c r="AN73">
        <v>4.8372599657286401E-2</v>
      </c>
      <c r="AO73">
        <v>2.9477209194634001E-2</v>
      </c>
      <c r="AP73">
        <v>7.0691599226723204E-2</v>
      </c>
    </row>
    <row r="74" spans="1:42" x14ac:dyDescent="0.3">
      <c r="A74">
        <v>53</v>
      </c>
      <c r="B74">
        <v>1075.3246753246699</v>
      </c>
      <c r="C74">
        <v>900</v>
      </c>
      <c r="D74">
        <v>0</v>
      </c>
      <c r="E74">
        <v>32.709100415445199</v>
      </c>
      <c r="F74">
        <v>3.3442585330625798</v>
      </c>
      <c r="G74">
        <v>-505.88595253263151</v>
      </c>
      <c r="H74">
        <v>-406.77125700470265</v>
      </c>
      <c r="I74">
        <v>73.501339952168095</v>
      </c>
      <c r="J74">
        <v>37.934339086973502</v>
      </c>
      <c r="K74">
        <v>9.7806733815794704</v>
      </c>
      <c r="L74">
        <v>3.920423202491515E-5</v>
      </c>
      <c r="M74">
        <v>8.2446291430979229E-7</v>
      </c>
      <c r="N74" s="1">
        <v>1.29923896895748E-7</v>
      </c>
      <c r="O74" s="1">
        <v>3.0710267167988597E-11</v>
      </c>
      <c r="P74" s="1">
        <v>-8.0548182387731503E-13</v>
      </c>
      <c r="Q74">
        <v>46.133125605764498</v>
      </c>
      <c r="R74">
        <v>2.8165916678645799</v>
      </c>
      <c r="S74">
        <v>10.0021638905485</v>
      </c>
      <c r="T74">
        <v>2.7912355560372202</v>
      </c>
      <c r="V74">
        <v>6.6290079257692103</v>
      </c>
      <c r="X74">
        <v>12.078647648336499</v>
      </c>
      <c r="AA74">
        <v>18.2109129198268</v>
      </c>
      <c r="AB74">
        <v>1.33831478585248</v>
      </c>
      <c r="AJ74">
        <v>0.230162235457713</v>
      </c>
      <c r="AK74">
        <v>0.179702808474027</v>
      </c>
      <c r="AL74">
        <v>0.20571250504019201</v>
      </c>
      <c r="AM74">
        <v>0.210196943107579</v>
      </c>
      <c r="AN74">
        <v>-5.3004814282259498E-2</v>
      </c>
      <c r="AO74">
        <v>0.13094473268364501</v>
      </c>
      <c r="AP74">
        <v>9.6285589519100004E-2</v>
      </c>
    </row>
    <row r="75" spans="1:42" x14ac:dyDescent="0.3">
      <c r="A75">
        <v>53</v>
      </c>
      <c r="B75">
        <v>1075.3246753246699</v>
      </c>
      <c r="C75">
        <v>900</v>
      </c>
      <c r="D75">
        <v>0</v>
      </c>
      <c r="E75">
        <v>1.3753120303983399</v>
      </c>
      <c r="F75">
        <v>3.4688167951909401</v>
      </c>
      <c r="G75">
        <v>-21.148573081674733</v>
      </c>
      <c r="H75">
        <v>-17.081018263287998</v>
      </c>
      <c r="I75">
        <v>3.0164117226801901</v>
      </c>
      <c r="J75">
        <v>1.55782872825261</v>
      </c>
      <c r="K75">
        <v>0.39647871640411603</v>
      </c>
      <c r="L75">
        <v>3.5580807385523016E-5</v>
      </c>
      <c r="M75">
        <v>8.263945246812925E-7</v>
      </c>
      <c r="N75" s="1">
        <v>4.5330907626420304E-9</v>
      </c>
      <c r="O75" s="1">
        <v>1.4822693913469399E-12</v>
      </c>
      <c r="P75" s="1">
        <v>-1.93297367311562E-16</v>
      </c>
      <c r="Q75">
        <v>34.972626449788002</v>
      </c>
      <c r="R75">
        <v>11.2668709599122</v>
      </c>
      <c r="S75">
        <v>15.4656437052634</v>
      </c>
      <c r="T75">
        <v>2.7020835054783898</v>
      </c>
      <c r="V75">
        <v>4.8722820670363998</v>
      </c>
      <c r="X75">
        <v>8.8726983111030702</v>
      </c>
      <c r="AA75">
        <v>20.8729920408848</v>
      </c>
      <c r="AB75">
        <v>0.97480296053355098</v>
      </c>
      <c r="AJ75">
        <v>2.3975407843609398E-2</v>
      </c>
      <c r="AK75">
        <v>7.8346346426144797E-2</v>
      </c>
      <c r="AL75">
        <v>0.154838593633883</v>
      </c>
      <c r="AM75">
        <v>0.593750646839178</v>
      </c>
      <c r="AN75">
        <v>5.0188557501629698E-2</v>
      </c>
      <c r="AO75">
        <v>2.7078943307925499E-2</v>
      </c>
      <c r="AP75">
        <v>7.1821504447627901E-2</v>
      </c>
    </row>
    <row r="76" spans="1:42" x14ac:dyDescent="0.3">
      <c r="A76">
        <v>54</v>
      </c>
      <c r="B76">
        <v>1070.31168831168</v>
      </c>
      <c r="C76">
        <v>900</v>
      </c>
      <c r="D76">
        <v>0</v>
      </c>
      <c r="E76">
        <v>32.3670489472632</v>
      </c>
      <c r="F76">
        <v>3.34397073266932</v>
      </c>
      <c r="G76">
        <v>-500.37476414000406</v>
      </c>
      <c r="H76">
        <v>-402.85204816005853</v>
      </c>
      <c r="I76">
        <v>72.590619314571597</v>
      </c>
      <c r="J76">
        <v>37.526342727372302</v>
      </c>
      <c r="K76">
        <v>9.6792261460453197</v>
      </c>
      <c r="L76">
        <v>3.9160579562428408E-5</v>
      </c>
      <c r="M76">
        <v>8.24691484038669E-7</v>
      </c>
      <c r="N76" s="1">
        <v>1.28628304810642E-7</v>
      </c>
      <c r="O76" s="1">
        <v>3.0449186468469802E-11</v>
      </c>
      <c r="P76" s="1">
        <v>-7.9655758791814102E-13</v>
      </c>
      <c r="Q76">
        <v>46.224245292660697</v>
      </c>
      <c r="R76">
        <v>2.79389188365551</v>
      </c>
      <c r="S76">
        <v>9.9456219999382007</v>
      </c>
      <c r="T76">
        <v>2.77742397062383</v>
      </c>
      <c r="V76">
        <v>6.59219656061076</v>
      </c>
      <c r="X76">
        <v>12.0676240344624</v>
      </c>
      <c r="AA76">
        <v>18.236469925791202</v>
      </c>
      <c r="AB76">
        <v>1.3625263322572201</v>
      </c>
      <c r="AJ76">
        <v>0.23520160255081901</v>
      </c>
      <c r="AK76">
        <v>0.17712898083310799</v>
      </c>
      <c r="AL76">
        <v>0.20452439752621401</v>
      </c>
      <c r="AM76">
        <v>0.20760254898306599</v>
      </c>
      <c r="AN76">
        <v>-5.1712167227009997E-2</v>
      </c>
      <c r="AO76">
        <v>0.12924907135341601</v>
      </c>
      <c r="AP76">
        <v>9.8005565980385595E-2</v>
      </c>
    </row>
    <row r="77" spans="1:42" x14ac:dyDescent="0.3">
      <c r="A77">
        <v>54</v>
      </c>
      <c r="B77">
        <v>1070.31168831168</v>
      </c>
      <c r="C77">
        <v>900</v>
      </c>
      <c r="D77">
        <v>0</v>
      </c>
      <c r="E77">
        <v>1.64194542257039</v>
      </c>
      <c r="F77">
        <v>3.4698835298873698</v>
      </c>
      <c r="G77">
        <v>-25.23299055434877</v>
      </c>
      <c r="H77">
        <v>-20.405075881395568</v>
      </c>
      <c r="I77">
        <v>3.5936377754250399</v>
      </c>
      <c r="J77">
        <v>1.85908443768825</v>
      </c>
      <c r="K77">
        <v>0.47319900176121599</v>
      </c>
      <c r="L77">
        <v>3.5508990528668032E-5</v>
      </c>
      <c r="M77">
        <v>8.2659476742366844E-7</v>
      </c>
      <c r="N77" s="1">
        <v>5.4045506379445003E-9</v>
      </c>
      <c r="O77" s="1">
        <v>1.7719882739019701E-12</v>
      </c>
      <c r="P77" s="1">
        <v>-1.9797930311201899E-16</v>
      </c>
      <c r="Q77">
        <v>34.952949229211299</v>
      </c>
      <c r="R77">
        <v>11.321356690057</v>
      </c>
      <c r="S77">
        <v>15.466982852547201</v>
      </c>
      <c r="T77">
        <v>2.68076524836271</v>
      </c>
      <c r="V77">
        <v>4.8559509242778001</v>
      </c>
      <c r="X77">
        <v>8.8501663267157191</v>
      </c>
      <c r="AA77">
        <v>20.881776691675402</v>
      </c>
      <c r="AB77">
        <v>0.99005203715257195</v>
      </c>
      <c r="AJ77">
        <v>2.4131950239813599E-2</v>
      </c>
      <c r="AK77">
        <v>7.6852561206990605E-2</v>
      </c>
      <c r="AL77">
        <v>0.15432170507472101</v>
      </c>
      <c r="AM77">
        <v>0.59508882169541899</v>
      </c>
      <c r="AN77">
        <v>5.1973256782394998E-2</v>
      </c>
      <c r="AO77">
        <v>2.4685683724624999E-2</v>
      </c>
      <c r="AP77">
        <v>7.2946021276034195E-2</v>
      </c>
    </row>
    <row r="78" spans="1:42" x14ac:dyDescent="0.3">
      <c r="A78">
        <v>55</v>
      </c>
      <c r="B78">
        <v>1065.2987012987001</v>
      </c>
      <c r="C78">
        <v>900</v>
      </c>
      <c r="D78">
        <v>0</v>
      </c>
      <c r="E78">
        <v>32.052028481707403</v>
      </c>
      <c r="F78">
        <v>3.3436488769253501</v>
      </c>
      <c r="G78">
        <v>-495.29606935650435</v>
      </c>
      <c r="H78">
        <v>-399.27130280317567</v>
      </c>
      <c r="I78">
        <v>71.743329766882795</v>
      </c>
      <c r="J78">
        <v>37.150400328084999</v>
      </c>
      <c r="K78">
        <v>9.5859432797802704</v>
      </c>
      <c r="L78">
        <v>3.9116604454711174E-5</v>
      </c>
      <c r="M78">
        <v>8.2490989601534425E-7</v>
      </c>
      <c r="N78" s="1">
        <v>1.2743980784086901E-7</v>
      </c>
      <c r="O78" s="1">
        <v>3.02116427271791E-11</v>
      </c>
      <c r="P78" s="1">
        <v>-7.8800723293568505E-13</v>
      </c>
      <c r="Q78">
        <v>46.316490028680903</v>
      </c>
      <c r="R78">
        <v>2.7705897942617401</v>
      </c>
      <c r="S78">
        <v>9.8899081046153707</v>
      </c>
      <c r="T78">
        <v>2.7628458735281498</v>
      </c>
      <c r="V78">
        <v>6.5539552056874202</v>
      </c>
      <c r="X78">
        <v>12.0583769052859</v>
      </c>
      <c r="AA78">
        <v>18.261018930261798</v>
      </c>
      <c r="AB78">
        <v>1.3868151576784999</v>
      </c>
      <c r="AJ78">
        <v>0.240251641766876</v>
      </c>
      <c r="AK78">
        <v>0.17460300004216101</v>
      </c>
      <c r="AL78">
        <v>0.20328946204415699</v>
      </c>
      <c r="AM78">
        <v>0.20501550233808499</v>
      </c>
      <c r="AN78">
        <v>-5.0462168069425203E-2</v>
      </c>
      <c r="AO78">
        <v>0.12757370507400401</v>
      </c>
      <c r="AP78">
        <v>9.9728856804139301E-2</v>
      </c>
    </row>
    <row r="79" spans="1:42" x14ac:dyDescent="0.3">
      <c r="A79">
        <v>55</v>
      </c>
      <c r="B79">
        <v>1065.2987012987001</v>
      </c>
      <c r="C79">
        <v>900</v>
      </c>
      <c r="D79">
        <v>0</v>
      </c>
      <c r="E79">
        <v>1.8904443781251401</v>
      </c>
      <c r="F79">
        <v>3.4709334711652602</v>
      </c>
      <c r="G79">
        <v>-29.034294173198845</v>
      </c>
      <c r="H79">
        <v>-23.508133648557884</v>
      </c>
      <c r="I79">
        <v>4.1287802209221098</v>
      </c>
      <c r="J79">
        <v>2.1395836291123902</v>
      </c>
      <c r="K79">
        <v>0.54465013340935198</v>
      </c>
      <c r="L79">
        <v>3.5436759013020754E-5</v>
      </c>
      <c r="M79">
        <v>8.2678717875245117E-7</v>
      </c>
      <c r="N79" s="1">
        <v>6.21395018298298E-9</v>
      </c>
      <c r="O79" s="1">
        <v>2.0428716679092001E-12</v>
      </c>
      <c r="P79" s="1">
        <v>-1.8921076271422199E-16</v>
      </c>
      <c r="Q79">
        <v>34.932906220642401</v>
      </c>
      <c r="R79">
        <v>11.3763128343332</v>
      </c>
      <c r="S79">
        <v>15.469601727993201</v>
      </c>
      <c r="T79">
        <v>2.65862061319647</v>
      </c>
      <c r="V79">
        <v>4.8383541112391804</v>
      </c>
      <c r="X79">
        <v>8.8287078389678708</v>
      </c>
      <c r="AA79">
        <v>20.890253256786</v>
      </c>
      <c r="AB79">
        <v>1.00524339684144</v>
      </c>
      <c r="AJ79">
        <v>2.42835398538866E-2</v>
      </c>
      <c r="AK79">
        <v>7.5384089587561404E-2</v>
      </c>
      <c r="AL79">
        <v>0.153763155782042</v>
      </c>
      <c r="AM79">
        <v>0.59647755551988602</v>
      </c>
      <c r="AN79">
        <v>5.3728350747276298E-2</v>
      </c>
      <c r="AO79">
        <v>2.22976778102962E-2</v>
      </c>
      <c r="AP79">
        <v>7.4065630699050602E-2</v>
      </c>
    </row>
    <row r="80" spans="1:42" x14ac:dyDescent="0.3">
      <c r="A80">
        <v>56</v>
      </c>
      <c r="B80">
        <v>1060.2857142856999</v>
      </c>
      <c r="C80">
        <v>900</v>
      </c>
      <c r="D80">
        <v>0</v>
      </c>
      <c r="E80">
        <v>31.7619932164577</v>
      </c>
      <c r="F80">
        <v>3.3432956482154701</v>
      </c>
      <c r="G80">
        <v>-490.61670855366197</v>
      </c>
      <c r="H80">
        <v>-396.0034186262389</v>
      </c>
      <c r="I80">
        <v>70.954519152132704</v>
      </c>
      <c r="J80">
        <v>36.804065716671303</v>
      </c>
      <c r="K80">
        <v>9.5002047555713904</v>
      </c>
      <c r="L80">
        <v>3.9072304820970841E-5</v>
      </c>
      <c r="M80">
        <v>8.2511875712908508E-7</v>
      </c>
      <c r="N80" s="1">
        <v>1.2635018176153999E-7</v>
      </c>
      <c r="O80" s="1">
        <v>2.9995855234560302E-11</v>
      </c>
      <c r="P80" s="1">
        <v>-7.7980150523795202E-13</v>
      </c>
      <c r="Q80">
        <v>46.4097866688764</v>
      </c>
      <c r="R80">
        <v>2.7467050000582298</v>
      </c>
      <c r="S80">
        <v>9.8350103471293</v>
      </c>
      <c r="T80">
        <v>2.7475606210459702</v>
      </c>
      <c r="V80">
        <v>6.5144243223656702</v>
      </c>
      <c r="X80">
        <v>12.0507844808128</v>
      </c>
      <c r="AA80">
        <v>18.284540451754701</v>
      </c>
      <c r="AB80">
        <v>1.4111881079567501</v>
      </c>
      <c r="AJ80">
        <v>0.245306348551521</v>
      </c>
      <c r="AK80">
        <v>0.17212446282226801</v>
      </c>
      <c r="AL80">
        <v>0.202012328645894</v>
      </c>
      <c r="AM80">
        <v>0.20243531233519901</v>
      </c>
      <c r="AN80">
        <v>-4.9253007233015601E-2</v>
      </c>
      <c r="AO80">
        <v>0.12591858596998801</v>
      </c>
      <c r="AP80">
        <v>0.101455968908142</v>
      </c>
    </row>
    <row r="81" spans="1:42" x14ac:dyDescent="0.3">
      <c r="A81">
        <v>56</v>
      </c>
      <c r="B81">
        <v>1060.2857142856999</v>
      </c>
      <c r="C81">
        <v>900</v>
      </c>
      <c r="D81">
        <v>0</v>
      </c>
      <c r="E81">
        <v>2.1224172420027898</v>
      </c>
      <c r="F81">
        <v>3.4719678843441599</v>
      </c>
      <c r="G81">
        <v>-32.577831278548594</v>
      </c>
      <c r="H81">
        <v>-26.40990773922395</v>
      </c>
      <c r="I81">
        <v>4.6255874754552098</v>
      </c>
      <c r="J81">
        <v>2.4011752938147501</v>
      </c>
      <c r="K81">
        <v>0.61130094306840199</v>
      </c>
      <c r="L81">
        <v>3.5364142569508176E-5</v>
      </c>
      <c r="M81">
        <v>8.2697222737439622E-7</v>
      </c>
      <c r="N81" s="1">
        <v>6.9667940445100702E-9</v>
      </c>
      <c r="O81" s="1">
        <v>2.29657867982755E-12</v>
      </c>
      <c r="P81" s="1">
        <v>-1.6773887567231099E-16</v>
      </c>
      <c r="Q81">
        <v>34.912523009786298</v>
      </c>
      <c r="R81">
        <v>11.4316971906817</v>
      </c>
      <c r="S81">
        <v>15.4734264925697</v>
      </c>
      <c r="T81">
        <v>2.6357099645432198</v>
      </c>
      <c r="V81">
        <v>4.8196072255212599</v>
      </c>
      <c r="X81">
        <v>8.8082556733562107</v>
      </c>
      <c r="AA81">
        <v>20.898397360646701</v>
      </c>
      <c r="AB81">
        <v>1.02038308289468</v>
      </c>
      <c r="AJ81">
        <v>2.442774057614E-2</v>
      </c>
      <c r="AK81">
        <v>7.3940942566453297E-2</v>
      </c>
      <c r="AL81">
        <v>0.15316672987835001</v>
      </c>
      <c r="AM81">
        <v>0.59791323790579598</v>
      </c>
      <c r="AN81">
        <v>5.5455358070073298E-2</v>
      </c>
      <c r="AO81">
        <v>1.99151973083611E-2</v>
      </c>
      <c r="AP81">
        <v>7.5180793694825401E-2</v>
      </c>
    </row>
    <row r="82" spans="1:42" x14ac:dyDescent="0.3">
      <c r="A82">
        <v>57</v>
      </c>
      <c r="B82">
        <v>1055.27272727272</v>
      </c>
      <c r="C82">
        <v>900</v>
      </c>
      <c r="D82">
        <v>0</v>
      </c>
      <c r="E82">
        <v>31.495091061688399</v>
      </c>
      <c r="F82">
        <v>3.3429135842903901</v>
      </c>
      <c r="G82">
        <v>-486.30669745903185</v>
      </c>
      <c r="H82">
        <v>-393.0252470155221</v>
      </c>
      <c r="I82">
        <v>70.219703809959498</v>
      </c>
      <c r="J82">
        <v>36.485124538786202</v>
      </c>
      <c r="K82">
        <v>9.4214493637214307</v>
      </c>
      <c r="L82">
        <v>3.9027676717772941E-5</v>
      </c>
      <c r="M82">
        <v>8.2531863588632586E-7</v>
      </c>
      <c r="N82" s="1">
        <v>1.2535196961530399E-7</v>
      </c>
      <c r="O82" s="1">
        <v>2.9800220804126101E-11</v>
      </c>
      <c r="P82" s="1">
        <v>-7.7191059157530403E-13</v>
      </c>
      <c r="Q82">
        <v>46.504059535323698</v>
      </c>
      <c r="R82">
        <v>2.7222607793821401</v>
      </c>
      <c r="S82">
        <v>9.7809230684759303</v>
      </c>
      <c r="T82">
        <v>2.73162454572911</v>
      </c>
      <c r="V82">
        <v>6.4737280132006596</v>
      </c>
      <c r="X82">
        <v>12.0447281559261</v>
      </c>
      <c r="AA82">
        <v>18.307023985889501</v>
      </c>
      <c r="AB82">
        <v>1.4356519160727901</v>
      </c>
      <c r="AJ82">
        <v>0.25036039308542701</v>
      </c>
      <c r="AK82">
        <v>0.169692648659682</v>
      </c>
      <c r="AL82">
        <v>0.20069710394600901</v>
      </c>
      <c r="AM82">
        <v>0.199861752112688</v>
      </c>
      <c r="AN82">
        <v>-4.8082945548815099E-2</v>
      </c>
      <c r="AO82">
        <v>0.12428364656864301</v>
      </c>
      <c r="AP82">
        <v>0.10318740117636301</v>
      </c>
    </row>
    <row r="83" spans="1:42" x14ac:dyDescent="0.3">
      <c r="A83">
        <v>57</v>
      </c>
      <c r="B83">
        <v>1055.27272727272</v>
      </c>
      <c r="C83">
        <v>900</v>
      </c>
      <c r="D83">
        <v>0</v>
      </c>
      <c r="E83">
        <v>2.3393015484037099</v>
      </c>
      <c r="F83">
        <v>3.4729878833008399</v>
      </c>
      <c r="G83">
        <v>-35.886231564629988</v>
      </c>
      <c r="H83">
        <v>-29.128003794316907</v>
      </c>
      <c r="I83">
        <v>5.08740751837919</v>
      </c>
      <c r="J83">
        <v>2.6455110584622399</v>
      </c>
      <c r="K83">
        <v>0.67357031668661105</v>
      </c>
      <c r="L83">
        <v>3.5291170489712711E-5</v>
      </c>
      <c r="M83">
        <v>8.2715034862073167E-7</v>
      </c>
      <c r="N83" s="1">
        <v>7.6680018558363392E-9</v>
      </c>
      <c r="O83" s="1">
        <v>2.5345918320472398E-12</v>
      </c>
      <c r="P83" s="1">
        <v>-1.34176323125072E-16</v>
      </c>
      <c r="Q83">
        <v>34.891827537913699</v>
      </c>
      <c r="R83">
        <v>11.487467511272699</v>
      </c>
      <c r="S83">
        <v>15.478385910742601</v>
      </c>
      <c r="T83">
        <v>2.6120901144101101</v>
      </c>
      <c r="V83">
        <v>4.7998162244856903</v>
      </c>
      <c r="X83">
        <v>8.7887480638975095</v>
      </c>
      <c r="AA83">
        <v>20.906187767946001</v>
      </c>
      <c r="AB83">
        <v>1.0354768693315299</v>
      </c>
      <c r="AJ83">
        <v>2.45625338445934E-2</v>
      </c>
      <c r="AK83">
        <v>7.2523067171858094E-2</v>
      </c>
      <c r="AL83">
        <v>0.15253589759518901</v>
      </c>
      <c r="AM83">
        <v>0.59939234557934695</v>
      </c>
      <c r="AN83">
        <v>5.7155679881959597E-2</v>
      </c>
      <c r="AO83">
        <v>1.75385255374189E-2</v>
      </c>
      <c r="AP83">
        <v>7.6291950389632907E-2</v>
      </c>
    </row>
    <row r="84" spans="1:42" x14ac:dyDescent="0.3">
      <c r="A84">
        <v>58</v>
      </c>
      <c r="B84">
        <v>1050.2597402597301</v>
      </c>
      <c r="C84">
        <v>900</v>
      </c>
      <c r="D84">
        <v>0</v>
      </c>
      <c r="E84">
        <v>31.249642610590399</v>
      </c>
      <c r="F84">
        <v>3.34250508085489</v>
      </c>
      <c r="G84">
        <v>-482.3388776154203</v>
      </c>
      <c r="H84">
        <v>-390.31582260547384</v>
      </c>
      <c r="I84">
        <v>69.534817683815305</v>
      </c>
      <c r="J84">
        <v>36.191569098707703</v>
      </c>
      <c r="K84">
        <v>9.3491683197674895</v>
      </c>
      <c r="L84">
        <v>3.8982714660014524E-5</v>
      </c>
      <c r="M84">
        <v>8.2551006400934442E-7</v>
      </c>
      <c r="N84" s="1">
        <v>1.2443839990641201E-7</v>
      </c>
      <c r="O84" s="1">
        <v>2.96232927172074E-11</v>
      </c>
      <c r="P84" s="1">
        <v>-7.6430467309987996E-13</v>
      </c>
      <c r="Q84">
        <v>46.599231863396</v>
      </c>
      <c r="R84">
        <v>2.6972829308459598</v>
      </c>
      <c r="S84">
        <v>9.7276456152644393</v>
      </c>
      <c r="T84">
        <v>2.7150910041399698</v>
      </c>
      <c r="V84">
        <v>6.4319763245908801</v>
      </c>
      <c r="X84">
        <v>12.040093177102101</v>
      </c>
      <c r="AA84">
        <v>18.328465912565601</v>
      </c>
      <c r="AB84">
        <v>1.4602131720948901</v>
      </c>
      <c r="AJ84">
        <v>0.255409021313864</v>
      </c>
      <c r="AK84">
        <v>0.16730660538890499</v>
      </c>
      <c r="AL84">
        <v>0.199347442879901</v>
      </c>
      <c r="AM84">
        <v>0.19729480161701099</v>
      </c>
      <c r="AN84">
        <v>-4.6950321764956303E-2</v>
      </c>
      <c r="AO84">
        <v>0.122668808588796</v>
      </c>
      <c r="AP84">
        <v>0.10492364197647699</v>
      </c>
    </row>
    <row r="85" spans="1:42" x14ac:dyDescent="0.3">
      <c r="A85">
        <v>58</v>
      </c>
      <c r="B85">
        <v>1050.2597402597301</v>
      </c>
      <c r="C85">
        <v>900</v>
      </c>
      <c r="D85">
        <v>0</v>
      </c>
      <c r="E85">
        <v>2.5423857954083702</v>
      </c>
      <c r="F85">
        <v>3.4739944500805802</v>
      </c>
      <c r="G85">
        <v>-38.979756069027182</v>
      </c>
      <c r="H85">
        <v>-31.678188220929307</v>
      </c>
      <c r="I85">
        <v>5.5172390122085897</v>
      </c>
      <c r="J85">
        <v>2.8740704291430199</v>
      </c>
      <c r="K85">
        <v>0.73183358003044596</v>
      </c>
      <c r="L85">
        <v>3.5217871432359939E-5</v>
      </c>
      <c r="M85">
        <v>8.2732194688654268E-7</v>
      </c>
      <c r="N85" s="1">
        <v>8.3219830085503108E-9</v>
      </c>
      <c r="O85" s="1">
        <v>2.7582397259405399E-12</v>
      </c>
      <c r="P85" s="1">
        <v>-8.90227145512374E-17</v>
      </c>
      <c r="Q85">
        <v>34.870849271888297</v>
      </c>
      <c r="R85">
        <v>11.5435819988574</v>
      </c>
      <c r="S85">
        <v>15.4844114474053</v>
      </c>
      <c r="T85">
        <v>2.5878145538366999</v>
      </c>
      <c r="V85">
        <v>4.7790781860953002</v>
      </c>
      <c r="X85">
        <v>8.77012816698557</v>
      </c>
      <c r="AA85">
        <v>20.913606142336999</v>
      </c>
      <c r="AB85">
        <v>1.05053023259428</v>
      </c>
      <c r="AJ85">
        <v>2.4686264143350199E-2</v>
      </c>
      <c r="AK85">
        <v>7.11303538714987E-2</v>
      </c>
      <c r="AL85">
        <v>0.15187383994075301</v>
      </c>
      <c r="AM85">
        <v>0.60091145991179196</v>
      </c>
      <c r="AN85">
        <v>5.8830613644474998E-2</v>
      </c>
      <c r="AO85">
        <v>1.51679504513455E-2</v>
      </c>
      <c r="AP85">
        <v>7.7399518036784701E-2</v>
      </c>
    </row>
    <row r="86" spans="1:42" x14ac:dyDescent="0.3">
      <c r="A86">
        <v>59</v>
      </c>
      <c r="B86">
        <v>1045.2467532467399</v>
      </c>
      <c r="C86">
        <v>900</v>
      </c>
      <c r="D86">
        <v>0</v>
      </c>
      <c r="E86">
        <v>31.0240947245894</v>
      </c>
      <c r="F86">
        <v>3.3420724738366698</v>
      </c>
      <c r="G86">
        <v>-478.68815879042614</v>
      </c>
      <c r="H86">
        <v>-387.85575852157001</v>
      </c>
      <c r="I86">
        <v>68.8961043367011</v>
      </c>
      <c r="J86">
        <v>35.9215425192371</v>
      </c>
      <c r="K86">
        <v>9.28289107057393</v>
      </c>
      <c r="L86">
        <v>3.8937412554491813E-5</v>
      </c>
      <c r="M86">
        <v>8.2569354843395286E-7</v>
      </c>
      <c r="N86" s="1">
        <v>1.2360320527258201E-7</v>
      </c>
      <c r="O86" s="1">
        <v>2.9463737227299202E-11</v>
      </c>
      <c r="P86" s="1">
        <v>-7.5695301499515805E-13</v>
      </c>
      <c r="Q86">
        <v>46.695220165113497</v>
      </c>
      <c r="R86">
        <v>2.6718007739123499</v>
      </c>
      <c r="S86">
        <v>9.6751805226921697</v>
      </c>
      <c r="T86">
        <v>2.6980148610985002</v>
      </c>
      <c r="V86">
        <v>6.3892678370332403</v>
      </c>
      <c r="X86">
        <v>12.0367672221899</v>
      </c>
      <c r="AA86">
        <v>18.348872357657999</v>
      </c>
      <c r="AB86">
        <v>1.4848762603022201</v>
      </c>
      <c r="AJ86">
        <v>0.26044797293202698</v>
      </c>
      <c r="AK86">
        <v>0.164965150127454</v>
      </c>
      <c r="AL86">
        <v>0.197966637456992</v>
      </c>
      <c r="AM86">
        <v>0.194734656018653</v>
      </c>
      <c r="AN86">
        <v>-4.5853499226522799E-2</v>
      </c>
      <c r="AO86">
        <v>0.121074057691129</v>
      </c>
      <c r="AP86">
        <v>0.10666502500026299</v>
      </c>
    </row>
    <row r="87" spans="1:42" x14ac:dyDescent="0.3">
      <c r="A87">
        <v>59</v>
      </c>
      <c r="B87">
        <v>1045.2467532467399</v>
      </c>
      <c r="C87">
        <v>900</v>
      </c>
      <c r="D87">
        <v>0</v>
      </c>
      <c r="E87">
        <v>2.7328343623358302</v>
      </c>
      <c r="F87">
        <v>3.4749884593826899</v>
      </c>
      <c r="G87">
        <v>-41.876690276293601</v>
      </c>
      <c r="H87">
        <v>-34.074696956139036</v>
      </c>
      <c r="I87">
        <v>5.9177886330052001</v>
      </c>
      <c r="J87">
        <v>3.0881894299322998</v>
      </c>
      <c r="K87">
        <v>0.78642976639447504</v>
      </c>
      <c r="L87">
        <v>3.5144275105571842E-5</v>
      </c>
      <c r="M87">
        <v>8.2748740461999684E-7</v>
      </c>
      <c r="N87" s="1">
        <v>8.93272196540087E-9</v>
      </c>
      <c r="O87" s="1">
        <v>2.9687231477614599E-12</v>
      </c>
      <c r="P87" s="1">
        <v>-3.2686319623914E-17</v>
      </c>
      <c r="Q87">
        <v>34.849618333338597</v>
      </c>
      <c r="R87">
        <v>11.5999960120956</v>
      </c>
      <c r="S87">
        <v>15.491435225137501</v>
      </c>
      <c r="T87">
        <v>2.5629384861843598</v>
      </c>
      <c r="V87">
        <v>4.7574833601474298</v>
      </c>
      <c r="X87">
        <v>8.7523428769614693</v>
      </c>
      <c r="AA87">
        <v>20.920638647499501</v>
      </c>
      <c r="AB87">
        <v>1.0655470586353599</v>
      </c>
      <c r="AJ87">
        <v>2.4797659985430199E-2</v>
      </c>
      <c r="AK87">
        <v>6.9762642291511898E-2</v>
      </c>
      <c r="AL87">
        <v>0.15118351766587099</v>
      </c>
      <c r="AM87">
        <v>0.60246711890908</v>
      </c>
      <c r="AN87">
        <v>6.0481330058517802E-2</v>
      </c>
      <c r="AO87">
        <v>1.28039335467094E-2</v>
      </c>
      <c r="AP87">
        <v>7.8503797542879006E-2</v>
      </c>
    </row>
    <row r="88" spans="1:42" x14ac:dyDescent="0.3">
      <c r="A88">
        <v>60</v>
      </c>
      <c r="B88">
        <v>1040.23376623376</v>
      </c>
      <c r="C88">
        <v>900</v>
      </c>
      <c r="D88">
        <v>0</v>
      </c>
      <c r="E88">
        <v>30.8170484056973</v>
      </c>
      <c r="F88">
        <v>3.3416179255576299</v>
      </c>
      <c r="G88">
        <v>-475.3319618976314</v>
      </c>
      <c r="H88">
        <v>-385.62761724786799</v>
      </c>
      <c r="I88">
        <v>68.300177721091799</v>
      </c>
      <c r="J88">
        <v>35.673372414359903</v>
      </c>
      <c r="K88">
        <v>9.22219388697909</v>
      </c>
      <c r="L88">
        <v>3.8891763529900517E-5</v>
      </c>
      <c r="M88">
        <v>8.2586955810271048E-7</v>
      </c>
      <c r="N88" s="1">
        <v>1.2284073301657201E-7</v>
      </c>
      <c r="O88" s="1">
        <v>2.9320357886818003E-11</v>
      </c>
      <c r="P88" s="1">
        <v>-7.49826297254662E-13</v>
      </c>
      <c r="Q88">
        <v>46.791944914545397</v>
      </c>
      <c r="R88">
        <v>2.6458436776848</v>
      </c>
      <c r="S88">
        <v>9.6235335718307002</v>
      </c>
      <c r="T88">
        <v>2.6804460192708</v>
      </c>
      <c r="V88">
        <v>6.3456902085801499</v>
      </c>
      <c r="X88">
        <v>12.0346437639193</v>
      </c>
      <c r="AA88">
        <v>18.368251758764298</v>
      </c>
      <c r="AB88">
        <v>1.5096460854042599</v>
      </c>
      <c r="AJ88">
        <v>0.26547343764182002</v>
      </c>
      <c r="AK88">
        <v>0.16266701645973999</v>
      </c>
      <c r="AL88">
        <v>0.19655762247321701</v>
      </c>
      <c r="AM88">
        <v>0.192181611625592</v>
      </c>
      <c r="AN88">
        <v>-4.4790954084637701E-2</v>
      </c>
      <c r="AO88">
        <v>0.119499346796686</v>
      </c>
      <c r="AP88">
        <v>0.108411919087579</v>
      </c>
    </row>
    <row r="89" spans="1:42" x14ac:dyDescent="0.3">
      <c r="A89">
        <v>60</v>
      </c>
      <c r="B89">
        <v>1040.23376623376</v>
      </c>
      <c r="C89">
        <v>900</v>
      </c>
      <c r="D89">
        <v>0</v>
      </c>
      <c r="E89">
        <v>2.9116922230548399</v>
      </c>
      <c r="F89">
        <v>3.4759706817034899</v>
      </c>
      <c r="G89">
        <v>-44.593428743197485</v>
      </c>
      <c r="H89">
        <v>-36.330295731731454</v>
      </c>
      <c r="I89">
        <v>6.29148404594737</v>
      </c>
      <c r="J89">
        <v>3.2890664300950001</v>
      </c>
      <c r="K89">
        <v>0.83766305578500699</v>
      </c>
      <c r="L89">
        <v>3.5070409505538394E-5</v>
      </c>
      <c r="M89">
        <v>8.276470743611126E-7</v>
      </c>
      <c r="N89" s="1">
        <v>9.5037950488761298E-9</v>
      </c>
      <c r="O89" s="1">
        <v>3.1671195945101401E-12</v>
      </c>
      <c r="P89" s="1">
        <v>3.4503057273343398E-17</v>
      </c>
      <c r="Q89">
        <v>34.8281649560438</v>
      </c>
      <c r="R89">
        <v>11.6566678021196</v>
      </c>
      <c r="S89">
        <v>15.4993932794878</v>
      </c>
      <c r="T89">
        <v>2.5375119447161301</v>
      </c>
      <c r="V89">
        <v>4.7351137078857102</v>
      </c>
      <c r="X89">
        <v>8.7353435858452109</v>
      </c>
      <c r="AA89">
        <v>20.9272733748106</v>
      </c>
      <c r="AB89">
        <v>1.0805313490909301</v>
      </c>
      <c r="AJ89">
        <v>2.4895699331608699E-2</v>
      </c>
      <c r="AK89">
        <v>6.8419726122319197E-2</v>
      </c>
      <c r="AL89">
        <v>0.15046762044772799</v>
      </c>
      <c r="AM89">
        <v>0.60405607326433797</v>
      </c>
      <c r="AN89">
        <v>6.2108926468592E-2</v>
      </c>
      <c r="AO89">
        <v>1.04468575297619E-2</v>
      </c>
      <c r="AP89">
        <v>7.9605096835650799E-2</v>
      </c>
    </row>
    <row r="90" spans="1:42" x14ac:dyDescent="0.3">
      <c r="A90">
        <v>61</v>
      </c>
      <c r="B90">
        <v>1035.2207792207801</v>
      </c>
      <c r="C90">
        <v>900</v>
      </c>
      <c r="D90">
        <v>0</v>
      </c>
      <c r="E90">
        <v>30.6272471077307</v>
      </c>
      <c r="F90">
        <v>3.34114341727566</v>
      </c>
      <c r="G90">
        <v>-472.25002569269901</v>
      </c>
      <c r="H90">
        <v>-383.61576456566382</v>
      </c>
      <c r="I90">
        <v>67.743993166694395</v>
      </c>
      <c r="J90">
        <v>35.4455569975568</v>
      </c>
      <c r="K90">
        <v>9.1666963319712504</v>
      </c>
      <c r="L90">
        <v>3.8845759967360416E-5</v>
      </c>
      <c r="M90">
        <v>8.2603852425408076E-7</v>
      </c>
      <c r="N90" s="1">
        <v>1.2214589771662699E-7</v>
      </c>
      <c r="O90" s="1">
        <v>2.9192084419891903E-11</v>
      </c>
      <c r="P90" s="1">
        <v>-7.42897007831713E-13</v>
      </c>
      <c r="Q90">
        <v>46.889332615830497</v>
      </c>
      <c r="R90">
        <v>2.6194400710456698</v>
      </c>
      <c r="S90">
        <v>9.5727135254011504</v>
      </c>
      <c r="T90">
        <v>2.6624286628194</v>
      </c>
      <c r="V90">
        <v>6.3013215948586003</v>
      </c>
      <c r="X90">
        <v>12.033622311283199</v>
      </c>
      <c r="AA90">
        <v>18.386612569664099</v>
      </c>
      <c r="AB90">
        <v>1.53452864909727</v>
      </c>
      <c r="AJ90">
        <v>0.27048198108350402</v>
      </c>
      <c r="AK90">
        <v>0.16041091050853601</v>
      </c>
      <c r="AL90">
        <v>0.19512301873399501</v>
      </c>
      <c r="AM90">
        <v>0.18963602197062199</v>
      </c>
      <c r="AN90">
        <v>-4.3761287296611301E-2</v>
      </c>
      <c r="AO90">
        <v>0.117944586666329</v>
      </c>
      <c r="AP90">
        <v>0.110164768333622</v>
      </c>
    </row>
    <row r="91" spans="1:42" x14ac:dyDescent="0.3">
      <c r="A91">
        <v>61</v>
      </c>
      <c r="B91">
        <v>1035.2207792207801</v>
      </c>
      <c r="C91">
        <v>900</v>
      </c>
      <c r="D91">
        <v>0</v>
      </c>
      <c r="E91">
        <v>3.0798986997934201</v>
      </c>
      <c r="F91">
        <v>3.4769417956698501</v>
      </c>
      <c r="G91">
        <v>-47.144695593891306</v>
      </c>
      <c r="H91">
        <v>-38.456451246131323</v>
      </c>
      <c r="I91">
        <v>6.6405062584280596</v>
      </c>
      <c r="J91">
        <v>3.4777780946055201</v>
      </c>
      <c r="K91">
        <v>0.88580680402217105</v>
      </c>
      <c r="L91">
        <v>3.4996300461860201E-5</v>
      </c>
      <c r="M91">
        <v>8.2780127974196806E-7</v>
      </c>
      <c r="N91" s="1">
        <v>1.0038417237641E-8</v>
      </c>
      <c r="O91" s="1">
        <v>3.3543975539330101E-12</v>
      </c>
      <c r="P91" s="1">
        <v>1.12280067417794E-16</v>
      </c>
      <c r="Q91">
        <v>34.806519283294897</v>
      </c>
      <c r="R91">
        <v>11.7135594392652</v>
      </c>
      <c r="S91">
        <v>15.5082258574561</v>
      </c>
      <c r="T91">
        <v>2.51157900790722</v>
      </c>
      <c r="V91">
        <v>4.7120433999528002</v>
      </c>
      <c r="X91">
        <v>8.7190859039437996</v>
      </c>
      <c r="AA91">
        <v>20.9334995364799</v>
      </c>
      <c r="AB91">
        <v>1.0954875716999299</v>
      </c>
      <c r="AJ91">
        <v>2.4979551818037699E-2</v>
      </c>
      <c r="AK91">
        <v>6.7101361237427104E-2</v>
      </c>
      <c r="AL91">
        <v>0.149728582508557</v>
      </c>
      <c r="AM91">
        <v>0.60567531740388103</v>
      </c>
      <c r="AN91">
        <v>6.3714447735897101E-2</v>
      </c>
      <c r="AO91">
        <v>8.0969829732932697E-3</v>
      </c>
      <c r="AP91">
        <v>8.0703756322905204E-2</v>
      </c>
    </row>
    <row r="92" spans="1:42" x14ac:dyDescent="0.3">
      <c r="A92">
        <v>62</v>
      </c>
      <c r="B92">
        <v>1030.2077922077799</v>
      </c>
      <c r="C92">
        <v>900</v>
      </c>
      <c r="D92">
        <v>0</v>
      </c>
      <c r="E92">
        <v>30.453545151992</v>
      </c>
      <c r="F92">
        <v>3.3406508060023898</v>
      </c>
      <c r="G92">
        <v>-469.4238928107473</v>
      </c>
      <c r="H92">
        <v>-381.8059601321919</v>
      </c>
      <c r="I92">
        <v>67.224773736256395</v>
      </c>
      <c r="J92">
        <v>35.236727106675303</v>
      </c>
      <c r="K92">
        <v>9.1160516080501104</v>
      </c>
      <c r="L92">
        <v>3.8799393965630225E-5</v>
      </c>
      <c r="M92">
        <v>8.2620084899231554E-7</v>
      </c>
      <c r="N92" s="1">
        <v>1.2151405664826201E-7</v>
      </c>
      <c r="O92" s="1">
        <v>2.9077943754170898E-11</v>
      </c>
      <c r="P92" s="1">
        <v>-7.3613871051990803E-13</v>
      </c>
      <c r="Q92">
        <v>46.987312032898203</v>
      </c>
      <c r="R92">
        <v>2.5926182048675499</v>
      </c>
      <c r="S92">
        <v>9.5227311884874393</v>
      </c>
      <c r="T92">
        <v>2.6440041694565002</v>
      </c>
      <c r="V92">
        <v>6.2562323084297802</v>
      </c>
      <c r="X92">
        <v>12.033607119027099</v>
      </c>
      <c r="AA92">
        <v>18.4039651294148</v>
      </c>
      <c r="AB92">
        <v>1.55952984741845</v>
      </c>
      <c r="AJ92">
        <v>0.27547048864086199</v>
      </c>
      <c r="AK92">
        <v>0.158195501202295</v>
      </c>
      <c r="AL92">
        <v>0.19366519028009199</v>
      </c>
      <c r="AM92">
        <v>0.18709830713533701</v>
      </c>
      <c r="AN92">
        <v>-4.2763187261263803E-2</v>
      </c>
      <c r="AO92">
        <v>0.116409691884825</v>
      </c>
      <c r="AP92">
        <v>0.111924008117849</v>
      </c>
    </row>
    <row r="93" spans="1:42" x14ac:dyDescent="0.3">
      <c r="A93">
        <v>62</v>
      </c>
      <c r="B93">
        <v>1030.2077922077799</v>
      </c>
      <c r="C93">
        <v>900</v>
      </c>
      <c r="D93">
        <v>0</v>
      </c>
      <c r="E93">
        <v>3.2383038370912698</v>
      </c>
      <c r="F93">
        <v>3.47790240424799</v>
      </c>
      <c r="G93">
        <v>-49.543802211389725</v>
      </c>
      <c r="H93">
        <v>-40.463533643907873</v>
      </c>
      <c r="I93">
        <v>6.9668272378995297</v>
      </c>
      <c r="J93">
        <v>3.6552981815197398</v>
      </c>
      <c r="K93">
        <v>0.93110831204921896</v>
      </c>
      <c r="L93">
        <v>3.492197274167394E-5</v>
      </c>
      <c r="M93">
        <v>8.2795032174107744E-7</v>
      </c>
      <c r="N93" s="1">
        <v>1.0539497977953599E-8</v>
      </c>
      <c r="O93" s="1">
        <v>3.5314336367994298E-12</v>
      </c>
      <c r="P93" s="1">
        <v>2.00429237229285E-16</v>
      </c>
      <c r="Q93">
        <v>34.784711007962798</v>
      </c>
      <c r="R93">
        <v>11.770634620678999</v>
      </c>
      <c r="S93">
        <v>15.517875996024699</v>
      </c>
      <c r="T93">
        <v>2.4851810187934298</v>
      </c>
      <c r="V93">
        <v>4.6883403060858502</v>
      </c>
      <c r="X93">
        <v>8.70352883249749</v>
      </c>
      <c r="AA93">
        <v>20.939308312996399</v>
      </c>
      <c r="AB93">
        <v>1.1104199049600001</v>
      </c>
      <c r="AJ93">
        <v>2.5048586914793398E-2</v>
      </c>
      <c r="AK93">
        <v>6.5807271267780507E-2</v>
      </c>
      <c r="AL93">
        <v>0.14896863246681799</v>
      </c>
      <c r="AM93">
        <v>0.60732198712800101</v>
      </c>
      <c r="AN93">
        <v>6.5298874196321105E-2</v>
      </c>
      <c r="AO93">
        <v>5.7545536815420901E-3</v>
      </c>
      <c r="AP93">
        <v>8.1800094344742696E-2</v>
      </c>
    </row>
    <row r="94" spans="1:42" x14ac:dyDescent="0.3">
      <c r="A94">
        <v>63</v>
      </c>
      <c r="B94">
        <v>1025.1948051948</v>
      </c>
      <c r="C94">
        <v>900</v>
      </c>
      <c r="D94">
        <v>0</v>
      </c>
      <c r="E94">
        <v>30.294896530692998</v>
      </c>
      <c r="F94">
        <v>3.3401418306833599</v>
      </c>
      <c r="G94">
        <v>-466.83672558245343</v>
      </c>
      <c r="H94">
        <v>-380.18521526690824</v>
      </c>
      <c r="I94">
        <v>66.739983068321806</v>
      </c>
      <c r="J94">
        <v>35.045632776867997</v>
      </c>
      <c r="K94">
        <v>9.0699431540291702</v>
      </c>
      <c r="L94">
        <v>3.8752657517895387E-5</v>
      </c>
      <c r="M94">
        <v>8.2635690727473577E-7</v>
      </c>
      <c r="N94" s="1">
        <v>1.2094096545826301E-7</v>
      </c>
      <c r="O94" s="1">
        <v>2.8977049712437099E-11</v>
      </c>
      <c r="P94" s="1">
        <v>-7.2952613178832001E-13</v>
      </c>
      <c r="Q94">
        <v>47.085814519292903</v>
      </c>
      <c r="R94">
        <v>2.56540583033035</v>
      </c>
      <c r="S94">
        <v>9.4735989744483504</v>
      </c>
      <c r="T94">
        <v>2.6252112125175899</v>
      </c>
      <c r="V94">
        <v>6.2104858307015798</v>
      </c>
      <c r="X94">
        <v>12.034507128069</v>
      </c>
      <c r="AA94">
        <v>18.420321032530499</v>
      </c>
      <c r="AB94">
        <v>1.58465547210958</v>
      </c>
      <c r="AJ94">
        <v>0.28043612547184998</v>
      </c>
      <c r="AK94">
        <v>0.15601944404456899</v>
      </c>
      <c r="AL94">
        <v>0.19218627649735501</v>
      </c>
      <c r="AM94">
        <v>0.184568934774303</v>
      </c>
      <c r="AN94">
        <v>-4.17954283552225E-2</v>
      </c>
      <c r="AO94">
        <v>0.114894582465425</v>
      </c>
      <c r="AP94">
        <v>0.113690065101717</v>
      </c>
    </row>
    <row r="95" spans="1:42" x14ac:dyDescent="0.3">
      <c r="A95">
        <v>63</v>
      </c>
      <c r="B95">
        <v>1025.1948051948</v>
      </c>
      <c r="C95">
        <v>900</v>
      </c>
      <c r="D95">
        <v>0</v>
      </c>
      <c r="E95">
        <v>3.3876784806773701</v>
      </c>
      <c r="F95">
        <v>3.4788530444218999</v>
      </c>
      <c r="G95">
        <v>-51.802808034191209</v>
      </c>
      <c r="H95">
        <v>-42.360941365817524</v>
      </c>
      <c r="I95">
        <v>7.2722335627606798</v>
      </c>
      <c r="J95">
        <v>3.8225092010974699</v>
      </c>
      <c r="K95">
        <v>0.97379177488088398</v>
      </c>
      <c r="L95">
        <v>3.4847450029837316E-5</v>
      </c>
      <c r="M95">
        <v>8.2809448045021712E-7</v>
      </c>
      <c r="N95" s="1">
        <v>1.1009675659464399E-8</v>
      </c>
      <c r="O95" s="1">
        <v>3.6990230072843098E-12</v>
      </c>
      <c r="P95" s="1">
        <v>2.9877370320927499E-16</v>
      </c>
      <c r="Q95">
        <v>34.762769113881703</v>
      </c>
      <c r="R95">
        <v>11.8278587660827</v>
      </c>
      <c r="S95">
        <v>15.528289462545599</v>
      </c>
      <c r="T95">
        <v>2.4583567465957299</v>
      </c>
      <c r="V95">
        <v>4.6640665324297403</v>
      </c>
      <c r="X95">
        <v>8.6886344648919902</v>
      </c>
      <c r="AA95">
        <v>20.9446926755002</v>
      </c>
      <c r="AB95">
        <v>1.12533223807214</v>
      </c>
      <c r="AJ95">
        <v>2.5102345917581301E-2</v>
      </c>
      <c r="AK95">
        <v>6.45371523007537E-2</v>
      </c>
      <c r="AL95">
        <v>0.14818981080326099</v>
      </c>
      <c r="AM95">
        <v>0.60899336056047704</v>
      </c>
      <c r="AN95">
        <v>6.6863127862509905E-2</v>
      </c>
      <c r="AO95">
        <v>3.4197953307573501E-3</v>
      </c>
      <c r="AP95">
        <v>8.2894407224658601E-2</v>
      </c>
    </row>
    <row r="96" spans="1:42" x14ac:dyDescent="0.3">
      <c r="A96">
        <v>64</v>
      </c>
      <c r="B96">
        <v>1020.1818181818099</v>
      </c>
      <c r="C96">
        <v>900</v>
      </c>
      <c r="D96">
        <v>0</v>
      </c>
      <c r="E96">
        <v>30.150344950208101</v>
      </c>
      <c r="F96">
        <v>3.3396181185080902</v>
      </c>
      <c r="G96">
        <v>-464.4731425445375</v>
      </c>
      <c r="H96">
        <v>-378.7416667215428</v>
      </c>
      <c r="I96">
        <v>66.287301230643905</v>
      </c>
      <c r="J96">
        <v>34.871131299180902</v>
      </c>
      <c r="K96">
        <v>9.0280816190077307</v>
      </c>
      <c r="L96">
        <v>3.8705542652947659E-5</v>
      </c>
      <c r="M96">
        <v>8.2650704883658913E-7</v>
      </c>
      <c r="N96" s="1">
        <v>1.20422738660964E-7</v>
      </c>
      <c r="O96" s="1">
        <v>2.8888593951095602E-11</v>
      </c>
      <c r="P96" s="1">
        <v>-7.2303520735225702E-13</v>
      </c>
      <c r="Q96">
        <v>47.184774234112901</v>
      </c>
      <c r="R96">
        <v>2.53782996321595</v>
      </c>
      <c r="S96">
        <v>9.4253305478178007</v>
      </c>
      <c r="T96">
        <v>2.6060858683693802</v>
      </c>
      <c r="V96">
        <v>6.1641396774052799</v>
      </c>
      <c r="X96">
        <v>12.0362358529514</v>
      </c>
      <c r="AA96">
        <v>18.4356926452684</v>
      </c>
      <c r="AB96">
        <v>1.60991121085886</v>
      </c>
      <c r="AJ96">
        <v>0.28537630276444398</v>
      </c>
      <c r="AK96">
        <v>0.15388139904451301</v>
      </c>
      <c r="AL96">
        <v>0.190688219691138</v>
      </c>
      <c r="AM96">
        <v>0.182048405170148</v>
      </c>
      <c r="AN96">
        <v>-4.0856868663291003E-2</v>
      </c>
      <c r="AO96">
        <v>0.113399184817481</v>
      </c>
      <c r="AP96">
        <v>0.115463357175564</v>
      </c>
    </row>
    <row r="97" spans="1:42" x14ac:dyDescent="0.3">
      <c r="A97">
        <v>64</v>
      </c>
      <c r="B97">
        <v>1020.1818181818099</v>
      </c>
      <c r="C97">
        <v>900</v>
      </c>
      <c r="D97">
        <v>0</v>
      </c>
      <c r="E97">
        <v>3.5287230281417399</v>
      </c>
      <c r="F97">
        <v>3.4797941956051202</v>
      </c>
      <c r="G97">
        <v>-53.932660023288854</v>
      </c>
      <c r="H97">
        <v>-44.157209415565433</v>
      </c>
      <c r="I97">
        <v>7.55834695342595</v>
      </c>
      <c r="J97">
        <v>3.9802125337757901</v>
      </c>
      <c r="K97">
        <v>1.01406084089639</v>
      </c>
      <c r="L97">
        <v>3.477275492768937E-5</v>
      </c>
      <c r="M97">
        <v>8.2823401671863515E-7</v>
      </c>
      <c r="N97" s="1">
        <v>1.1451347537941599E-8</v>
      </c>
      <c r="O97" s="1">
        <v>3.8578884282763099E-12</v>
      </c>
      <c r="P97" s="1">
        <v>4.07165399829323E-16</v>
      </c>
      <c r="Q97">
        <v>34.740721677983203</v>
      </c>
      <c r="R97">
        <v>11.885199069233201</v>
      </c>
      <c r="S97">
        <v>15.539414680385599</v>
      </c>
      <c r="T97">
        <v>2.4311425427254001</v>
      </c>
      <c r="V97">
        <v>4.6392789182470597</v>
      </c>
      <c r="X97">
        <v>8.6743677154974392</v>
      </c>
      <c r="AA97">
        <v>20.949647224290601</v>
      </c>
      <c r="AB97">
        <v>1.14022817163726</v>
      </c>
      <c r="AJ97">
        <v>2.51405175782854E-2</v>
      </c>
      <c r="AK97">
        <v>6.3290677114651098E-2</v>
      </c>
      <c r="AL97">
        <v>0.14739398601513301</v>
      </c>
      <c r="AM97">
        <v>0.61068685735586303</v>
      </c>
      <c r="AN97">
        <v>6.8408077665676997E-2</v>
      </c>
      <c r="AO97">
        <v>1.0929148944855099E-3</v>
      </c>
      <c r="AP97">
        <v>8.39869693759039E-2</v>
      </c>
    </row>
    <row r="98" spans="1:42" x14ac:dyDescent="0.3">
      <c r="A98">
        <v>65</v>
      </c>
      <c r="B98">
        <v>1015.16883116883</v>
      </c>
      <c r="C98">
        <v>900</v>
      </c>
      <c r="D98">
        <v>0</v>
      </c>
      <c r="E98">
        <v>30.0190149660834</v>
      </c>
      <c r="F98">
        <v>3.3390811912132001</v>
      </c>
      <c r="G98">
        <v>-462.31907312880691</v>
      </c>
      <c r="H98">
        <v>-377.46446448524352</v>
      </c>
      <c r="I98">
        <v>65.864603226034305</v>
      </c>
      <c r="J98">
        <v>34.712176588392701</v>
      </c>
      <c r="K98">
        <v>8.9902021685122406</v>
      </c>
      <c r="L98">
        <v>3.8658041547432868E-5</v>
      </c>
      <c r="M98">
        <v>8.266516000322001E-7</v>
      </c>
      <c r="N98" s="1">
        <v>1.1995581440217199E-7</v>
      </c>
      <c r="O98" s="1">
        <v>2.88118379736712E-11</v>
      </c>
      <c r="P98" s="1">
        <v>-7.1664309866550699E-13</v>
      </c>
      <c r="Q98">
        <v>47.2841282688752</v>
      </c>
      <c r="R98">
        <v>2.5099167170613099</v>
      </c>
      <c r="S98">
        <v>9.3779405296343796</v>
      </c>
      <c r="T98">
        <v>2.5866617259582401</v>
      </c>
      <c r="V98">
        <v>6.1172461403554399</v>
      </c>
      <c r="X98">
        <v>12.038711233515301</v>
      </c>
      <c r="AA98">
        <v>18.450092738430602</v>
      </c>
      <c r="AB98">
        <v>1.6353026461693101</v>
      </c>
      <c r="AJ98">
        <v>0.29028864915977998</v>
      </c>
      <c r="AK98">
        <v>0.15178004404988801</v>
      </c>
      <c r="AL98">
        <v>0.189172788815792</v>
      </c>
      <c r="AM98">
        <v>0.17953723956599801</v>
      </c>
      <c r="AN98">
        <v>-3.9946447120539699E-2</v>
      </c>
      <c r="AO98">
        <v>0.111923432197851</v>
      </c>
      <c r="AP98">
        <v>0.117244293331228</v>
      </c>
    </row>
    <row r="99" spans="1:42" x14ac:dyDescent="0.3">
      <c r="A99">
        <v>65</v>
      </c>
      <c r="B99">
        <v>1015.16883116883</v>
      </c>
      <c r="C99">
        <v>900</v>
      </c>
      <c r="D99">
        <v>0</v>
      </c>
      <c r="E99">
        <v>3.66207505104747</v>
      </c>
      <c r="F99">
        <v>3.48072628694299</v>
      </c>
      <c r="G99">
        <v>-55.943314020926188</v>
      </c>
      <c r="H99">
        <v>-45.860103550437479</v>
      </c>
      <c r="I99">
        <v>7.82664215296822</v>
      </c>
      <c r="J99">
        <v>4.1291372391990704</v>
      </c>
      <c r="K99">
        <v>1.05210084021394</v>
      </c>
      <c r="L99">
        <v>3.469790896635946E-5</v>
      </c>
      <c r="M99">
        <v>8.2836917367821596E-7</v>
      </c>
      <c r="N99" s="1">
        <v>1.18666957939807E-8</v>
      </c>
      <c r="O99" s="1">
        <v>4.0086881309774903E-12</v>
      </c>
      <c r="P99" s="1">
        <v>5.2547655578359303E-16</v>
      </c>
      <c r="Q99">
        <v>34.718595722725098</v>
      </c>
      <c r="R99">
        <v>11.9426245140076</v>
      </c>
      <c r="S99">
        <v>15.5512026438067</v>
      </c>
      <c r="T99">
        <v>2.4035724904426301</v>
      </c>
      <c r="V99">
        <v>4.6140294936927404</v>
      </c>
      <c r="X99">
        <v>8.6606960739544405</v>
      </c>
      <c r="AA99">
        <v>20.954168042478301</v>
      </c>
      <c r="AB99">
        <v>1.1551110188924001</v>
      </c>
      <c r="AJ99">
        <v>2.5162916943329401E-2</v>
      </c>
      <c r="AK99">
        <v>6.20674989824214E-2</v>
      </c>
      <c r="AL99">
        <v>0.146582869510411</v>
      </c>
      <c r="AM99">
        <v>0.61240003654681496</v>
      </c>
      <c r="AN99">
        <v>6.99345438804546E-2</v>
      </c>
      <c r="AO99">
        <v>-1.2258993102482001E-3</v>
      </c>
      <c r="AP99">
        <v>8.5078033446815707E-2</v>
      </c>
    </row>
    <row r="100" spans="1:42" x14ac:dyDescent="0.3">
      <c r="A100">
        <v>66</v>
      </c>
      <c r="B100">
        <v>1010.15584415584</v>
      </c>
      <c r="C100">
        <v>900</v>
      </c>
      <c r="D100">
        <v>0</v>
      </c>
      <c r="E100">
        <v>29.900104081320901</v>
      </c>
      <c r="F100">
        <v>3.33853247128418</v>
      </c>
      <c r="G100">
        <v>-460.36162835153362</v>
      </c>
      <c r="H100">
        <v>-376.34367193949458</v>
      </c>
      <c r="I100">
        <v>65.469939839092802</v>
      </c>
      <c r="J100">
        <v>34.567809706635899</v>
      </c>
      <c r="K100">
        <v>8.9560620837154108</v>
      </c>
      <c r="L100">
        <v>3.8610146614580128E-5</v>
      </c>
      <c r="M100">
        <v>8.2679086558000726E-7</v>
      </c>
      <c r="N100" s="1">
        <v>1.19536923004495E-7</v>
      </c>
      <c r="O100" s="1">
        <v>2.87461060748546E-11</v>
      </c>
      <c r="P100" s="1">
        <v>-7.1032818734673099E-13</v>
      </c>
      <c r="Q100">
        <v>47.383816704944003</v>
      </c>
      <c r="R100">
        <v>2.48169119136324</v>
      </c>
      <c r="S100">
        <v>9.3314442535553397</v>
      </c>
      <c r="T100">
        <v>2.5669699960878698</v>
      </c>
      <c r="V100">
        <v>6.0698529248551703</v>
      </c>
      <c r="X100">
        <v>12.0418554637191</v>
      </c>
      <c r="AA100">
        <v>18.463534212774402</v>
      </c>
      <c r="AB100">
        <v>1.66083525270072</v>
      </c>
      <c r="AJ100">
        <v>0.29517098645281098</v>
      </c>
      <c r="AK100">
        <v>0.149714084478412</v>
      </c>
      <c r="AL100">
        <v>0.18764159994982901</v>
      </c>
      <c r="AM100">
        <v>0.177035971166913</v>
      </c>
      <c r="AN100">
        <v>-3.9063180240744802E-2</v>
      </c>
      <c r="AO100">
        <v>0.110467264747482</v>
      </c>
      <c r="AP100">
        <v>0.119033273445295</v>
      </c>
    </row>
    <row r="101" spans="1:42" x14ac:dyDescent="0.3">
      <c r="A101">
        <v>66</v>
      </c>
      <c r="B101">
        <v>1010.15584415584</v>
      </c>
      <c r="C101">
        <v>900</v>
      </c>
      <c r="D101">
        <v>0</v>
      </c>
      <c r="E101">
        <v>3.7883159535497</v>
      </c>
      <c r="F101">
        <v>3.4816497036578098</v>
      </c>
      <c r="G101">
        <v>-57.84384066379824</v>
      </c>
      <c r="H101">
        <v>-47.476702467305707</v>
      </c>
      <c r="I101">
        <v>8.07846254554544</v>
      </c>
      <c r="J101">
        <v>4.2699477482531503</v>
      </c>
      <c r="K101">
        <v>1.0880807306862901</v>
      </c>
      <c r="L101">
        <v>3.4622932630896713E-5</v>
      </c>
      <c r="M101">
        <v>8.2850017815475048E-7</v>
      </c>
      <c r="N101" s="1">
        <v>1.2257710296249201E-8</v>
      </c>
      <c r="O101" s="1">
        <v>4.1520226817963003E-12</v>
      </c>
      <c r="P101" s="1">
        <v>6.5359236686803002E-16</v>
      </c>
      <c r="Q101">
        <v>34.6964171088431</v>
      </c>
      <c r="R101">
        <v>12.0001058633216</v>
      </c>
      <c r="S101">
        <v>15.563606826069501</v>
      </c>
      <c r="T101">
        <v>2.3756785475666602</v>
      </c>
      <c r="V101">
        <v>4.5883659006447601</v>
      </c>
      <c r="X101">
        <v>8.64758938245037</v>
      </c>
      <c r="AA101">
        <v>20.958252563815002</v>
      </c>
      <c r="AB101">
        <v>1.1699838072889399</v>
      </c>
      <c r="AJ101">
        <v>2.5169466977628101E-2</v>
      </c>
      <c r="AK101">
        <v>6.08672550754389E-2</v>
      </c>
      <c r="AL101">
        <v>0.14575802930529599</v>
      </c>
      <c r="AM101">
        <v>0.61413059339101805</v>
      </c>
      <c r="AN101">
        <v>7.14433018586004E-2</v>
      </c>
      <c r="AO101">
        <v>-3.53647709825713E-3</v>
      </c>
      <c r="AP101">
        <v>8.6167830490274003E-2</v>
      </c>
    </row>
    <row r="102" spans="1:42" x14ac:dyDescent="0.3">
      <c r="A102">
        <v>67</v>
      </c>
      <c r="B102">
        <v>1005.1428571428499</v>
      </c>
      <c r="C102">
        <v>900</v>
      </c>
      <c r="D102">
        <v>0</v>
      </c>
      <c r="E102">
        <v>29.792875693273501</v>
      </c>
      <c r="F102">
        <v>3.3379732879823099</v>
      </c>
      <c r="G102">
        <v>-458.58898556966147</v>
      </c>
      <c r="H102">
        <v>-375.37017686673266</v>
      </c>
      <c r="I102">
        <v>65.1015205458731</v>
      </c>
      <c r="J102">
        <v>34.437150405695398</v>
      </c>
      <c r="K102">
        <v>8.9254386188579105</v>
      </c>
      <c r="L102">
        <v>3.8561850574104807E-5</v>
      </c>
      <c r="M102">
        <v>8.2692513020481222E-7</v>
      </c>
      <c r="N102" s="1">
        <v>1.19163058857931E-7</v>
      </c>
      <c r="O102" s="1">
        <v>2.86907790906459E-11</v>
      </c>
      <c r="P102" s="1">
        <v>-7.0407005366352E-13</v>
      </c>
      <c r="Q102">
        <v>47.483782617561502</v>
      </c>
      <c r="R102">
        <v>2.4531774035948302</v>
      </c>
      <c r="S102">
        <v>9.2858575626851891</v>
      </c>
      <c r="T102">
        <v>2.5470396185834301</v>
      </c>
      <c r="V102">
        <v>6.0220036986470404</v>
      </c>
      <c r="X102">
        <v>12.0455948076455</v>
      </c>
      <c r="AA102">
        <v>18.476029898376201</v>
      </c>
      <c r="AB102">
        <v>1.6865143929061299</v>
      </c>
      <c r="AJ102">
        <v>0.30002130888235601</v>
      </c>
      <c r="AK102">
        <v>0.14768226022831901</v>
      </c>
      <c r="AL102">
        <v>0.186096134003022</v>
      </c>
      <c r="AM102">
        <v>0.17454513830350199</v>
      </c>
      <c r="AN102">
        <v>-3.8206158561507803E-2</v>
      </c>
      <c r="AO102">
        <v>0.109030629187493</v>
      </c>
      <c r="AP102">
        <v>0.120830687956813</v>
      </c>
    </row>
    <row r="103" spans="1:42" x14ac:dyDescent="0.3">
      <c r="A103">
        <v>67</v>
      </c>
      <c r="B103">
        <v>1005.1428571428499</v>
      </c>
      <c r="C103">
        <v>900</v>
      </c>
      <c r="D103">
        <v>0</v>
      </c>
      <c r="E103">
        <v>3.9079768060481999</v>
      </c>
      <c r="F103">
        <v>3.48256479255924</v>
      </c>
      <c r="G103">
        <v>-59.642518083420413</v>
      </c>
      <c r="H103">
        <v>-49.013469721094104</v>
      </c>
      <c r="I103">
        <v>8.3150338382423001</v>
      </c>
      <c r="J103">
        <v>4.4032505991157702</v>
      </c>
      <c r="K103">
        <v>1.1221548022301999</v>
      </c>
      <c r="L103">
        <v>3.4547845392525698E-5</v>
      </c>
      <c r="M103">
        <v>8.2862724197109672E-7</v>
      </c>
      <c r="N103" s="1">
        <v>1.2626208545639399E-8</v>
      </c>
      <c r="O103" s="1">
        <v>4.2884409916421699E-12</v>
      </c>
      <c r="P103" s="1">
        <v>7.91404723601573E-16</v>
      </c>
      <c r="Q103">
        <v>34.674210460980603</v>
      </c>
      <c r="R103">
        <v>12.0576156270286</v>
      </c>
      <c r="S103">
        <v>15.576583083347399</v>
      </c>
      <c r="T103">
        <v>2.3474906819389898</v>
      </c>
      <c r="V103">
        <v>4.5623317787172999</v>
      </c>
      <c r="X103">
        <v>8.6350196339797591</v>
      </c>
      <c r="AA103">
        <v>20.9618994537452</v>
      </c>
      <c r="AB103">
        <v>1.18484928026186</v>
      </c>
      <c r="AJ103">
        <v>2.5160182634910801E-2</v>
      </c>
      <c r="AK103">
        <v>5.9689569497955099E-2</v>
      </c>
      <c r="AL103">
        <v>0.14492090259271001</v>
      </c>
      <c r="AM103">
        <v>0.61587635547793496</v>
      </c>
      <c r="AN103">
        <v>7.2935085176359604E-2</v>
      </c>
      <c r="AO103">
        <v>-5.83866552573331E-3</v>
      </c>
      <c r="AP103">
        <v>8.7256570145861106E-2</v>
      </c>
    </row>
    <row r="104" spans="1:42" x14ac:dyDescent="0.3">
      <c r="A104">
        <v>68</v>
      </c>
      <c r="B104">
        <v>1000.12987012987</v>
      </c>
      <c r="C104">
        <v>900</v>
      </c>
      <c r="D104">
        <v>0</v>
      </c>
      <c r="E104">
        <v>29.6966527895563</v>
      </c>
      <c r="F104">
        <v>3.3374048831512102</v>
      </c>
      <c r="G104">
        <v>-456.99028562758804</v>
      </c>
      <c r="H104">
        <v>-374.53561201669783</v>
      </c>
      <c r="I104">
        <v>64.757698244675893</v>
      </c>
      <c r="J104">
        <v>34.319389568660398</v>
      </c>
      <c r="K104">
        <v>8.8981270865512805</v>
      </c>
      <c r="L104">
        <v>3.8513146506993659E-5</v>
      </c>
      <c r="M104">
        <v>8.2705466017494899E-7</v>
      </c>
      <c r="N104" s="1">
        <v>1.18831455273453E-7</v>
      </c>
      <c r="O104" s="1">
        <v>2.86452888493694E-11</v>
      </c>
      <c r="P104" s="1">
        <v>-6.9784944379799998E-13</v>
      </c>
      <c r="Q104">
        <v>47.583972038845097</v>
      </c>
      <c r="R104">
        <v>2.42439825609683</v>
      </c>
      <c r="S104">
        <v>9.2411966392122196</v>
      </c>
      <c r="T104">
        <v>2.5268973661554601</v>
      </c>
      <c r="V104">
        <v>5.9737385658037603</v>
      </c>
      <c r="X104">
        <v>12.0498594100514</v>
      </c>
      <c r="AA104">
        <v>18.487592413002901</v>
      </c>
      <c r="AB104">
        <v>1.71234531083218</v>
      </c>
      <c r="AJ104">
        <v>0.30483776542971902</v>
      </c>
      <c r="AK104">
        <v>0.14568335039004801</v>
      </c>
      <c r="AL104">
        <v>0.18453775206659601</v>
      </c>
      <c r="AM104">
        <v>0.17206527935375601</v>
      </c>
      <c r="AN104">
        <v>-3.7374542908379799E-2</v>
      </c>
      <c r="AO104">
        <v>0.107613478240599</v>
      </c>
      <c r="AP104">
        <v>0.122636917427658</v>
      </c>
    </row>
    <row r="105" spans="1:42" x14ac:dyDescent="0.3">
      <c r="A105">
        <v>68</v>
      </c>
      <c r="B105">
        <v>1000.12987012987</v>
      </c>
      <c r="C105">
        <v>900</v>
      </c>
      <c r="D105">
        <v>0</v>
      </c>
      <c r="E105">
        <v>4.0215434692103802</v>
      </c>
      <c r="F105">
        <v>3.48347186683135</v>
      </c>
      <c r="G105">
        <v>-61.346913252017593</v>
      </c>
      <c r="H105">
        <v>-50.476316820699921</v>
      </c>
      <c r="I105">
        <v>8.5374760775954908</v>
      </c>
      <c r="J105">
        <v>4.5296003513591501</v>
      </c>
      <c r="K105">
        <v>1.1544641733732299</v>
      </c>
      <c r="L105">
        <v>3.4472665746744257E-5</v>
      </c>
      <c r="M105">
        <v>8.2875056314871806E-7</v>
      </c>
      <c r="N105" s="1">
        <v>1.2973853196419E-8</v>
      </c>
      <c r="O105" s="1">
        <v>4.4184455883045098E-12</v>
      </c>
      <c r="P105" s="1">
        <v>9.3880688144597902E-16</v>
      </c>
      <c r="Q105">
        <v>34.651999119680198</v>
      </c>
      <c r="R105">
        <v>12.115128013926601</v>
      </c>
      <c r="S105">
        <v>15.590089556685699</v>
      </c>
      <c r="T105">
        <v>2.3190369996413902</v>
      </c>
      <c r="V105">
        <v>4.5359671187691104</v>
      </c>
      <c r="X105">
        <v>8.6229607895656297</v>
      </c>
      <c r="AA105">
        <v>20.965108502669398</v>
      </c>
      <c r="AB105">
        <v>1.19970989906178</v>
      </c>
      <c r="AJ105">
        <v>2.5135157060173802E-2</v>
      </c>
      <c r="AK105">
        <v>5.8534055983799002E-2</v>
      </c>
      <c r="AL105">
        <v>0.14407280725605001</v>
      </c>
      <c r="AM105">
        <v>0.61763527831250598</v>
      </c>
      <c r="AN105">
        <v>7.4410588284718707E-2</v>
      </c>
      <c r="AO105">
        <v>-8.1323277224153896E-3</v>
      </c>
      <c r="AP105">
        <v>8.8344440825166806E-2</v>
      </c>
    </row>
    <row r="106" spans="1:42" x14ac:dyDescent="0.3">
      <c r="A106">
        <v>69</v>
      </c>
      <c r="B106">
        <v>995.11688311688295</v>
      </c>
      <c r="C106">
        <v>900</v>
      </c>
      <c r="D106">
        <v>0</v>
      </c>
      <c r="E106">
        <v>29.610812305109</v>
      </c>
      <c r="F106">
        <v>3.3368284167666298</v>
      </c>
      <c r="G106">
        <v>-455.55554092116904</v>
      </c>
      <c r="H106">
        <v>-373.83228409155839</v>
      </c>
      <c r="I106">
        <v>64.436955594683795</v>
      </c>
      <c r="J106">
        <v>34.213782445620502</v>
      </c>
      <c r="K106">
        <v>8.8739391442253996</v>
      </c>
      <c r="L106">
        <v>3.8464027898423524E-5</v>
      </c>
      <c r="M106">
        <v>8.2717970473481872E-7</v>
      </c>
      <c r="N106" s="1">
        <v>1.18539561961621E-7</v>
      </c>
      <c r="O106" s="1">
        <v>2.8609113232787401E-11</v>
      </c>
      <c r="P106" s="1">
        <v>-6.9164822963150903E-13</v>
      </c>
      <c r="Q106">
        <v>47.684333890157298</v>
      </c>
      <c r="R106">
        <v>2.3953755303211199</v>
      </c>
      <c r="S106">
        <v>9.1974778600002995</v>
      </c>
      <c r="T106">
        <v>2.5065679439737201</v>
      </c>
      <c r="V106">
        <v>5.9250944768803304</v>
      </c>
      <c r="X106">
        <v>12.054583107230499</v>
      </c>
      <c r="AA106">
        <v>18.498234067467202</v>
      </c>
      <c r="AB106">
        <v>1.7383331239694</v>
      </c>
      <c r="AJ106">
        <v>0.30961864466112499</v>
      </c>
      <c r="AK106">
        <v>0.14371617625951799</v>
      </c>
      <c r="AL106">
        <v>0.18296770875483501</v>
      </c>
      <c r="AM106">
        <v>0.16959692907953</v>
      </c>
      <c r="AN106">
        <v>-3.6567560560183399E-2</v>
      </c>
      <c r="AO106">
        <v>0.106215769829841</v>
      </c>
      <c r="AP106">
        <v>0.124452331975331</v>
      </c>
    </row>
    <row r="107" spans="1:42" x14ac:dyDescent="0.3">
      <c r="A107">
        <v>69</v>
      </c>
      <c r="B107">
        <v>995.11688311688295</v>
      </c>
      <c r="C107">
        <v>900</v>
      </c>
      <c r="D107">
        <v>0</v>
      </c>
      <c r="E107">
        <v>4.1294611063354401</v>
      </c>
      <c r="F107">
        <v>3.4843712101916902</v>
      </c>
      <c r="G107">
        <v>-62.963953550760252</v>
      </c>
      <c r="H107">
        <v>-51.870658728776</v>
      </c>
      <c r="I107">
        <v>8.74681423102483</v>
      </c>
      <c r="J107">
        <v>4.6495047918902603</v>
      </c>
      <c r="K107">
        <v>1.1851381087803901</v>
      </c>
      <c r="L107">
        <v>3.4397411255437843E-5</v>
      </c>
      <c r="M107">
        <v>8.2887032701393915E-7</v>
      </c>
      <c r="N107" s="1">
        <v>1.3302167490202E-8</v>
      </c>
      <c r="O107" s="1">
        <v>4.5424972543857804E-12</v>
      </c>
      <c r="P107" s="1">
        <v>1.0956889708037401E-15</v>
      </c>
      <c r="Q107">
        <v>34.629805114363897</v>
      </c>
      <c r="R107">
        <v>12.172618872086099</v>
      </c>
      <c r="S107">
        <v>15.6040865737943</v>
      </c>
      <c r="T107">
        <v>2.2903438659158399</v>
      </c>
      <c r="V107">
        <v>4.50930858613048</v>
      </c>
      <c r="X107">
        <v>8.6113886126741104</v>
      </c>
      <c r="AA107">
        <v>20.967880530499599</v>
      </c>
      <c r="AB107">
        <v>1.2145678445355801</v>
      </c>
      <c r="AJ107">
        <v>2.5094549653340702E-2</v>
      </c>
      <c r="AK107">
        <v>5.7400320284751699E-2</v>
      </c>
      <c r="AL107">
        <v>0.14321495239967599</v>
      </c>
      <c r="AM107">
        <v>0.61940544055510205</v>
      </c>
      <c r="AN107">
        <v>7.5870468735878105E-2</v>
      </c>
      <c r="AO107">
        <v>-1.04173415204755E-2</v>
      </c>
      <c r="AP107">
        <v>8.9431609891726702E-2</v>
      </c>
    </row>
    <row r="108" spans="1:42" x14ac:dyDescent="0.3">
      <c r="A108">
        <v>70</v>
      </c>
      <c r="B108">
        <v>990.10389610389495</v>
      </c>
      <c r="C108">
        <v>900</v>
      </c>
      <c r="D108">
        <v>0</v>
      </c>
      <c r="E108">
        <v>29.534780062298001</v>
      </c>
      <c r="F108">
        <v>3.33624497221563</v>
      </c>
      <c r="G108">
        <v>-454.27555307329646</v>
      </c>
      <c r="H108">
        <v>-373.25311013997162</v>
      </c>
      <c r="I108">
        <v>64.137892772951304</v>
      </c>
      <c r="J108">
        <v>34.119642589653203</v>
      </c>
      <c r="K108">
        <v>8.8527012579306099</v>
      </c>
      <c r="L108">
        <v>3.8414488671259357E-5</v>
      </c>
      <c r="M108">
        <v>8.2730049743614722E-7</v>
      </c>
      <c r="N108" s="1">
        <v>1.18285024832586E-7</v>
      </c>
      <c r="O108" s="1">
        <v>2.8581771768952401E-11</v>
      </c>
      <c r="P108" s="1">
        <v>-6.8544936370079504E-13</v>
      </c>
      <c r="Q108">
        <v>47.784819891287199</v>
      </c>
      <c r="R108">
        <v>2.36612990266247</v>
      </c>
      <c r="S108">
        <v>9.1547176731042903</v>
      </c>
      <c r="T108">
        <v>2.4860740845774401</v>
      </c>
      <c r="V108">
        <v>5.8761055846647903</v>
      </c>
      <c r="X108">
        <v>12.059703241880401</v>
      </c>
      <c r="AA108">
        <v>18.5079668087585</v>
      </c>
      <c r="AB108">
        <v>1.7644828130647201</v>
      </c>
      <c r="AJ108">
        <v>0.31436236172743598</v>
      </c>
      <c r="AK108">
        <v>0.141779603033267</v>
      </c>
      <c r="AL108">
        <v>0.18138716382669501</v>
      </c>
      <c r="AM108">
        <v>0.167140616114963</v>
      </c>
      <c r="AN108">
        <v>-3.5784501378674297E-2</v>
      </c>
      <c r="AO108">
        <v>0.10483746610561</v>
      </c>
      <c r="AP108">
        <v>0.126277290570701</v>
      </c>
    </row>
    <row r="109" spans="1:42" x14ac:dyDescent="0.3">
      <c r="A109">
        <v>70</v>
      </c>
      <c r="B109">
        <v>990.10389610389495</v>
      </c>
      <c r="C109">
        <v>900</v>
      </c>
      <c r="D109">
        <v>0</v>
      </c>
      <c r="E109">
        <v>4.2321381661492996</v>
      </c>
      <c r="F109">
        <v>3.48526308050856</v>
      </c>
      <c r="G109">
        <v>-64.499989881054546</v>
      </c>
      <c r="H109">
        <v>-53.201462791865694</v>
      </c>
      <c r="I109">
        <v>8.9439875262095292</v>
      </c>
      <c r="J109">
        <v>4.7634295280533303</v>
      </c>
      <c r="K109">
        <v>1.21429518185231</v>
      </c>
      <c r="L109">
        <v>3.432209859151382E-5</v>
      </c>
      <c r="M109">
        <v>8.2898670721585966E-7</v>
      </c>
      <c r="N109" s="1">
        <v>1.36125488838591E-8</v>
      </c>
      <c r="O109" s="1">
        <v>4.66101911653913E-12</v>
      </c>
      <c r="P109" s="1">
        <v>1.26193425264529E-15</v>
      </c>
      <c r="Q109">
        <v>34.607649152653799</v>
      </c>
      <c r="R109">
        <v>12.2300656208756</v>
      </c>
      <c r="S109">
        <v>15.6185365521529</v>
      </c>
      <c r="T109">
        <v>2.2614360190823501</v>
      </c>
      <c r="V109">
        <v>4.48238981581743</v>
      </c>
      <c r="X109">
        <v>8.6002805189856595</v>
      </c>
      <c r="AA109">
        <v>20.970217301672999</v>
      </c>
      <c r="AB109">
        <v>1.2294250187590701</v>
      </c>
      <c r="AJ109">
        <v>2.5038575751548699E-2</v>
      </c>
      <c r="AK109">
        <v>5.6287962275506601E-2</v>
      </c>
      <c r="AL109">
        <v>0.14234844796947299</v>
      </c>
      <c r="AM109">
        <v>0.62118503905976696</v>
      </c>
      <c r="AN109">
        <v>7.7315349048232604E-2</v>
      </c>
      <c r="AO109">
        <v>-1.26935979330953E-2</v>
      </c>
      <c r="AP109">
        <v>9.0518223828566502E-2</v>
      </c>
    </row>
    <row r="110" spans="1:42" x14ac:dyDescent="0.3">
      <c r="A110">
        <v>71</v>
      </c>
      <c r="B110">
        <v>985.09090909090901</v>
      </c>
      <c r="C110">
        <v>900</v>
      </c>
      <c r="D110">
        <v>0</v>
      </c>
      <c r="E110">
        <v>29.452436681951902</v>
      </c>
      <c r="F110">
        <v>3.3356733779447398</v>
      </c>
      <c r="G110">
        <v>-452.90272553444424</v>
      </c>
      <c r="H110">
        <v>-372.59559806768112</v>
      </c>
      <c r="I110">
        <v>63.824921671626299</v>
      </c>
      <c r="J110">
        <v>34.017875651238299</v>
      </c>
      <c r="K110">
        <v>8.8295325545629204</v>
      </c>
      <c r="L110">
        <v>3.8363816548416663E-5</v>
      </c>
      <c r="M110">
        <v>8.2742274929192498E-7</v>
      </c>
      <c r="N110" s="1">
        <v>1.17997854338064E-7</v>
      </c>
      <c r="O110" s="1">
        <v>2.8551377606634701E-11</v>
      </c>
      <c r="P110" s="1">
        <v>-6.7770924293315603E-13</v>
      </c>
      <c r="Q110">
        <v>47.882465474229399</v>
      </c>
      <c r="R110">
        <v>2.3367494967681801</v>
      </c>
      <c r="S110">
        <v>9.1167788628407607</v>
      </c>
      <c r="T110">
        <v>2.4664406444076801</v>
      </c>
      <c r="V110">
        <v>5.8253036296416898</v>
      </c>
      <c r="X110">
        <v>12.061599931254401</v>
      </c>
      <c r="AA110">
        <v>18.519714609290499</v>
      </c>
      <c r="AB110">
        <v>1.7909473515672001</v>
      </c>
      <c r="AJ110">
        <v>0.31913685148017601</v>
      </c>
      <c r="AK110">
        <v>0.13974098781079999</v>
      </c>
      <c r="AL110">
        <v>0.17975212534294099</v>
      </c>
      <c r="AM110">
        <v>0.164764272169731</v>
      </c>
      <c r="AN110">
        <v>-3.5087445022166402E-2</v>
      </c>
      <c r="AO110">
        <v>0.103569603334896</v>
      </c>
      <c r="AP110">
        <v>0.12812360488362001</v>
      </c>
    </row>
    <row r="111" spans="1:42" x14ac:dyDescent="0.3">
      <c r="A111">
        <v>71</v>
      </c>
      <c r="B111">
        <v>985.09090909090901</v>
      </c>
      <c r="C111">
        <v>900</v>
      </c>
      <c r="D111">
        <v>0</v>
      </c>
      <c r="E111">
        <v>4.3325933015776696</v>
      </c>
      <c r="F111">
        <v>3.4861618526162701</v>
      </c>
      <c r="G111">
        <v>-66.000869156156028</v>
      </c>
      <c r="H111">
        <v>-54.506362941464893</v>
      </c>
      <c r="I111">
        <v>9.1353779166153704</v>
      </c>
      <c r="J111">
        <v>4.8747391020215503</v>
      </c>
      <c r="K111">
        <v>1.24279751908999</v>
      </c>
      <c r="L111">
        <v>3.4246675204272522E-5</v>
      </c>
      <c r="M111">
        <v>8.2910344298904885E-7</v>
      </c>
      <c r="N111" s="1">
        <v>1.3914728829147E-8</v>
      </c>
      <c r="O111" s="1">
        <v>4.7774337169341096E-12</v>
      </c>
      <c r="P111" s="1">
        <v>1.4409042383264701E-15</v>
      </c>
      <c r="Q111">
        <v>34.583720353155897</v>
      </c>
      <c r="R111">
        <v>12.2873840949725</v>
      </c>
      <c r="S111">
        <v>15.6350615424544</v>
      </c>
      <c r="T111">
        <v>2.2327503023462598</v>
      </c>
      <c r="V111">
        <v>4.45533539147175</v>
      </c>
      <c r="X111">
        <v>8.5883353389793093</v>
      </c>
      <c r="AA111">
        <v>20.973531970588201</v>
      </c>
      <c r="AB111">
        <v>1.24388100603146</v>
      </c>
      <c r="AJ111">
        <v>2.4966076162946702E-2</v>
      </c>
      <c r="AK111">
        <v>5.5162415388308697E-2</v>
      </c>
      <c r="AL111">
        <v>0.14147824414599899</v>
      </c>
      <c r="AM111">
        <v>0.62302076825974095</v>
      </c>
      <c r="AN111">
        <v>7.8698567521931898E-2</v>
      </c>
      <c r="AO111">
        <v>-1.4901499644192099E-2</v>
      </c>
      <c r="AP111">
        <v>9.1575428165263803E-2</v>
      </c>
    </row>
    <row r="112" spans="1:42" x14ac:dyDescent="0.3">
      <c r="A112">
        <v>72</v>
      </c>
      <c r="B112">
        <v>980.07792207792102</v>
      </c>
      <c r="C112">
        <v>900</v>
      </c>
      <c r="D112">
        <v>0</v>
      </c>
      <c r="E112">
        <v>29.340224696654801</v>
      </c>
      <c r="F112">
        <v>3.3351386634800302</v>
      </c>
      <c r="G112">
        <v>-451.0758340919474</v>
      </c>
      <c r="H112">
        <v>-371.56290351860849</v>
      </c>
      <c r="I112">
        <v>63.446504161431399</v>
      </c>
      <c r="J112">
        <v>33.880642873120301</v>
      </c>
      <c r="K112">
        <v>8.7973027982110601</v>
      </c>
      <c r="L112">
        <v>3.8310955707246852E-5</v>
      </c>
      <c r="M112">
        <v>8.2755428786789421E-7</v>
      </c>
      <c r="N112" s="1">
        <v>1.1757562843944E-7</v>
      </c>
      <c r="O112" s="1">
        <v>2.8500183840798901E-11</v>
      </c>
      <c r="P112" s="1">
        <v>-6.6621150539468899E-13</v>
      </c>
      <c r="Q112">
        <v>47.973135822051802</v>
      </c>
      <c r="R112">
        <v>2.3071293525729502</v>
      </c>
      <c r="S112">
        <v>9.0894870315802301</v>
      </c>
      <c r="T112">
        <v>2.4491320020878402</v>
      </c>
      <c r="V112">
        <v>5.77061389481731</v>
      </c>
      <c r="X112">
        <v>12.0550242762425</v>
      </c>
      <c r="AA112">
        <v>18.537477361566499</v>
      </c>
      <c r="AB112">
        <v>1.81800025908072</v>
      </c>
      <c r="AJ112">
        <v>0.32403287202558501</v>
      </c>
      <c r="AK112">
        <v>0.13741493240796901</v>
      </c>
      <c r="AL112">
        <v>0.17800027542173</v>
      </c>
      <c r="AM112">
        <v>0.16256288859486501</v>
      </c>
      <c r="AN112">
        <v>-3.4576037953782598E-2</v>
      </c>
      <c r="AO112">
        <v>0.102553062951858</v>
      </c>
      <c r="AP112">
        <v>0.130012006551772</v>
      </c>
    </row>
    <row r="113" spans="1:42" x14ac:dyDescent="0.3">
      <c r="A113">
        <v>72</v>
      </c>
      <c r="B113">
        <v>980.07792207792102</v>
      </c>
      <c r="C113">
        <v>900</v>
      </c>
      <c r="D113">
        <v>0</v>
      </c>
      <c r="E113">
        <v>4.4352951346214597</v>
      </c>
      <c r="F113">
        <v>3.4870910867795</v>
      </c>
      <c r="G113">
        <v>-67.534299112587178</v>
      </c>
      <c r="H113">
        <v>-55.841276575492991</v>
      </c>
      <c r="I113">
        <v>9.3303239826531303</v>
      </c>
      <c r="J113">
        <v>4.9884006166203001</v>
      </c>
      <c r="K113">
        <v>1.2719183480571601</v>
      </c>
      <c r="L113">
        <v>3.417098254399005E-5</v>
      </c>
      <c r="M113">
        <v>8.2922584826241228E-7</v>
      </c>
      <c r="N113" s="1">
        <v>1.4222960986135001E-8</v>
      </c>
      <c r="O113" s="1">
        <v>4.8968513020924596E-12</v>
      </c>
      <c r="P113" s="1">
        <v>1.6387777408346799E-15</v>
      </c>
      <c r="Q113">
        <v>34.555049598212499</v>
      </c>
      <c r="R113">
        <v>12.344623893307901</v>
      </c>
      <c r="S113">
        <v>15.656277343799999</v>
      </c>
      <c r="T113">
        <v>2.2048672804778802</v>
      </c>
      <c r="V113">
        <v>4.4283057690219598</v>
      </c>
      <c r="X113">
        <v>8.5736233565782101</v>
      </c>
      <c r="AA113">
        <v>20.979954178281702</v>
      </c>
      <c r="AB113">
        <v>1.2572985803196399</v>
      </c>
      <c r="AJ113">
        <v>2.4867163164666702E-2</v>
      </c>
      <c r="AK113">
        <v>5.3973994960635499E-2</v>
      </c>
      <c r="AL113">
        <v>0.140610907354487</v>
      </c>
      <c r="AM113">
        <v>0.624994312095416</v>
      </c>
      <c r="AN113">
        <v>7.9948722216605206E-2</v>
      </c>
      <c r="AO113">
        <v>-1.6952404269355702E-2</v>
      </c>
      <c r="AP113">
        <v>9.2557304477544497E-2</v>
      </c>
    </row>
    <row r="114" spans="1:42" x14ac:dyDescent="0.3">
      <c r="A114">
        <v>73</v>
      </c>
      <c r="B114">
        <v>975.06493506493405</v>
      </c>
      <c r="C114">
        <v>900</v>
      </c>
      <c r="D114">
        <v>0</v>
      </c>
      <c r="E114">
        <v>29.234835228535101</v>
      </c>
      <c r="F114">
        <v>3.3345981115752101</v>
      </c>
      <c r="G114">
        <v>-449.35759754740207</v>
      </c>
      <c r="H114">
        <v>-370.61585391223002</v>
      </c>
      <c r="I114">
        <v>63.083481396636003</v>
      </c>
      <c r="J114">
        <v>33.751421248321002</v>
      </c>
      <c r="K114">
        <v>8.7671240282460996</v>
      </c>
      <c r="L114">
        <v>3.8257573420994407E-5</v>
      </c>
      <c r="M114">
        <v>8.276819432267923E-7</v>
      </c>
      <c r="N114" s="1">
        <v>1.1717795449836601E-7</v>
      </c>
      <c r="O114" s="1">
        <v>2.84548717957665E-11</v>
      </c>
      <c r="P114" s="1">
        <v>-6.5461381650010403E-13</v>
      </c>
      <c r="Q114">
        <v>48.063861868122899</v>
      </c>
      <c r="R114">
        <v>2.2770014069852702</v>
      </c>
      <c r="S114">
        <v>9.0637833349913794</v>
      </c>
      <c r="T114">
        <v>2.43175265204572</v>
      </c>
      <c r="V114">
        <v>5.71569672470042</v>
      </c>
      <c r="X114">
        <v>12.0484320893814</v>
      </c>
      <c r="AA114">
        <v>18.554144842466101</v>
      </c>
      <c r="AB114">
        <v>1.8453270813065801</v>
      </c>
      <c r="AJ114">
        <v>0.32887752396227499</v>
      </c>
      <c r="AK114">
        <v>0.13511930524322699</v>
      </c>
      <c r="AL114">
        <v>0.17624164520732999</v>
      </c>
      <c r="AM114">
        <v>0.160373771530334</v>
      </c>
      <c r="AN114">
        <v>-3.41045767272916E-2</v>
      </c>
      <c r="AO114">
        <v>0.10157447618387</v>
      </c>
      <c r="AP114">
        <v>0.13191785460025299</v>
      </c>
    </row>
    <row r="115" spans="1:42" x14ac:dyDescent="0.3">
      <c r="A115">
        <v>73</v>
      </c>
      <c r="B115">
        <v>975.06493506493405</v>
      </c>
      <c r="C115">
        <v>900</v>
      </c>
      <c r="D115">
        <v>0</v>
      </c>
      <c r="E115">
        <v>4.5343535027131603</v>
      </c>
      <c r="F115">
        <v>3.4880186759043998</v>
      </c>
      <c r="G115">
        <v>-69.011182525728103</v>
      </c>
      <c r="H115">
        <v>-57.132486439271027</v>
      </c>
      <c r="I115">
        <v>9.5165469926372293</v>
      </c>
      <c r="J115">
        <v>5.0978729251137898</v>
      </c>
      <c r="K115">
        <v>1.29997970883497</v>
      </c>
      <c r="L115">
        <v>3.409515854230101E-5</v>
      </c>
      <c r="M115">
        <v>8.2934547665813364E-7</v>
      </c>
      <c r="N115" s="1">
        <v>1.4518425883724401E-8</v>
      </c>
      <c r="O115" s="1">
        <v>5.0124910968570796E-12</v>
      </c>
      <c r="P115" s="1">
        <v>1.8477976181444901E-15</v>
      </c>
      <c r="Q115">
        <v>34.525854483302801</v>
      </c>
      <c r="R115">
        <v>12.402006800032</v>
      </c>
      <c r="S115">
        <v>15.6783155682862</v>
      </c>
      <c r="T115">
        <v>2.17679222776089</v>
      </c>
      <c r="V115">
        <v>4.4011030815618097</v>
      </c>
      <c r="X115">
        <v>8.55916726508101</v>
      </c>
      <c r="AA115">
        <v>20.986150540332599</v>
      </c>
      <c r="AB115">
        <v>1.27061003364244</v>
      </c>
      <c r="AJ115">
        <v>2.47408760423087E-2</v>
      </c>
      <c r="AK115">
        <v>5.2804497047084203E-2</v>
      </c>
      <c r="AL115">
        <v>0.13973792549272501</v>
      </c>
      <c r="AM115">
        <v>0.626995565041091</v>
      </c>
      <c r="AN115">
        <v>8.1177601617840697E-2</v>
      </c>
      <c r="AO115">
        <v>-1.8987533485702E-2</v>
      </c>
      <c r="AP115">
        <v>9.3531068244651197E-2</v>
      </c>
    </row>
    <row r="116" spans="1:42" x14ac:dyDescent="0.3">
      <c r="A116">
        <v>74</v>
      </c>
      <c r="B116">
        <v>970.05194805194697</v>
      </c>
      <c r="C116">
        <v>900</v>
      </c>
      <c r="D116">
        <v>0</v>
      </c>
      <c r="E116">
        <v>29.136060973206298</v>
      </c>
      <c r="F116">
        <v>3.3340524585462101</v>
      </c>
      <c r="G116">
        <v>-447.74457657516001</v>
      </c>
      <c r="H116">
        <v>-369.75191675109562</v>
      </c>
      <c r="I116">
        <v>62.7353101773014</v>
      </c>
      <c r="J116">
        <v>33.629958478004099</v>
      </c>
      <c r="K116">
        <v>8.7389329758509096</v>
      </c>
      <c r="L116">
        <v>3.8203662901387334E-5</v>
      </c>
      <c r="M116">
        <v>8.2780582363172891E-7</v>
      </c>
      <c r="N116" s="1">
        <v>1.16803936671051E-7</v>
      </c>
      <c r="O116" s="1">
        <v>2.8415268769084199E-11</v>
      </c>
      <c r="P116" s="1">
        <v>-6.4292294257493595E-13</v>
      </c>
      <c r="Q116">
        <v>48.154632418786399</v>
      </c>
      <c r="R116">
        <v>2.2463845815090999</v>
      </c>
      <c r="S116">
        <v>9.0396642126385593</v>
      </c>
      <c r="T116">
        <v>2.4143067944032799</v>
      </c>
      <c r="V116">
        <v>5.6605918774100603</v>
      </c>
      <c r="X116">
        <v>12.0417992410305</v>
      </c>
      <c r="AA116">
        <v>18.569681842879099</v>
      </c>
      <c r="AB116">
        <v>1.87293903134281</v>
      </c>
      <c r="AJ116">
        <v>0.33366810952961701</v>
      </c>
      <c r="AK116">
        <v>0.13285456876021601</v>
      </c>
      <c r="AL116">
        <v>0.17447752535997099</v>
      </c>
      <c r="AM116">
        <v>0.15819695848673099</v>
      </c>
      <c r="AN116">
        <v>-3.36719702042746E-2</v>
      </c>
      <c r="AO116">
        <v>0.10063288978432799</v>
      </c>
      <c r="AP116">
        <v>0.13384191828340899</v>
      </c>
    </row>
    <row r="117" spans="1:42" x14ac:dyDescent="0.3">
      <c r="A117">
        <v>74</v>
      </c>
      <c r="B117">
        <v>970.05194805194697</v>
      </c>
      <c r="C117">
        <v>900</v>
      </c>
      <c r="D117">
        <v>0</v>
      </c>
      <c r="E117">
        <v>4.6299910570868503</v>
      </c>
      <c r="F117">
        <v>3.48894466302791</v>
      </c>
      <c r="G117">
        <v>-70.434986394631721</v>
      </c>
      <c r="H117">
        <v>-58.382688730195916</v>
      </c>
      <c r="I117">
        <v>9.6945614373604592</v>
      </c>
      <c r="J117">
        <v>5.2034097013826299</v>
      </c>
      <c r="K117">
        <v>1.3270462859874199</v>
      </c>
      <c r="L117">
        <v>3.401921889450906E-5</v>
      </c>
      <c r="M117">
        <v>8.2946241960840249E-7</v>
      </c>
      <c r="N117" s="1">
        <v>1.48018897585387E-8</v>
      </c>
      <c r="O117" s="1">
        <v>5.1245793918768202E-12</v>
      </c>
      <c r="P117" s="1">
        <v>2.0678234601775299E-15</v>
      </c>
      <c r="Q117">
        <v>34.496168257173899</v>
      </c>
      <c r="R117">
        <v>12.459516111753899</v>
      </c>
      <c r="S117">
        <v>15.701128800519101</v>
      </c>
      <c r="T117">
        <v>2.14853857896003</v>
      </c>
      <c r="V117">
        <v>4.3737538172624104</v>
      </c>
      <c r="X117">
        <v>8.5449670912523494</v>
      </c>
      <c r="AA117">
        <v>20.992109046484</v>
      </c>
      <c r="AB117">
        <v>1.2838182965940601</v>
      </c>
      <c r="AJ117">
        <v>2.4587347366464899E-2</v>
      </c>
      <c r="AK117">
        <v>5.1654106547531997E-2</v>
      </c>
      <c r="AL117">
        <v>0.13886015881952499</v>
      </c>
      <c r="AM117">
        <v>0.62902273319192303</v>
      </c>
      <c r="AN117">
        <v>8.2386094564720194E-2</v>
      </c>
      <c r="AO117">
        <v>-2.1007380848776899E-2</v>
      </c>
      <c r="AP117">
        <v>9.4496940358610504E-2</v>
      </c>
    </row>
    <row r="118" spans="1:42" x14ac:dyDescent="0.3">
      <c r="A118">
        <v>75</v>
      </c>
      <c r="B118">
        <v>965.03896103896102</v>
      </c>
      <c r="C118">
        <v>900</v>
      </c>
      <c r="D118">
        <v>0</v>
      </c>
      <c r="E118">
        <v>29.043715522789199</v>
      </c>
      <c r="F118">
        <v>3.33350242818987</v>
      </c>
      <c r="G118">
        <v>-446.23367192673464</v>
      </c>
      <c r="H118">
        <v>-368.96882965037435</v>
      </c>
      <c r="I118">
        <v>62.401495012140501</v>
      </c>
      <c r="J118">
        <v>33.516026698995397</v>
      </c>
      <c r="K118">
        <v>8.7126726763958704</v>
      </c>
      <c r="L118">
        <v>3.8149217041452529E-5</v>
      </c>
      <c r="M118">
        <v>8.2792603463832333E-7</v>
      </c>
      <c r="N118" s="1">
        <v>1.1645275915862801E-7</v>
      </c>
      <c r="O118" s="1">
        <v>2.8381224803924099E-11</v>
      </c>
      <c r="P118" s="1">
        <v>-6.3114494652894699E-13</v>
      </c>
      <c r="Q118">
        <v>48.245433802284197</v>
      </c>
      <c r="R118">
        <v>2.215299711643</v>
      </c>
      <c r="S118">
        <v>9.0171280437977792</v>
      </c>
      <c r="T118">
        <v>2.3967980680832501</v>
      </c>
      <c r="V118">
        <v>5.6053352825426703</v>
      </c>
      <c r="X118">
        <v>12.0351006978337</v>
      </c>
      <c r="AA118">
        <v>18.5840573164825</v>
      </c>
      <c r="AB118">
        <v>1.90084707733272</v>
      </c>
      <c r="AJ118">
        <v>0.33840212512357598</v>
      </c>
      <c r="AK118">
        <v>0.130621037526611</v>
      </c>
      <c r="AL118">
        <v>0.17270908535903001</v>
      </c>
      <c r="AM118">
        <v>0.156032596451462</v>
      </c>
      <c r="AN118">
        <v>-3.3277132783928097E-2</v>
      </c>
      <c r="AO118">
        <v>9.9727339872397402E-2</v>
      </c>
      <c r="AP118">
        <v>0.13578494845084901</v>
      </c>
    </row>
    <row r="119" spans="1:42" x14ac:dyDescent="0.3">
      <c r="A119">
        <v>75</v>
      </c>
      <c r="B119">
        <v>965.03896103896102</v>
      </c>
      <c r="C119">
        <v>900</v>
      </c>
      <c r="D119">
        <v>0</v>
      </c>
      <c r="E119">
        <v>4.7224089807908696</v>
      </c>
      <c r="F119">
        <v>3.48986905705077</v>
      </c>
      <c r="G119">
        <v>-71.808843258756312</v>
      </c>
      <c r="H119">
        <v>-59.594316014941434</v>
      </c>
      <c r="I119">
        <v>9.8648329359726308</v>
      </c>
      <c r="J119">
        <v>5.3052400998043598</v>
      </c>
      <c r="K119">
        <v>1.35317655292823</v>
      </c>
      <c r="L119">
        <v>3.3943179464302431E-5</v>
      </c>
      <c r="M119">
        <v>8.2957676467899988E-7</v>
      </c>
      <c r="N119" s="1">
        <v>1.5074047477336098E-8</v>
      </c>
      <c r="O119" s="1">
        <v>5.2333200642019599E-12</v>
      </c>
      <c r="P119" s="1">
        <v>2.2986724189493299E-15</v>
      </c>
      <c r="Q119">
        <v>34.466024848819501</v>
      </c>
      <c r="R119">
        <v>12.517134385295099</v>
      </c>
      <c r="S119">
        <v>15.7246701342186</v>
      </c>
      <c r="T119">
        <v>2.1201195034156899</v>
      </c>
      <c r="V119">
        <v>4.3462825193655803</v>
      </c>
      <c r="X119">
        <v>8.5310232946726501</v>
      </c>
      <c r="AA119">
        <v>20.9978191276115</v>
      </c>
      <c r="AB119">
        <v>1.29692618660125</v>
      </c>
      <c r="AJ119">
        <v>2.4406839422000701E-2</v>
      </c>
      <c r="AK119">
        <v>5.0522965198129301E-2</v>
      </c>
      <c r="AL119">
        <v>0.13797840419944499</v>
      </c>
      <c r="AM119">
        <v>0.63107401664730201</v>
      </c>
      <c r="AN119">
        <v>8.3575049190992498E-2</v>
      </c>
      <c r="AO119">
        <v>-2.3012407650216098E-2</v>
      </c>
      <c r="AP119">
        <v>9.5455132992345607E-2</v>
      </c>
    </row>
    <row r="120" spans="1:42" x14ac:dyDescent="0.3">
      <c r="A120">
        <v>76</v>
      </c>
      <c r="B120">
        <v>960.02597402597405</v>
      </c>
      <c r="C120">
        <v>900</v>
      </c>
      <c r="D120">
        <v>0</v>
      </c>
      <c r="E120">
        <v>28.9576310687264</v>
      </c>
      <c r="F120">
        <v>3.3329487302701399</v>
      </c>
      <c r="G120">
        <v>-444.82208733878491</v>
      </c>
      <c r="H120">
        <v>-368.26457100590801</v>
      </c>
      <c r="I120">
        <v>62.081582795469203</v>
      </c>
      <c r="J120">
        <v>33.409419817551701</v>
      </c>
      <c r="K120">
        <v>8.6882917837080793</v>
      </c>
      <c r="L120">
        <v>3.8094228581436261E-5</v>
      </c>
      <c r="M120">
        <v>8.2804267915197875E-7</v>
      </c>
      <c r="N120" s="1">
        <v>1.1612367792365E-7</v>
      </c>
      <c r="O120" s="1">
        <v>2.83526099770896E-11</v>
      </c>
      <c r="P120" s="1">
        <v>-6.1928529206538397E-13</v>
      </c>
      <c r="Q120">
        <v>48.336250262529603</v>
      </c>
      <c r="R120">
        <v>2.1837692779437798</v>
      </c>
      <c r="S120">
        <v>8.9961747795962097</v>
      </c>
      <c r="T120">
        <v>2.37922949646445</v>
      </c>
      <c r="V120">
        <v>5.5499594895016102</v>
      </c>
      <c r="X120">
        <v>12.0283108272597</v>
      </c>
      <c r="AA120">
        <v>18.5972439774648</v>
      </c>
      <c r="AB120">
        <v>1.9290618892396301</v>
      </c>
      <c r="AJ120">
        <v>0.34307724550051499</v>
      </c>
      <c r="AK120">
        <v>0.12841889833458101</v>
      </c>
      <c r="AL120">
        <v>0.17093738746624501</v>
      </c>
      <c r="AM120">
        <v>0.15388092892648</v>
      </c>
      <c r="AN120">
        <v>-3.2918986631517301E-2</v>
      </c>
      <c r="AO120">
        <v>9.8856852674820903E-2</v>
      </c>
      <c r="AP120">
        <v>0.137747673728873</v>
      </c>
    </row>
    <row r="121" spans="1:42" x14ac:dyDescent="0.3">
      <c r="A121">
        <v>76</v>
      </c>
      <c r="B121">
        <v>960.02597402597405</v>
      </c>
      <c r="C121">
        <v>900</v>
      </c>
      <c r="D121">
        <v>0</v>
      </c>
      <c r="E121">
        <v>4.8117894228740603</v>
      </c>
      <c r="F121">
        <v>3.4907918371111402</v>
      </c>
      <c r="G121">
        <v>-73.135589235993493</v>
      </c>
      <c r="H121">
        <v>-60.769567184260353</v>
      </c>
      <c r="I121">
        <v>10.027783797442501</v>
      </c>
      <c r="J121">
        <v>5.40357153676295</v>
      </c>
      <c r="K121">
        <v>1.3784234773666999</v>
      </c>
      <c r="L121">
        <v>3.3867056207868986E-5</v>
      </c>
      <c r="M121">
        <v>8.2968859589023438E-7</v>
      </c>
      <c r="N121" s="1">
        <v>1.53355306970288E-8</v>
      </c>
      <c r="O121" s="1">
        <v>5.3388971442053399E-12</v>
      </c>
      <c r="P121" s="1">
        <v>2.5401180167312498E-15</v>
      </c>
      <c r="Q121">
        <v>34.435458607639298</v>
      </c>
      <c r="R121">
        <v>12.5748436044773</v>
      </c>
      <c r="S121">
        <v>15.748893288813001</v>
      </c>
      <c r="T121">
        <v>2.09154790091275</v>
      </c>
      <c r="V121">
        <v>4.3187119111975498</v>
      </c>
      <c r="X121">
        <v>8.5173366847330207</v>
      </c>
      <c r="AA121">
        <v>21.003271611912801</v>
      </c>
      <c r="AB121">
        <v>1.3099363903141199</v>
      </c>
      <c r="AJ121">
        <v>2.41997304571985E-2</v>
      </c>
      <c r="AK121">
        <v>4.9411173819723E-2</v>
      </c>
      <c r="AL121">
        <v>0.13709339924174299</v>
      </c>
      <c r="AM121">
        <v>0.63314761816159504</v>
      </c>
      <c r="AN121">
        <v>8.4745274383566604E-2</v>
      </c>
      <c r="AO121">
        <v>-2.50030444120805E-2</v>
      </c>
      <c r="AP121">
        <v>9.6405848348253304E-2</v>
      </c>
    </row>
    <row r="122" spans="1:42" x14ac:dyDescent="0.3">
      <c r="A122">
        <v>77</v>
      </c>
      <c r="B122">
        <v>955.01298701298595</v>
      </c>
      <c r="C122">
        <v>900</v>
      </c>
      <c r="D122">
        <v>0</v>
      </c>
      <c r="E122">
        <v>28.877656337068501</v>
      </c>
      <c r="F122">
        <v>3.3323920591749898</v>
      </c>
      <c r="G122">
        <v>-443.50729621738537</v>
      </c>
      <c r="H122">
        <v>-367.63733360971742</v>
      </c>
      <c r="I122">
        <v>61.775158028651497</v>
      </c>
      <c r="J122">
        <v>33.309951110009003</v>
      </c>
      <c r="K122">
        <v>8.6657439533743794</v>
      </c>
      <c r="L122">
        <v>3.803869026494918E-5</v>
      </c>
      <c r="M122">
        <v>8.2815585751040356E-7</v>
      </c>
      <c r="N122" s="1">
        <v>1.15816013268412E-7</v>
      </c>
      <c r="O122" s="1">
        <v>2.8329311973654499E-11</v>
      </c>
      <c r="P122" s="1">
        <v>-6.0734893763442E-13</v>
      </c>
      <c r="Q122">
        <v>48.427064307147901</v>
      </c>
      <c r="R122">
        <v>2.1518171731291602</v>
      </c>
      <c r="S122">
        <v>8.9768055895095706</v>
      </c>
      <c r="T122">
        <v>2.3616034376754</v>
      </c>
      <c r="V122">
        <v>5.4944940669308204</v>
      </c>
      <c r="X122">
        <v>12.0214036805652</v>
      </c>
      <c r="AA122">
        <v>18.6092179633809</v>
      </c>
      <c r="AB122">
        <v>1.9575937816609601</v>
      </c>
      <c r="AJ122">
        <v>0.34769131058237901</v>
      </c>
      <c r="AK122">
        <v>0.12624822790769</v>
      </c>
      <c r="AL122">
        <v>0.16916339918003101</v>
      </c>
      <c r="AM122">
        <v>0.15174228438779</v>
      </c>
      <c r="AN122">
        <v>-3.2596463290383001E-2</v>
      </c>
      <c r="AO122">
        <v>9.8020444790842196E-2</v>
      </c>
      <c r="AP122">
        <v>0.13973079644164799</v>
      </c>
    </row>
    <row r="123" spans="1:42" x14ac:dyDescent="0.3">
      <c r="A123">
        <v>77</v>
      </c>
      <c r="B123">
        <v>955.01298701298595</v>
      </c>
      <c r="C123">
        <v>900</v>
      </c>
      <c r="D123">
        <v>0</v>
      </c>
      <c r="E123">
        <v>4.8982976245022201</v>
      </c>
      <c r="F123">
        <v>3.4917129565168601</v>
      </c>
      <c r="G123">
        <v>-74.417797232123505</v>
      </c>
      <c r="H123">
        <v>-61.910433615293449</v>
      </c>
      <c r="I123">
        <v>10.1837978746202</v>
      </c>
      <c r="J123">
        <v>5.4985921195654299</v>
      </c>
      <c r="K123">
        <v>1.40283513722401</v>
      </c>
      <c r="L123">
        <v>3.3790865107927488E-5</v>
      </c>
      <c r="M123">
        <v>8.2979799400846388E-7</v>
      </c>
      <c r="N123" s="1">
        <v>1.5586914981085101E-8</v>
      </c>
      <c r="O123" s="1">
        <v>5.4414770574318501E-12</v>
      </c>
      <c r="P123" s="1">
        <v>2.7918895503537601E-15</v>
      </c>
      <c r="Q123">
        <v>34.4045040737848</v>
      </c>
      <c r="R123">
        <v>12.6326253254433</v>
      </c>
      <c r="S123">
        <v>15.7737527113238</v>
      </c>
      <c r="T123">
        <v>2.0628363987906901</v>
      </c>
      <c r="V123">
        <v>4.2910630153685902</v>
      </c>
      <c r="X123">
        <v>8.5039083484939102</v>
      </c>
      <c r="AA123">
        <v>21.008458679717201</v>
      </c>
      <c r="AB123">
        <v>1.3228514470775901</v>
      </c>
      <c r="AJ123">
        <v>2.39665020281477E-2</v>
      </c>
      <c r="AK123">
        <v>4.8318794621198202E-2</v>
      </c>
      <c r="AL123">
        <v>0.13620582623889799</v>
      </c>
      <c r="AM123">
        <v>0.63524175074020595</v>
      </c>
      <c r="AN123">
        <v>8.5897541017773499E-2</v>
      </c>
      <c r="AO123">
        <v>-2.6979692131125901E-2</v>
      </c>
      <c r="AP123">
        <v>9.7349277484901506E-2</v>
      </c>
    </row>
    <row r="124" spans="1:42" x14ac:dyDescent="0.3">
      <c r="A124">
        <v>78</v>
      </c>
      <c r="B124">
        <v>950</v>
      </c>
      <c r="C124">
        <v>900</v>
      </c>
      <c r="D124">
        <v>0</v>
      </c>
      <c r="E124">
        <v>28.803654724275098</v>
      </c>
      <c r="F124">
        <v>3.3318330927220998</v>
      </c>
      <c r="G124">
        <v>-442.28701158226619</v>
      </c>
      <c r="H124">
        <v>-367.08550080583927</v>
      </c>
      <c r="I124">
        <v>61.481838512387597</v>
      </c>
      <c r="J124">
        <v>33.217451053583403</v>
      </c>
      <c r="K124">
        <v>8.6449872855853602</v>
      </c>
      <c r="L124">
        <v>3.7982594986599076E-5</v>
      </c>
      <c r="M124">
        <v>8.2826566758718288E-7</v>
      </c>
      <c r="N124" s="1">
        <v>1.15529143161228E-7</v>
      </c>
      <c r="O124" s="1">
        <v>2.8311233909081301E-11</v>
      </c>
      <c r="P124" s="1">
        <v>-5.9534042089213597E-13</v>
      </c>
      <c r="Q124">
        <v>48.517857013903601</v>
      </c>
      <c r="R124">
        <v>2.1194685015956098</v>
      </c>
      <c r="S124">
        <v>8.9590225200085492</v>
      </c>
      <c r="T124">
        <v>2.34392153940904</v>
      </c>
      <c r="V124">
        <v>5.4389659577808596</v>
      </c>
      <c r="X124">
        <v>12.014353257329301</v>
      </c>
      <c r="AA124">
        <v>18.619958557582699</v>
      </c>
      <c r="AB124">
        <v>1.9864526523902</v>
      </c>
      <c r="AJ124">
        <v>0.35224231464069899</v>
      </c>
      <c r="AK124">
        <v>0.12410900846173401</v>
      </c>
      <c r="AL124">
        <v>0.167388004320109</v>
      </c>
      <c r="AM124">
        <v>0.149617066026387</v>
      </c>
      <c r="AN124">
        <v>-3.2308504743038098E-2</v>
      </c>
      <c r="AO124">
        <v>9.7217123041518E-2</v>
      </c>
      <c r="AP124">
        <v>0.14173498825258901</v>
      </c>
    </row>
    <row r="125" spans="1:42" x14ac:dyDescent="0.3">
      <c r="A125">
        <v>78</v>
      </c>
      <c r="B125">
        <v>950</v>
      </c>
      <c r="C125">
        <v>900</v>
      </c>
      <c r="D125">
        <v>0</v>
      </c>
      <c r="E125">
        <v>4.9820837759604997</v>
      </c>
      <c r="F125">
        <v>3.49263234626852</v>
      </c>
      <c r="G125">
        <v>-75.657805936079171</v>
      </c>
      <c r="H125">
        <v>-63.018722019922208</v>
      </c>
      <c r="I125">
        <v>10.333224801665301</v>
      </c>
      <c r="J125">
        <v>5.5904727675379204</v>
      </c>
      <c r="K125">
        <v>1.4264552583907899</v>
      </c>
      <c r="L125">
        <v>3.3714622116780532E-5</v>
      </c>
      <c r="M125">
        <v>8.299050368102004E-7</v>
      </c>
      <c r="N125" s="1">
        <v>1.58287260066814E-8</v>
      </c>
      <c r="O125" s="1">
        <v>5.54121058212056E-12</v>
      </c>
      <c r="P125" s="1">
        <v>3.05367204397631E-15</v>
      </c>
      <c r="Q125">
        <v>34.373195775992002</v>
      </c>
      <c r="R125">
        <v>12.6904608023537</v>
      </c>
      <c r="S125">
        <v>15.799203664845001</v>
      </c>
      <c r="T125">
        <v>2.03399735042714</v>
      </c>
      <c r="V125">
        <v>4.2633552668646697</v>
      </c>
      <c r="X125">
        <v>8.4907395883295003</v>
      </c>
      <c r="AA125">
        <v>21.0133738178145</v>
      </c>
      <c r="AB125">
        <v>1.3356737333733399</v>
      </c>
      <c r="AJ125">
        <v>2.3707727396513799E-2</v>
      </c>
      <c r="AK125">
        <v>4.7245853523012797E-2</v>
      </c>
      <c r="AL125">
        <v>0.135316315896478</v>
      </c>
      <c r="AM125">
        <v>0.63735464426946098</v>
      </c>
      <c r="AN125">
        <v>8.7032582989904198E-2</v>
      </c>
      <c r="AO125">
        <v>-2.89427232890105E-2</v>
      </c>
      <c r="AP125">
        <v>9.8285599213639802E-2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C052E-D93F-4863-8A45-104AC5DC3A6D}">
  <dimension ref="A1:AP35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2</v>
      </c>
      <c r="B2">
        <v>1330.9870129870101</v>
      </c>
      <c r="C2">
        <v>900</v>
      </c>
      <c r="D2">
        <v>0</v>
      </c>
      <c r="E2">
        <v>0.79385739581474102</v>
      </c>
      <c r="F2">
        <v>3.2160565407243999</v>
      </c>
      <c r="G2">
        <v>-13.213661705615396</v>
      </c>
      <c r="H2">
        <v>-9.9679898093660455</v>
      </c>
      <c r="I2">
        <v>2.02331338905128</v>
      </c>
      <c r="J2">
        <v>1.02241258073692</v>
      </c>
      <c r="K2">
        <v>0.246841865421908</v>
      </c>
      <c r="L2">
        <v>4.3073431960672058E-5</v>
      </c>
      <c r="M2">
        <v>7.676311098512689E-7</v>
      </c>
      <c r="N2" s="1">
        <v>3.2886296985202202E-9</v>
      </c>
      <c r="O2" s="1">
        <v>2.6363381809549298E-13</v>
      </c>
      <c r="P2" s="1">
        <v>1.48844420416251E-12</v>
      </c>
      <c r="Q2">
        <v>53.827054954356797</v>
      </c>
      <c r="R2">
        <v>0.20375492656299299</v>
      </c>
      <c r="S2">
        <v>4.8261747361963199</v>
      </c>
      <c r="T2">
        <v>1.1300539067650801</v>
      </c>
      <c r="V2">
        <v>7.9874993974811899</v>
      </c>
      <c r="X2">
        <v>30.6887698630395</v>
      </c>
      <c r="AA2">
        <v>1.2944304295226501</v>
      </c>
      <c r="AB2">
        <v>4.2261786075384597E-2</v>
      </c>
      <c r="AJ2">
        <v>-0.30325615183412402</v>
      </c>
      <c r="AK2">
        <v>0.94865056725073305</v>
      </c>
      <c r="AL2">
        <v>0.23352660123977201</v>
      </c>
      <c r="AM2">
        <v>8.8485677197870094E-2</v>
      </c>
      <c r="AN2">
        <v>-7.7772250824154801E-2</v>
      </c>
      <c r="AO2">
        <v>0.10750095536649799</v>
      </c>
      <c r="AP2">
        <v>2.8646016034050798E-3</v>
      </c>
    </row>
    <row r="3" spans="1:42" x14ac:dyDescent="0.3">
      <c r="A3">
        <v>3</v>
      </c>
      <c r="B3">
        <v>1325.9740259740199</v>
      </c>
      <c r="C3">
        <v>900</v>
      </c>
      <c r="D3">
        <v>0</v>
      </c>
      <c r="E3">
        <v>1.63822531088198</v>
      </c>
      <c r="F3">
        <v>3.2186540610986598</v>
      </c>
      <c r="G3">
        <v>-27.222534033521811</v>
      </c>
      <c r="H3">
        <v>-20.557563614630332</v>
      </c>
      <c r="I3">
        <v>4.1678883630253898</v>
      </c>
      <c r="J3">
        <v>2.10759341251382</v>
      </c>
      <c r="K3">
        <v>0.50897837412287406</v>
      </c>
      <c r="L3">
        <v>4.3024629546653652E-5</v>
      </c>
      <c r="M3">
        <v>7.6848203654757004E-7</v>
      </c>
      <c r="N3" s="1">
        <v>6.7711423509129102E-9</v>
      </c>
      <c r="O3" s="1">
        <v>5.4606656364969598E-13</v>
      </c>
      <c r="P3" s="1">
        <v>3.0929788046402301E-12</v>
      </c>
      <c r="Q3">
        <v>53.745102707923103</v>
      </c>
      <c r="R3">
        <v>0.20707772402583</v>
      </c>
      <c r="S3">
        <v>4.8867595676122901</v>
      </c>
      <c r="T3">
        <v>1.14299737635292</v>
      </c>
      <c r="V3">
        <v>8.0996597131138302</v>
      </c>
      <c r="X3">
        <v>30.542157221038</v>
      </c>
      <c r="AA3">
        <v>1.3329381694465601</v>
      </c>
      <c r="AB3">
        <v>4.3307520487386598E-2</v>
      </c>
      <c r="AJ3">
        <v>-0.30677719749191601</v>
      </c>
      <c r="AK3">
        <v>0.94710042926739701</v>
      </c>
      <c r="AL3">
        <v>0.23697103393643401</v>
      </c>
      <c r="AM3">
        <v>8.9678005120227902E-2</v>
      </c>
      <c r="AN3">
        <v>-7.8782267816725093E-2</v>
      </c>
      <c r="AO3">
        <v>0.108872464536106</v>
      </c>
      <c r="AP3">
        <v>2.9375324484751599E-3</v>
      </c>
    </row>
    <row r="4" spans="1:42" x14ac:dyDescent="0.3">
      <c r="A4">
        <v>4</v>
      </c>
      <c r="B4">
        <v>1320.96103896103</v>
      </c>
      <c r="C4">
        <v>900</v>
      </c>
      <c r="D4">
        <v>0</v>
      </c>
      <c r="E4">
        <v>2.4717848847416901</v>
      </c>
      <c r="F4">
        <v>3.22127003056044</v>
      </c>
      <c r="G4">
        <v>-41.00467005769417</v>
      </c>
      <c r="H4">
        <v>-30.998027478944692</v>
      </c>
      <c r="I4">
        <v>6.2772556830616404</v>
      </c>
      <c r="J4">
        <v>3.17648632429349</v>
      </c>
      <c r="K4">
        <v>0.76733240656377</v>
      </c>
      <c r="L4">
        <v>4.2976840040298827E-5</v>
      </c>
      <c r="M4">
        <v>7.6934013445685536E-7</v>
      </c>
      <c r="N4" s="1">
        <v>1.0193055637457801E-8</v>
      </c>
      <c r="O4" s="1">
        <v>8.27025273044546E-13</v>
      </c>
      <c r="P4" s="1">
        <v>4.69541044101627E-12</v>
      </c>
      <c r="Q4">
        <v>53.6630374782359</v>
      </c>
      <c r="R4">
        <v>0.21029476289361401</v>
      </c>
      <c r="S4">
        <v>4.94678156862593</v>
      </c>
      <c r="T4">
        <v>1.15569184416882</v>
      </c>
      <c r="V4">
        <v>8.2135235110427907</v>
      </c>
      <c r="X4">
        <v>30.393196367181702</v>
      </c>
      <c r="AA4">
        <v>1.3730896535897901</v>
      </c>
      <c r="AB4">
        <v>4.4384814261350401E-2</v>
      </c>
      <c r="AJ4">
        <v>-0.31027615495622402</v>
      </c>
      <c r="AK4">
        <v>0.94548371036393197</v>
      </c>
      <c r="AL4">
        <v>0.24047288046048401</v>
      </c>
      <c r="AM4">
        <v>9.0860842967938393E-2</v>
      </c>
      <c r="AN4">
        <v>-7.9787982965421805E-2</v>
      </c>
      <c r="AO4">
        <v>0.110233962622349</v>
      </c>
      <c r="AP4">
        <v>3.0127415069409499E-3</v>
      </c>
    </row>
    <row r="5" spans="1:42" x14ac:dyDescent="0.3">
      <c r="A5">
        <v>5</v>
      </c>
      <c r="B5">
        <v>1315.9480519480401</v>
      </c>
      <c r="C5">
        <v>900</v>
      </c>
      <c r="D5">
        <v>0</v>
      </c>
      <c r="E5">
        <v>3.2951480947906799</v>
      </c>
      <c r="F5">
        <v>3.2239044307466602</v>
      </c>
      <c r="G5">
        <v>-54.570591520343783</v>
      </c>
      <c r="H5">
        <v>-41.296760823393555</v>
      </c>
      <c r="I5">
        <v>8.3530595740634404</v>
      </c>
      <c r="J5">
        <v>4.2298775258243699</v>
      </c>
      <c r="K5">
        <v>1.02209856575293</v>
      </c>
      <c r="L5">
        <v>4.2930109293475316E-5</v>
      </c>
      <c r="M5">
        <v>7.7020538579390408E-7</v>
      </c>
      <c r="N5" s="1">
        <v>1.3557019020807E-8</v>
      </c>
      <c r="O5" s="1">
        <v>1.10673337176456E-12</v>
      </c>
      <c r="P5" s="1">
        <v>6.2924934442533799E-12</v>
      </c>
      <c r="Q5">
        <v>53.580884867654198</v>
      </c>
      <c r="R5">
        <v>0.21339586673246499</v>
      </c>
      <c r="S5">
        <v>5.0061905137587903</v>
      </c>
      <c r="T5">
        <v>1.16811531103364</v>
      </c>
      <c r="V5">
        <v>8.3291238255219398</v>
      </c>
      <c r="X5">
        <v>30.241792901475399</v>
      </c>
      <c r="AA5">
        <v>1.41500146131746</v>
      </c>
      <c r="AB5">
        <v>4.5495252505912499E-2</v>
      </c>
      <c r="AJ5">
        <v>-0.31374815741166201</v>
      </c>
      <c r="AK5">
        <v>0.94379570882639496</v>
      </c>
      <c r="AL5">
        <v>0.244033442082111</v>
      </c>
      <c r="AM5">
        <v>9.2033176554887103E-2</v>
      </c>
      <c r="AN5">
        <v>-8.0788919091849001E-2</v>
      </c>
      <c r="AO5">
        <v>0.111584404011249</v>
      </c>
      <c r="AP5">
        <v>3.0903450288674601E-3</v>
      </c>
    </row>
    <row r="6" spans="1:42" x14ac:dyDescent="0.3">
      <c r="A6">
        <v>6</v>
      </c>
      <c r="B6">
        <v>1310.9350649350499</v>
      </c>
      <c r="C6">
        <v>900</v>
      </c>
      <c r="D6">
        <v>0</v>
      </c>
      <c r="E6">
        <v>4.1089276718818599</v>
      </c>
      <c r="F6">
        <v>3.2265572050381999</v>
      </c>
      <c r="G6">
        <v>-67.930760212411528</v>
      </c>
      <c r="H6">
        <v>-51.461131876808551</v>
      </c>
      <c r="I6">
        <v>10.396934293599999</v>
      </c>
      <c r="J6">
        <v>5.2685500894257302</v>
      </c>
      <c r="K6">
        <v>1.27347119879537</v>
      </c>
      <c r="L6">
        <v>4.2884483822523262E-5</v>
      </c>
      <c r="M6">
        <v>7.7107776914777533E-7</v>
      </c>
      <c r="N6" s="1">
        <v>1.68656904466266E-8</v>
      </c>
      <c r="O6" s="1">
        <v>1.38542017454531E-12</v>
      </c>
      <c r="P6" s="1">
        <v>7.8806991945902203E-12</v>
      </c>
      <c r="Q6">
        <v>53.498670915908498</v>
      </c>
      <c r="R6">
        <v>0.21637063923218</v>
      </c>
      <c r="S6">
        <v>5.0649348166469199</v>
      </c>
      <c r="T6">
        <v>1.18024480559098</v>
      </c>
      <c r="V6">
        <v>8.44649164266791</v>
      </c>
      <c r="X6">
        <v>30.087845802991399</v>
      </c>
      <c r="AA6">
        <v>1.4588008496320899</v>
      </c>
      <c r="AB6">
        <v>4.6640527329862E-2</v>
      </c>
      <c r="AJ6">
        <v>-0.31718782147146601</v>
      </c>
      <c r="AK6">
        <v>0.94203129256799401</v>
      </c>
      <c r="AL6">
        <v>0.24765397754062701</v>
      </c>
      <c r="AM6">
        <v>9.3193966725881996E-2</v>
      </c>
      <c r="AN6">
        <v>-8.1784587123755595E-2</v>
      </c>
      <c r="AO6">
        <v>0.11292270455032399</v>
      </c>
      <c r="AP6">
        <v>3.1704672103934298E-3</v>
      </c>
    </row>
    <row r="7" spans="1:42" x14ac:dyDescent="0.3">
      <c r="A7">
        <v>7</v>
      </c>
      <c r="B7">
        <v>1305.92207792208</v>
      </c>
      <c r="C7">
        <v>900</v>
      </c>
      <c r="D7">
        <v>0</v>
      </c>
      <c r="E7">
        <v>4.9137397656347401</v>
      </c>
      <c r="F7">
        <v>3.2292282509555301</v>
      </c>
      <c r="G7">
        <v>-81.095621394127278</v>
      </c>
      <c r="H7">
        <v>-61.498530616547242</v>
      </c>
      <c r="I7">
        <v>12.410510610363</v>
      </c>
      <c r="J7">
        <v>6.2932871856264496</v>
      </c>
      <c r="K7">
        <v>1.52164523030564</v>
      </c>
      <c r="L7">
        <v>4.2840010594467737E-5</v>
      </c>
      <c r="M7">
        <v>7.719572605457707E-7</v>
      </c>
      <c r="N7" s="1">
        <v>2.0121751458650599E-8</v>
      </c>
      <c r="O7" s="1">
        <v>1.66332273074619E-12</v>
      </c>
      <c r="P7" s="1">
        <v>9.4562195126663299E-12</v>
      </c>
      <c r="Q7">
        <v>53.416422027413802</v>
      </c>
      <c r="R7">
        <v>0.21920850613727</v>
      </c>
      <c r="S7">
        <v>5.12296158584825</v>
      </c>
      <c r="T7">
        <v>1.1920563804278801</v>
      </c>
      <c r="V7">
        <v>8.5656552253967106</v>
      </c>
      <c r="X7">
        <v>29.931246952198801</v>
      </c>
      <c r="AA7">
        <v>1.50462687649799</v>
      </c>
      <c r="AB7">
        <v>4.78224460791336E-2</v>
      </c>
      <c r="AJ7">
        <v>-0.32058918484539001</v>
      </c>
      <c r="AK7">
        <v>0.94018485371279403</v>
      </c>
      <c r="AL7">
        <v>0.25133568385734101</v>
      </c>
      <c r="AM7">
        <v>9.4342151261981602E-2</v>
      </c>
      <c r="AN7">
        <v>-8.2774485905754203E-2</v>
      </c>
      <c r="AO7">
        <v>0.114247741103866</v>
      </c>
      <c r="AP7">
        <v>3.2532408151604098E-3</v>
      </c>
    </row>
    <row r="8" spans="1:42" x14ac:dyDescent="0.3">
      <c r="A8">
        <v>8</v>
      </c>
      <c r="B8">
        <v>1300.9090909090901</v>
      </c>
      <c r="C8">
        <v>900</v>
      </c>
      <c r="D8">
        <v>0</v>
      </c>
      <c r="E8">
        <v>5.7102067564237302</v>
      </c>
      <c r="F8">
        <v>3.2319174110930899</v>
      </c>
      <c r="G8">
        <v>-94.075649384372824</v>
      </c>
      <c r="H8">
        <v>-71.416403632738991</v>
      </c>
      <c r="I8">
        <v>14.3954225622794</v>
      </c>
      <c r="J8">
        <v>7.30487547178668</v>
      </c>
      <c r="K8">
        <v>1.7668170408143</v>
      </c>
      <c r="L8">
        <v>4.2796736767704342E-5</v>
      </c>
      <c r="M8">
        <v>7.7284383480848915E-7</v>
      </c>
      <c r="N8" s="1">
        <v>2.3327923468456499E-8</v>
      </c>
      <c r="O8" s="1">
        <v>1.9406879451645101E-12</v>
      </c>
      <c r="P8" s="1">
        <v>1.10149760783959E-11</v>
      </c>
      <c r="Q8">
        <v>53.334164888695298</v>
      </c>
      <c r="R8">
        <v>0.22189876609988299</v>
      </c>
      <c r="S8">
        <v>5.1802167001240402</v>
      </c>
      <c r="T8">
        <v>1.20352511664177</v>
      </c>
      <c r="V8">
        <v>8.6866393024715798</v>
      </c>
      <c r="X8">
        <v>29.771880634051001</v>
      </c>
      <c r="AA8">
        <v>1.5526316516946399</v>
      </c>
      <c r="AB8">
        <v>4.9042940221610397E-2</v>
      </c>
      <c r="AJ8">
        <v>-0.32394563545916</v>
      </c>
      <c r="AK8">
        <v>0.93825025799649298</v>
      </c>
      <c r="AL8">
        <v>0.255079673046886</v>
      </c>
      <c r="AM8">
        <v>9.5476647267283596E-2</v>
      </c>
      <c r="AN8">
        <v>-8.3758102021242203E-2</v>
      </c>
      <c r="AO8">
        <v>0.11555835132438499</v>
      </c>
      <c r="AP8">
        <v>3.3388078453539202E-3</v>
      </c>
    </row>
    <row r="9" spans="1:42" x14ac:dyDescent="0.3">
      <c r="A9">
        <v>9</v>
      </c>
      <c r="B9">
        <v>1295.8961038960899</v>
      </c>
      <c r="C9">
        <v>900</v>
      </c>
      <c r="D9">
        <v>0</v>
      </c>
      <c r="E9">
        <v>6.4989602642281898</v>
      </c>
      <c r="F9">
        <v>3.2346244622825799</v>
      </c>
      <c r="G9">
        <v>-106.88139617081856</v>
      </c>
      <c r="H9">
        <v>-81.222291590702383</v>
      </c>
      <c r="I9">
        <v>16.353314613510701</v>
      </c>
      <c r="J9">
        <v>8.3041086946914699</v>
      </c>
      <c r="K9">
        <v>2.0091854062224099</v>
      </c>
      <c r="L9">
        <v>4.2754709382942298E-5</v>
      </c>
      <c r="M9">
        <v>7.7373746722773991E-7</v>
      </c>
      <c r="N9" s="1">
        <v>2.64869854423673E-8</v>
      </c>
      <c r="O9" s="1">
        <v>2.21777503781586E-12</v>
      </c>
      <c r="P9" s="1">
        <v>1.25526373042444E-11</v>
      </c>
      <c r="Q9">
        <v>53.251926378555702</v>
      </c>
      <c r="R9">
        <v>0.224430651179896</v>
      </c>
      <c r="S9">
        <v>5.2366449030108102</v>
      </c>
      <c r="T9">
        <v>1.21462513785802</v>
      </c>
      <c r="V9">
        <v>8.8094640964386102</v>
      </c>
      <c r="X9">
        <v>29.609623025375701</v>
      </c>
      <c r="AA9">
        <v>1.6029817326183899</v>
      </c>
      <c r="AB9">
        <v>5.03040749627858E-2</v>
      </c>
      <c r="AJ9">
        <v>-0.32724983055504597</v>
      </c>
      <c r="AK9">
        <v>0.936220788278042</v>
      </c>
      <c r="AL9">
        <v>0.25888694393821798</v>
      </c>
      <c r="AM9">
        <v>9.6596354031263001E-2</v>
      </c>
      <c r="AN9">
        <v>-8.4734909579616505E-2</v>
      </c>
      <c r="AO9">
        <v>0.116853333618785</v>
      </c>
      <c r="AP9">
        <v>3.4273202683541E-3</v>
      </c>
    </row>
    <row r="10" spans="1:42" x14ac:dyDescent="0.3">
      <c r="A10">
        <v>10</v>
      </c>
      <c r="B10">
        <v>1290.88311688311</v>
      </c>
      <c r="C10">
        <v>900</v>
      </c>
      <c r="D10">
        <v>0</v>
      </c>
      <c r="E10">
        <v>4.4393571540063297</v>
      </c>
      <c r="F10">
        <v>3.2376077199686399</v>
      </c>
      <c r="G10">
        <v>-72.893325779181041</v>
      </c>
      <c r="H10">
        <v>-55.45330682117104</v>
      </c>
      <c r="I10">
        <v>11.150671152517001</v>
      </c>
      <c r="J10">
        <v>5.6665907703697602</v>
      </c>
      <c r="K10">
        <v>1.3711843861211599</v>
      </c>
      <c r="L10">
        <v>4.2679409563992925E-5</v>
      </c>
      <c r="M10">
        <v>7.7461111574322455E-7</v>
      </c>
      <c r="N10" s="1">
        <v>1.80336510027376E-8</v>
      </c>
      <c r="O10" s="1">
        <v>1.52050712704707E-12</v>
      </c>
      <c r="P10" s="1">
        <v>8.7707152814246594E-12</v>
      </c>
      <c r="Q10">
        <v>53.127591069351602</v>
      </c>
      <c r="R10">
        <v>0.235442077223039</v>
      </c>
      <c r="S10">
        <v>5.3603408517327704</v>
      </c>
      <c r="T10">
        <v>1.2369138882761099</v>
      </c>
      <c r="V10">
        <v>8.9091168544626491</v>
      </c>
      <c r="X10">
        <v>29.464449312587501</v>
      </c>
      <c r="AA10">
        <v>1.61468450240144</v>
      </c>
      <c r="AB10">
        <v>5.1461443964762203E-2</v>
      </c>
      <c r="AJ10">
        <v>-0.33305552482155498</v>
      </c>
      <c r="AK10">
        <v>0.93566074663298604</v>
      </c>
      <c r="AL10">
        <v>0.26198071687163099</v>
      </c>
      <c r="AM10">
        <v>9.9177224061179403E-2</v>
      </c>
      <c r="AN10">
        <v>-8.6725958311128296E-2</v>
      </c>
      <c r="AO10">
        <v>0.119454408495061</v>
      </c>
      <c r="AP10">
        <v>3.5083870718260299E-3</v>
      </c>
    </row>
    <row r="11" spans="1:42" x14ac:dyDescent="0.3">
      <c r="A11">
        <v>46</v>
      </c>
      <c r="B11">
        <v>1110.41558441557</v>
      </c>
      <c r="C11">
        <v>900</v>
      </c>
      <c r="D11">
        <v>0</v>
      </c>
      <c r="E11">
        <v>5.94835262600341E-2</v>
      </c>
      <c r="F11">
        <v>3.3366814000047502</v>
      </c>
      <c r="G11">
        <v>-0.91387704106098022</v>
      </c>
      <c r="H11">
        <v>-0.72160618505998542</v>
      </c>
      <c r="I11">
        <v>0.138967648636772</v>
      </c>
      <c r="J11">
        <v>7.3115891389849599E-2</v>
      </c>
      <c r="K11">
        <v>1.7827151930043202E-2</v>
      </c>
      <c r="L11">
        <v>4.1505999001797949E-5</v>
      </c>
      <c r="M11">
        <v>8.1265856281558642E-7</v>
      </c>
      <c r="N11" s="1">
        <v>2.10112968875802E-10</v>
      </c>
      <c r="O11" s="1">
        <v>2.06492711274225E-14</v>
      </c>
      <c r="P11" s="1">
        <v>2.50795273508432E-13</v>
      </c>
      <c r="Q11">
        <v>51.284656829109501</v>
      </c>
      <c r="R11">
        <v>0.569415438595546</v>
      </c>
      <c r="S11">
        <v>5.7857067808321796</v>
      </c>
      <c r="T11">
        <v>1.3113497963037399</v>
      </c>
      <c r="V11">
        <v>14.1764508137907</v>
      </c>
      <c r="X11">
        <v>25.587841706341099</v>
      </c>
      <c r="AA11">
        <v>1.16501164970336</v>
      </c>
      <c r="AB11">
        <v>0.119566985323628</v>
      </c>
      <c r="AJ11">
        <v>-0.53414661071552605</v>
      </c>
      <c r="AK11">
        <v>0.94666520570804302</v>
      </c>
      <c r="AL11">
        <v>0.42723051470282197</v>
      </c>
      <c r="AM11">
        <v>0.116336610112256</v>
      </c>
      <c r="AN11">
        <v>-8.54749888086455E-2</v>
      </c>
      <c r="AO11">
        <v>0.121035222439746</v>
      </c>
      <c r="AP11">
        <v>8.3540465613026905E-3</v>
      </c>
    </row>
    <row r="12" spans="1:42" x14ac:dyDescent="0.3">
      <c r="A12">
        <v>47</v>
      </c>
      <c r="B12">
        <v>1105.4025974025899</v>
      </c>
      <c r="C12">
        <v>900</v>
      </c>
      <c r="D12">
        <v>0</v>
      </c>
      <c r="E12">
        <v>0.18703631737482099</v>
      </c>
      <c r="F12">
        <v>3.3374607783816699</v>
      </c>
      <c r="G12">
        <v>-2.8702135423879089</v>
      </c>
      <c r="H12">
        <v>-2.2690611272144161</v>
      </c>
      <c r="I12">
        <v>0.43607506620070502</v>
      </c>
      <c r="J12">
        <v>0.22976664526569199</v>
      </c>
      <c r="K12">
        <v>5.6041502745543703E-2</v>
      </c>
      <c r="L12">
        <v>4.1496249526073934E-5</v>
      </c>
      <c r="M12">
        <v>8.1308355971612514E-7</v>
      </c>
      <c r="N12" s="1">
        <v>6.5938355757261501E-10</v>
      </c>
      <c r="O12" s="1">
        <v>6.4797922391048695E-14</v>
      </c>
      <c r="P12" s="1">
        <v>7.8447075467534904E-13</v>
      </c>
      <c r="Q12">
        <v>51.336279641952501</v>
      </c>
      <c r="R12">
        <v>0.559928190460246</v>
      </c>
      <c r="S12">
        <v>5.7078420886897101</v>
      </c>
      <c r="T12">
        <v>1.29215156712207</v>
      </c>
      <c r="V12">
        <v>14.2428417684369</v>
      </c>
      <c r="X12">
        <v>25.5778556970048</v>
      </c>
      <c r="AA12">
        <v>1.1615969039557901</v>
      </c>
      <c r="AB12">
        <v>0.121504142377789</v>
      </c>
      <c r="AJ12">
        <v>-0.534141705274358</v>
      </c>
      <c r="AK12">
        <v>0.94665160990423203</v>
      </c>
      <c r="AL12">
        <v>0.42931251661956099</v>
      </c>
      <c r="AM12">
        <v>0.11464031984074</v>
      </c>
      <c r="AN12">
        <v>-8.4287154672097894E-2</v>
      </c>
      <c r="AO12">
        <v>0.11933341343256899</v>
      </c>
      <c r="AP12">
        <v>8.4910001493528793E-3</v>
      </c>
    </row>
    <row r="13" spans="1:42" x14ac:dyDescent="0.3">
      <c r="A13">
        <v>48</v>
      </c>
      <c r="B13">
        <v>1100.3896103896</v>
      </c>
      <c r="C13">
        <v>900</v>
      </c>
      <c r="D13">
        <v>0</v>
      </c>
      <c r="E13">
        <v>0.29402864542707102</v>
      </c>
      <c r="F13">
        <v>3.3381540597073101</v>
      </c>
      <c r="G13">
        <v>-4.5071221439999922</v>
      </c>
      <c r="H13">
        <v>-3.5674298147894659</v>
      </c>
      <c r="I13">
        <v>0.68413922838670704</v>
      </c>
      <c r="J13">
        <v>0.36100165706388399</v>
      </c>
      <c r="K13">
        <v>8.8081209005929306E-2</v>
      </c>
      <c r="L13">
        <v>4.1484519403624275E-5</v>
      </c>
      <c r="M13">
        <v>8.1347390634341206E-7</v>
      </c>
      <c r="N13" s="1">
        <v>1.0346838834549801E-9</v>
      </c>
      <c r="O13" s="1">
        <v>1.01667746519489E-13</v>
      </c>
      <c r="P13" s="1">
        <v>1.2264846940593099E-12</v>
      </c>
      <c r="Q13">
        <v>51.3890770020028</v>
      </c>
      <c r="R13">
        <v>0.55044255928585695</v>
      </c>
      <c r="S13">
        <v>5.6313057138056601</v>
      </c>
      <c r="T13">
        <v>1.2727791730206299</v>
      </c>
      <c r="V13">
        <v>14.3022596300196</v>
      </c>
      <c r="X13">
        <v>25.572896078820001</v>
      </c>
      <c r="AA13">
        <v>1.15782522193505</v>
      </c>
      <c r="AB13">
        <v>0.123414621110279</v>
      </c>
      <c r="AJ13">
        <v>-0.53394872367067203</v>
      </c>
      <c r="AK13">
        <v>0.94665550510529295</v>
      </c>
      <c r="AL13">
        <v>0.43117016839203398</v>
      </c>
      <c r="AM13">
        <v>0.112971037092193</v>
      </c>
      <c r="AN13">
        <v>-8.3127465008781001E-2</v>
      </c>
      <c r="AO13">
        <v>0.11765363556618499</v>
      </c>
      <c r="AP13">
        <v>8.6258425237469103E-3</v>
      </c>
    </row>
    <row r="14" spans="1:42" x14ac:dyDescent="0.3">
      <c r="A14">
        <v>49</v>
      </c>
      <c r="B14">
        <v>1095.37662337662</v>
      </c>
      <c r="C14">
        <v>900</v>
      </c>
      <c r="D14">
        <v>0</v>
      </c>
      <c r="E14">
        <v>0.38140929394711798</v>
      </c>
      <c r="F14">
        <v>3.3387529712791602</v>
      </c>
      <c r="G14">
        <v>-5.8403597959895883</v>
      </c>
      <c r="H14">
        <v>-4.6283167994589718</v>
      </c>
      <c r="I14">
        <v>0.88565540182191904</v>
      </c>
      <c r="J14">
        <v>0.46803635422321599</v>
      </c>
      <c r="K14">
        <v>0.11423705114697</v>
      </c>
      <c r="L14">
        <v>4.1472936105157825E-5</v>
      </c>
      <c r="M14">
        <v>8.138298150713441E-7</v>
      </c>
      <c r="N14" s="1">
        <v>1.3399340521922501E-9</v>
      </c>
      <c r="O14" s="1">
        <v>1.31611409455215E-13</v>
      </c>
      <c r="P14" s="1">
        <v>1.58019800962788E-12</v>
      </c>
      <c r="Q14">
        <v>51.445573944610402</v>
      </c>
      <c r="R14">
        <v>0.53934730344961901</v>
      </c>
      <c r="S14">
        <v>5.5533824048037097</v>
      </c>
      <c r="T14">
        <v>1.25278236494149</v>
      </c>
      <c r="V14">
        <v>14.3573131879667</v>
      </c>
      <c r="X14">
        <v>25.5717266353059</v>
      </c>
      <c r="AA14">
        <v>1.15456409855509</v>
      </c>
      <c r="AB14">
        <v>0.12531006036696299</v>
      </c>
      <c r="AJ14">
        <v>-0.53350935585862203</v>
      </c>
      <c r="AK14">
        <v>0.94664212664738401</v>
      </c>
      <c r="AL14">
        <v>0.43288547687851697</v>
      </c>
      <c r="AM14">
        <v>0.111234214930856</v>
      </c>
      <c r="AN14">
        <v>-8.1988441972646597E-2</v>
      </c>
      <c r="AO14">
        <v>0.115976533289115</v>
      </c>
      <c r="AP14">
        <v>8.7594460853943502E-3</v>
      </c>
    </row>
    <row r="15" spans="1:42" x14ac:dyDescent="0.3">
      <c r="A15">
        <v>50</v>
      </c>
      <c r="B15">
        <v>1090.3636363636299</v>
      </c>
      <c r="C15">
        <v>900</v>
      </c>
      <c r="D15">
        <v>0</v>
      </c>
      <c r="E15">
        <v>0.45068270858489701</v>
      </c>
      <c r="F15">
        <v>3.33924582503679</v>
      </c>
      <c r="G15">
        <v>-6.8939102043605862</v>
      </c>
      <c r="H15">
        <v>-5.4698814732237508</v>
      </c>
      <c r="I15">
        <v>1.0443817305227501</v>
      </c>
      <c r="J15">
        <v>0.55275824629437598</v>
      </c>
      <c r="K15">
        <v>0.13496541800121301</v>
      </c>
      <c r="L15">
        <v>4.1464358085247409E-5</v>
      </c>
      <c r="M15">
        <v>8.1415151973691599E-7</v>
      </c>
      <c r="N15" s="1">
        <v>1.58100800679034E-9</v>
      </c>
      <c r="O15" s="1">
        <v>1.55138489982218E-13</v>
      </c>
      <c r="P15" s="1">
        <v>1.8493725070937398E-12</v>
      </c>
      <c r="Q15">
        <v>51.509210168180303</v>
      </c>
      <c r="R15">
        <v>0.52443811888844005</v>
      </c>
      <c r="S15">
        <v>5.4703859799919599</v>
      </c>
      <c r="T15">
        <v>1.2315546910688899</v>
      </c>
      <c r="V15">
        <v>14.4115183256653</v>
      </c>
      <c r="X15">
        <v>25.572662846442299</v>
      </c>
      <c r="AA15">
        <v>1.1530253138853499</v>
      </c>
      <c r="AB15">
        <v>0.12720455587731699</v>
      </c>
      <c r="AJ15">
        <v>-0.53274200291190599</v>
      </c>
      <c r="AK15">
        <v>0.946563061283068</v>
      </c>
      <c r="AL15">
        <v>0.43456922185375302</v>
      </c>
      <c r="AM15">
        <v>0.10930085084190599</v>
      </c>
      <c r="AN15">
        <v>-8.0860285317318106E-2</v>
      </c>
      <c r="AO15">
        <v>0.114276267632895</v>
      </c>
      <c r="AP15">
        <v>8.8928866176001594E-3</v>
      </c>
    </row>
    <row r="16" spans="1:42" x14ac:dyDescent="0.3">
      <c r="A16">
        <v>51</v>
      </c>
      <c r="B16">
        <v>1085.35064935064</v>
      </c>
      <c r="C16">
        <v>900</v>
      </c>
      <c r="D16">
        <v>0</v>
      </c>
      <c r="E16">
        <v>0.50884565116292901</v>
      </c>
      <c r="F16">
        <v>3.3396821740193801</v>
      </c>
      <c r="G16">
        <v>-7.7758567140096639</v>
      </c>
      <c r="H16">
        <v>-6.1772207207493786</v>
      </c>
      <c r="I16">
        <v>1.1767649827951201</v>
      </c>
      <c r="J16">
        <v>0.62378680010690202</v>
      </c>
      <c r="K16">
        <v>0.15236349588036399</v>
      </c>
      <c r="L16">
        <v>4.1453106814621924E-5</v>
      </c>
      <c r="M16">
        <v>8.144482727197786E-7</v>
      </c>
      <c r="N16" s="1">
        <v>1.7825994090864899E-9</v>
      </c>
      <c r="O16" s="1">
        <v>1.7476266756020101E-13</v>
      </c>
      <c r="P16" s="1">
        <v>2.06874251843703E-12</v>
      </c>
      <c r="Q16">
        <v>51.572251475954303</v>
      </c>
      <c r="R16">
        <v>0.510382939639896</v>
      </c>
      <c r="S16">
        <v>5.3898373044611301</v>
      </c>
      <c r="T16">
        <v>1.2105422426524</v>
      </c>
      <c r="V16">
        <v>14.4593095429241</v>
      </c>
      <c r="X16">
        <v>25.577781276313299</v>
      </c>
      <c r="AA16">
        <v>1.15082604386325</v>
      </c>
      <c r="AB16">
        <v>0.129069174191489</v>
      </c>
      <c r="AJ16">
        <v>-0.53187036405653698</v>
      </c>
      <c r="AK16">
        <v>0.94651312860654402</v>
      </c>
      <c r="AL16">
        <v>0.436047343593438</v>
      </c>
      <c r="AM16">
        <v>0.107437247453015</v>
      </c>
      <c r="AN16">
        <v>-7.9756552472338205E-2</v>
      </c>
      <c r="AO16">
        <v>0.112605188609831</v>
      </c>
      <c r="AP16">
        <v>9.0240082660446707E-3</v>
      </c>
    </row>
    <row r="17" spans="1:42" x14ac:dyDescent="0.3">
      <c r="A17">
        <v>52</v>
      </c>
      <c r="B17">
        <v>1080.33766233765</v>
      </c>
      <c r="C17">
        <v>900</v>
      </c>
      <c r="D17">
        <v>0</v>
      </c>
      <c r="E17">
        <v>0.56063418200911697</v>
      </c>
      <c r="F17">
        <v>3.3400716507897101</v>
      </c>
      <c r="G17">
        <v>-8.5590807439572139</v>
      </c>
      <c r="H17">
        <v>-6.807813308967531</v>
      </c>
      <c r="I17">
        <v>1.2938924260048299</v>
      </c>
      <c r="J17">
        <v>0.68694749863614102</v>
      </c>
      <c r="K17">
        <v>0.167850944717477</v>
      </c>
      <c r="L17">
        <v>4.1439531323587572E-5</v>
      </c>
      <c r="M17">
        <v>8.147240080647857E-7</v>
      </c>
      <c r="N17" s="1">
        <v>1.9614576741114298E-9</v>
      </c>
      <c r="O17" s="1">
        <v>1.9213951646209999E-13</v>
      </c>
      <c r="P17" s="1">
        <v>2.2587858077911301E-12</v>
      </c>
      <c r="Q17">
        <v>51.634683553427401</v>
      </c>
      <c r="R17">
        <v>0.49707107219108398</v>
      </c>
      <c r="S17">
        <v>5.31147549672718</v>
      </c>
      <c r="T17">
        <v>1.18976438089027</v>
      </c>
      <c r="V17">
        <v>14.501633896235299</v>
      </c>
      <c r="X17">
        <v>25.586426222930999</v>
      </c>
      <c r="AA17">
        <v>1.1480388307148299</v>
      </c>
      <c r="AB17">
        <v>0.13090654688276701</v>
      </c>
      <c r="AJ17">
        <v>-0.53091423222064305</v>
      </c>
      <c r="AK17">
        <v>0.94648911559430204</v>
      </c>
      <c r="AL17">
        <v>0.43735016800823001</v>
      </c>
      <c r="AM17">
        <v>0.105635152801886</v>
      </c>
      <c r="AN17">
        <v>-7.8674798134242996E-2</v>
      </c>
      <c r="AO17">
        <v>0.110961570165215</v>
      </c>
      <c r="AP17">
        <v>9.1530237852525398E-3</v>
      </c>
    </row>
    <row r="18" spans="1:42" x14ac:dyDescent="0.3">
      <c r="A18">
        <v>53</v>
      </c>
      <c r="B18">
        <v>1075.3246753246699</v>
      </c>
      <c r="C18">
        <v>900</v>
      </c>
      <c r="D18">
        <v>0</v>
      </c>
      <c r="E18">
        <v>0.59883468736493595</v>
      </c>
      <c r="F18">
        <v>3.34040379839016</v>
      </c>
      <c r="G18">
        <v>-9.1339873717712763</v>
      </c>
      <c r="H18">
        <v>-7.2741137231774253</v>
      </c>
      <c r="I18">
        <v>1.37924254910166</v>
      </c>
      <c r="J18">
        <v>0.73342242614353004</v>
      </c>
      <c r="K18">
        <v>0.17927014921175999</v>
      </c>
      <c r="L18">
        <v>4.1423480311910456E-5</v>
      </c>
      <c r="M18">
        <v>8.1497455026902829E-7</v>
      </c>
      <c r="N18" s="1">
        <v>2.0925363831946901E-9</v>
      </c>
      <c r="O18" s="1">
        <v>2.0482403801738601E-13</v>
      </c>
      <c r="P18" s="1">
        <v>2.3914434488437002E-12</v>
      </c>
      <c r="Q18">
        <v>51.696759099231897</v>
      </c>
      <c r="R18">
        <v>0.48448953470571099</v>
      </c>
      <c r="S18">
        <v>5.2352796581251102</v>
      </c>
      <c r="T18">
        <v>1.16915094264992</v>
      </c>
      <c r="V18">
        <v>14.5377788361626</v>
      </c>
      <c r="X18">
        <v>25.599167785412799</v>
      </c>
      <c r="AA18">
        <v>1.14465903830605</v>
      </c>
      <c r="AB18">
        <v>0.132715105405775</v>
      </c>
      <c r="AJ18">
        <v>-0.52984869174719496</v>
      </c>
      <c r="AK18">
        <v>0.946491516035319</v>
      </c>
      <c r="AL18">
        <v>0.43845445095563901</v>
      </c>
      <c r="AM18">
        <v>0.103894535197388</v>
      </c>
      <c r="AN18">
        <v>-7.76157323431481E-2</v>
      </c>
      <c r="AO18">
        <v>0.1093441426571</v>
      </c>
      <c r="AP18">
        <v>9.2797792448952292E-3</v>
      </c>
    </row>
    <row r="19" spans="1:42" x14ac:dyDescent="0.3">
      <c r="A19">
        <v>54</v>
      </c>
      <c r="B19">
        <v>1070.31168831168</v>
      </c>
      <c r="C19">
        <v>900</v>
      </c>
      <c r="D19">
        <v>0</v>
      </c>
      <c r="E19">
        <v>0.62469226231184205</v>
      </c>
      <c r="F19">
        <v>3.3406825406816401</v>
      </c>
      <c r="G19">
        <v>-9.5201678138537904</v>
      </c>
      <c r="H19">
        <v>-7.5911333966037287</v>
      </c>
      <c r="I19">
        <v>1.4358685729804801</v>
      </c>
      <c r="J19">
        <v>0.76476013156070599</v>
      </c>
      <c r="K19">
        <v>0.186995398306951</v>
      </c>
      <c r="L19">
        <v>4.1405134644780623E-5</v>
      </c>
      <c r="M19">
        <v>8.152014969745191E-7</v>
      </c>
      <c r="N19" s="1">
        <v>2.1803782115270498E-9</v>
      </c>
      <c r="O19" s="1">
        <v>2.1327274171133399E-13</v>
      </c>
      <c r="P19" s="1">
        <v>2.4730797773703499E-12</v>
      </c>
      <c r="Q19">
        <v>51.758516368027699</v>
      </c>
      <c r="R19">
        <v>0.47256858785756201</v>
      </c>
      <c r="S19">
        <v>5.1610861068255902</v>
      </c>
      <c r="T19">
        <v>1.1487018413671899</v>
      </c>
      <c r="V19">
        <v>14.5681883568489</v>
      </c>
      <c r="X19">
        <v>25.6157114982399</v>
      </c>
      <c r="AA19">
        <v>1.1407307905169899</v>
      </c>
      <c r="AB19">
        <v>0.134496450316127</v>
      </c>
      <c r="AJ19">
        <v>-0.52868115057875098</v>
      </c>
      <c r="AK19">
        <v>0.94651840722829605</v>
      </c>
      <c r="AL19">
        <v>0.43937435995972801</v>
      </c>
      <c r="AM19">
        <v>0.102210329557997</v>
      </c>
      <c r="AN19">
        <v>-7.6577959593272404E-2</v>
      </c>
      <c r="AO19">
        <v>0.10775161874238599</v>
      </c>
      <c r="AP19">
        <v>9.4043946836153795E-3</v>
      </c>
    </row>
    <row r="20" spans="1:42" x14ac:dyDescent="0.3">
      <c r="A20">
        <v>55</v>
      </c>
      <c r="B20">
        <v>1065.2987012987001</v>
      </c>
      <c r="C20">
        <v>900</v>
      </c>
      <c r="D20">
        <v>0</v>
      </c>
      <c r="E20">
        <v>0.63934517822439496</v>
      </c>
      <c r="F20">
        <v>3.3409115532110598</v>
      </c>
      <c r="G20">
        <v>-9.7354647379858061</v>
      </c>
      <c r="H20">
        <v>-7.7725567636271542</v>
      </c>
      <c r="I20">
        <v>1.46655450631319</v>
      </c>
      <c r="J20">
        <v>0.78237374009841798</v>
      </c>
      <c r="K20">
        <v>0.191368483733099</v>
      </c>
      <c r="L20">
        <v>4.138465601769419E-5</v>
      </c>
      <c r="M20">
        <v>8.1540633470725553E-7</v>
      </c>
      <c r="N20" s="1">
        <v>2.22911141276857E-9</v>
      </c>
      <c r="O20" s="1">
        <v>2.1789873781828199E-13</v>
      </c>
      <c r="P20" s="1">
        <v>2.50939177331008E-12</v>
      </c>
      <c r="Q20">
        <v>51.819983719996102</v>
      </c>
      <c r="R20">
        <v>0.46124738758372102</v>
      </c>
      <c r="S20">
        <v>5.0887506833853804</v>
      </c>
      <c r="T20">
        <v>1.12841824066285</v>
      </c>
      <c r="V20">
        <v>14.5932685626252</v>
      </c>
      <c r="X20">
        <v>25.635785891485899</v>
      </c>
      <c r="AA20">
        <v>1.1362935358413799</v>
      </c>
      <c r="AB20">
        <v>0.13625197841930101</v>
      </c>
      <c r="AJ20">
        <v>-0.52741865703551205</v>
      </c>
      <c r="AK20">
        <v>0.94656806613792899</v>
      </c>
      <c r="AL20">
        <v>0.44012288685320899</v>
      </c>
      <c r="AM20">
        <v>0.100578077715735</v>
      </c>
      <c r="AN20">
        <v>-7.55602240323444E-2</v>
      </c>
      <c r="AO20">
        <v>0.106182874645806</v>
      </c>
      <c r="AP20">
        <v>9.5269757151746695E-3</v>
      </c>
    </row>
    <row r="21" spans="1:42" x14ac:dyDescent="0.3">
      <c r="A21">
        <v>56</v>
      </c>
      <c r="B21">
        <v>1060.2857142856999</v>
      </c>
      <c r="C21">
        <v>900</v>
      </c>
      <c r="D21">
        <v>0</v>
      </c>
      <c r="E21">
        <v>0.64383270567309703</v>
      </c>
      <c r="F21">
        <v>3.3410942693383201</v>
      </c>
      <c r="G21">
        <v>-9.7961118294447136</v>
      </c>
      <c r="H21">
        <v>-7.8308464108872524</v>
      </c>
      <c r="I21">
        <v>1.47383589437621</v>
      </c>
      <c r="J21">
        <v>0.78755133469149396</v>
      </c>
      <c r="K21">
        <v>0.19270114931555099</v>
      </c>
      <c r="L21">
        <v>4.1362189420181026E-5</v>
      </c>
      <c r="M21">
        <v>8.1559044425198101E-7</v>
      </c>
      <c r="N21" s="1">
        <v>2.2424842307430699E-9</v>
      </c>
      <c r="O21" s="1">
        <v>2.19075636783246E-13</v>
      </c>
      <c r="P21" s="1">
        <v>2.50548996508657E-12</v>
      </c>
      <c r="Q21">
        <v>51.881181779777499</v>
      </c>
      <c r="R21">
        <v>0.45047262589985199</v>
      </c>
      <c r="S21">
        <v>5.01814590839966</v>
      </c>
      <c r="T21">
        <v>1.1083021812057301</v>
      </c>
      <c r="V21">
        <v>14.613391128178799</v>
      </c>
      <c r="X21">
        <v>25.659140794362902</v>
      </c>
      <c r="AA21">
        <v>1.13138267319432</v>
      </c>
      <c r="AB21">
        <v>0.137982908981094</v>
      </c>
      <c r="AJ21">
        <v>-0.526067880741794</v>
      </c>
      <c r="AK21">
        <v>0.94663894356672096</v>
      </c>
      <c r="AL21">
        <v>0.44071195034135202</v>
      </c>
      <c r="AM21">
        <v>9.8993840078070897E-2</v>
      </c>
      <c r="AN21">
        <v>-7.4561392558193204E-2</v>
      </c>
      <c r="AO21">
        <v>0.10463692399716901</v>
      </c>
      <c r="AP21">
        <v>9.6476153166716993E-3</v>
      </c>
    </row>
    <row r="22" spans="1:42" x14ac:dyDescent="0.3">
      <c r="A22">
        <v>57</v>
      </c>
      <c r="B22">
        <v>1055.27272727272</v>
      </c>
      <c r="C22">
        <v>900</v>
      </c>
      <c r="D22">
        <v>0</v>
      </c>
      <c r="E22">
        <v>0.639102907536239</v>
      </c>
      <c r="F22">
        <v>3.3412338892095699</v>
      </c>
      <c r="G22">
        <v>-9.7168696587165293</v>
      </c>
      <c r="H22">
        <v>-7.7773456401755254</v>
      </c>
      <c r="I22">
        <v>1.46002020194495</v>
      </c>
      <c r="J22">
        <v>0.78146617067118396</v>
      </c>
      <c r="K22">
        <v>0.19127751265788501</v>
      </c>
      <c r="L22">
        <v>4.1337865230152601E-5</v>
      </c>
      <c r="M22">
        <v>8.1575510655210696E-7</v>
      </c>
      <c r="N22" s="1">
        <v>2.2238980491738401E-9</v>
      </c>
      <c r="O22" s="1">
        <v>2.1714122797941301E-13</v>
      </c>
      <c r="P22" s="1">
        <v>2.4659683851378801E-12</v>
      </c>
      <c r="Q22">
        <v>51.942125144028701</v>
      </c>
      <c r="R22">
        <v>0.44019740986728401</v>
      </c>
      <c r="S22">
        <v>4.9491586049620802</v>
      </c>
      <c r="T22">
        <v>1.0883562911164999</v>
      </c>
      <c r="V22">
        <v>14.628896453784201</v>
      </c>
      <c r="X22">
        <v>25.685545703323001</v>
      </c>
      <c r="AA22">
        <v>1.12603008725804</v>
      </c>
      <c r="AB22">
        <v>0.13969030566004101</v>
      </c>
      <c r="AJ22">
        <v>-0.52463510562210403</v>
      </c>
      <c r="AK22">
        <v>0.94672964198695997</v>
      </c>
      <c r="AL22">
        <v>0.44115249035746101</v>
      </c>
      <c r="AM22">
        <v>9.7454121994786896E-2</v>
      </c>
      <c r="AN22">
        <v>-7.3580440090649304E-2</v>
      </c>
      <c r="AO22">
        <v>0.103112896040332</v>
      </c>
      <c r="AP22">
        <v>9.7663953332127202E-3</v>
      </c>
    </row>
    <row r="23" spans="1:42" x14ac:dyDescent="0.3">
      <c r="A23">
        <v>58</v>
      </c>
      <c r="B23">
        <v>1050.2597402597301</v>
      </c>
      <c r="C23">
        <v>900</v>
      </c>
      <c r="D23">
        <v>0</v>
      </c>
      <c r="E23">
        <v>0.62602079659920895</v>
      </c>
      <c r="F23">
        <v>3.3413333915523902</v>
      </c>
      <c r="G23">
        <v>-9.5111643010953344</v>
      </c>
      <c r="H23">
        <v>-7.622383670222777</v>
      </c>
      <c r="I23">
        <v>1.42720774482274</v>
      </c>
      <c r="J23">
        <v>0.76518722424252705</v>
      </c>
      <c r="K23">
        <v>0.187356579915648</v>
      </c>
      <c r="L23">
        <v>4.131180101273145E-5</v>
      </c>
      <c r="M23">
        <v>8.1590150917915294E-7</v>
      </c>
      <c r="N23" s="1">
        <v>2.1764408204399802E-9</v>
      </c>
      <c r="O23" s="1">
        <v>2.12401106877674E-13</v>
      </c>
      <c r="P23" s="1">
        <v>2.3949675228309398E-12</v>
      </c>
      <c r="Q23">
        <v>52.002823697021697</v>
      </c>
      <c r="R23">
        <v>0.43038032957093197</v>
      </c>
      <c r="S23">
        <v>4.88168790468964</v>
      </c>
      <c r="T23">
        <v>1.0685835938969499</v>
      </c>
      <c r="V23">
        <v>14.640096588697601</v>
      </c>
      <c r="X23">
        <v>25.7147881840759</v>
      </c>
      <c r="AA23">
        <v>1.12026461093015</v>
      </c>
      <c r="AB23">
        <v>0.141375091116998</v>
      </c>
      <c r="AJ23">
        <v>-0.52312623382074397</v>
      </c>
      <c r="AK23">
        <v>0.94683889658419995</v>
      </c>
      <c r="AL23">
        <v>0.44145455633832298</v>
      </c>
      <c r="AM23">
        <v>9.59558118216048E-2</v>
      </c>
      <c r="AN23">
        <v>-7.2616436593589698E-2</v>
      </c>
      <c r="AO23">
        <v>0.10161001818394</v>
      </c>
      <c r="AP23">
        <v>9.8833874862660903E-3</v>
      </c>
    </row>
    <row r="24" spans="1:42" x14ac:dyDescent="0.3">
      <c r="A24">
        <v>59</v>
      </c>
      <c r="B24">
        <v>1045.2467532467399</v>
      </c>
      <c r="C24">
        <v>900</v>
      </c>
      <c r="D24">
        <v>0</v>
      </c>
      <c r="E24">
        <v>0.60541117989847004</v>
      </c>
      <c r="F24">
        <v>3.3413956040889801</v>
      </c>
      <c r="G24">
        <v>-9.1917498644301006</v>
      </c>
      <c r="H24">
        <v>-7.3758017118751775</v>
      </c>
      <c r="I24">
        <v>1.37739125045846</v>
      </c>
      <c r="J24">
        <v>0.73973201274572697</v>
      </c>
      <c r="K24">
        <v>0.181185124909366</v>
      </c>
      <c r="L24">
        <v>4.1284103639341195E-5</v>
      </c>
      <c r="M24">
        <v>8.1603077183126778E-7</v>
      </c>
      <c r="N24" s="1">
        <v>2.10303995538384E-9</v>
      </c>
      <c r="O24" s="1">
        <v>2.0514391146483901E-13</v>
      </c>
      <c r="P24" s="1">
        <v>2.2963630430905101E-12</v>
      </c>
      <c r="Q24">
        <v>52.063281548157597</v>
      </c>
      <c r="R24">
        <v>0.42098455008687002</v>
      </c>
      <c r="S24">
        <v>4.8156436127243198</v>
      </c>
      <c r="T24">
        <v>1.0489892822754201</v>
      </c>
      <c r="V24">
        <v>14.647280862739301</v>
      </c>
      <c r="X24">
        <v>25.7466697035292</v>
      </c>
      <c r="AA24">
        <v>1.11411262003553</v>
      </c>
      <c r="AB24">
        <v>0.14303782045156299</v>
      </c>
      <c r="AJ24">
        <v>-0.52154692094877997</v>
      </c>
      <c r="AK24">
        <v>0.946965566818464</v>
      </c>
      <c r="AL24">
        <v>0.44162748739714502</v>
      </c>
      <c r="AM24">
        <v>9.4496110628062402E-2</v>
      </c>
      <c r="AN24">
        <v>-7.1668524194142505E-2</v>
      </c>
      <c r="AO24">
        <v>0.100127642546845</v>
      </c>
      <c r="AP24">
        <v>9.9986377524054395E-3</v>
      </c>
    </row>
    <row r="25" spans="1:42" x14ac:dyDescent="0.3">
      <c r="A25">
        <v>60</v>
      </c>
      <c r="B25">
        <v>1040.23376623376</v>
      </c>
      <c r="C25">
        <v>900</v>
      </c>
      <c r="D25">
        <v>0</v>
      </c>
      <c r="E25">
        <v>0.57800944631454498</v>
      </c>
      <c r="F25">
        <v>3.3414231247948898</v>
      </c>
      <c r="G25">
        <v>-8.7699710225368612</v>
      </c>
      <c r="H25">
        <v>-7.0463581581750452</v>
      </c>
      <c r="I25">
        <v>1.31234518704644</v>
      </c>
      <c r="J25">
        <v>0.70600684207527797</v>
      </c>
      <c r="K25">
        <v>0.172983014939188</v>
      </c>
      <c r="L25">
        <v>4.1254869709468616E-5</v>
      </c>
      <c r="M25">
        <v>8.1614392211633795E-7</v>
      </c>
      <c r="N25" s="1">
        <v>2.0062949162137802E-9</v>
      </c>
      <c r="O25" s="1">
        <v>1.95625186555429E-13</v>
      </c>
      <c r="P25" s="1">
        <v>2.1735937971665001E-12</v>
      </c>
      <c r="Q25">
        <v>52.123501101644997</v>
      </c>
      <c r="R25">
        <v>0.41197736627957099</v>
      </c>
      <c r="S25">
        <v>4.7509446735743097</v>
      </c>
      <c r="T25">
        <v>1.02957770812024</v>
      </c>
      <c r="V25">
        <v>14.6507134576481</v>
      </c>
      <c r="X25">
        <v>25.781008569982902</v>
      </c>
      <c r="AA25">
        <v>1.10759810465544</v>
      </c>
      <c r="AB25">
        <v>0.144679018094207</v>
      </c>
      <c r="AJ25">
        <v>-0.51990238873279604</v>
      </c>
      <c r="AK25">
        <v>0.94710861178947203</v>
      </c>
      <c r="AL25">
        <v>0.441679824752505</v>
      </c>
      <c r="AM25">
        <v>9.3072515929617003E-2</v>
      </c>
      <c r="AN25">
        <v>-7.0735924769041295E-2</v>
      </c>
      <c r="AO25">
        <v>9.8665171446682104E-2</v>
      </c>
      <c r="AP25">
        <v>1.01121895835606E-2</v>
      </c>
    </row>
    <row r="26" spans="1:42" x14ac:dyDescent="0.3">
      <c r="A26">
        <v>61</v>
      </c>
      <c r="B26">
        <v>1035.2207792207801</v>
      </c>
      <c r="C26">
        <v>900</v>
      </c>
      <c r="D26">
        <v>0</v>
      </c>
      <c r="E26">
        <v>0.54446450196663598</v>
      </c>
      <c r="F26">
        <v>3.3414183279650498</v>
      </c>
      <c r="G26">
        <v>-8.2558174549804537</v>
      </c>
      <c r="H26">
        <v>-6.6417660159083507</v>
      </c>
      <c r="I26">
        <v>1.2336345818066701</v>
      </c>
      <c r="J26">
        <v>0.66481078065190902</v>
      </c>
      <c r="K26">
        <v>0.16294412986542101</v>
      </c>
      <c r="L26">
        <v>4.1224186637207266E-5</v>
      </c>
      <c r="M26">
        <v>8.1624189950906189E-7</v>
      </c>
      <c r="N26" s="1">
        <v>1.8884907220013501E-9</v>
      </c>
      <c r="O26" s="1">
        <v>1.84068923528363E-13</v>
      </c>
      <c r="P26" s="1">
        <v>2.0296925180557201E-12</v>
      </c>
      <c r="Q26">
        <v>52.183484048638903</v>
      </c>
      <c r="R26">
        <v>0.40332966855896801</v>
      </c>
      <c r="S26">
        <v>4.6875179700937002</v>
      </c>
      <c r="T26">
        <v>1.01035194669941</v>
      </c>
      <c r="V26">
        <v>14.650635309782</v>
      </c>
      <c r="X26">
        <v>25.817638890087</v>
      </c>
      <c r="AA26">
        <v>1.1007429127517301</v>
      </c>
      <c r="AB26">
        <v>0.146299253388185</v>
      </c>
      <c r="AJ26">
        <v>-0.51819742710930805</v>
      </c>
      <c r="AK26">
        <v>0.94726707547871503</v>
      </c>
      <c r="AL26">
        <v>0.441619369144513</v>
      </c>
      <c r="AM26">
        <v>9.16827871636888E-2</v>
      </c>
      <c r="AN26">
        <v>-6.9817933477513597E-2</v>
      </c>
      <c r="AO26">
        <v>9.7222039640759206E-2</v>
      </c>
      <c r="AP26">
        <v>1.0224089159145799E-2</v>
      </c>
    </row>
    <row r="27" spans="1:42" x14ac:dyDescent="0.3">
      <c r="A27">
        <v>62</v>
      </c>
      <c r="B27">
        <v>1030.2077922077799</v>
      </c>
      <c r="C27">
        <v>900</v>
      </c>
      <c r="D27">
        <v>0</v>
      </c>
      <c r="E27">
        <v>0.50536855096766498</v>
      </c>
      <c r="F27">
        <v>3.3413834156210198</v>
      </c>
      <c r="G27">
        <v>-7.6583834527966683</v>
      </c>
      <c r="H27">
        <v>-6.1690568023844801</v>
      </c>
      <c r="I27">
        <v>1.1426844258086499</v>
      </c>
      <c r="J27">
        <v>0.61687233665810304</v>
      </c>
      <c r="K27">
        <v>0.151245304147096</v>
      </c>
      <c r="L27">
        <v>4.1192134032921156E-5</v>
      </c>
      <c r="M27">
        <v>8.1632557393736376E-7</v>
      </c>
      <c r="N27" s="1">
        <v>1.7517038428577299E-9</v>
      </c>
      <c r="O27" s="1">
        <v>1.7067808235123499E-13</v>
      </c>
      <c r="P27" s="1">
        <v>1.86741384680784E-12</v>
      </c>
      <c r="Q27">
        <v>52.243230512435296</v>
      </c>
      <c r="R27">
        <v>0.39501539255541201</v>
      </c>
      <c r="S27">
        <v>4.62529733808916</v>
      </c>
      <c r="T27">
        <v>0.991314965298564</v>
      </c>
      <c r="V27">
        <v>14.647268106458</v>
      </c>
      <c r="X27">
        <v>25.856407556394</v>
      </c>
      <c r="AA27">
        <v>1.09356712177533</v>
      </c>
      <c r="AB27">
        <v>0.14789900699403599</v>
      </c>
      <c r="AJ27">
        <v>-0.51643649657072599</v>
      </c>
      <c r="AK27">
        <v>0.94744008073130503</v>
      </c>
      <c r="AL27">
        <v>0.44145330926440701</v>
      </c>
      <c r="AM27">
        <v>9.0324902152737099E-2</v>
      </c>
      <c r="AN27">
        <v>-6.8913903918527794E-2</v>
      </c>
      <c r="AO27">
        <v>9.5797732142193004E-2</v>
      </c>
      <c r="AP27">
        <v>1.0334376198610501E-2</v>
      </c>
    </row>
    <row r="28" spans="1:42" x14ac:dyDescent="0.3">
      <c r="A28">
        <v>63</v>
      </c>
      <c r="B28">
        <v>1025.1948051948</v>
      </c>
      <c r="C28">
        <v>900</v>
      </c>
      <c r="D28">
        <v>0</v>
      </c>
      <c r="E28">
        <v>0.46126237806196602</v>
      </c>
      <c r="F28">
        <v>3.34132042948371</v>
      </c>
      <c r="G28">
        <v>-6.9859541162978855</v>
      </c>
      <c r="H28">
        <v>-5.6346459945556164</v>
      </c>
      <c r="I28">
        <v>1.0407929514067</v>
      </c>
      <c r="J28">
        <v>0.56285614397556205</v>
      </c>
      <c r="K28">
        <v>0.13804793278483499</v>
      </c>
      <c r="L28">
        <v>4.1158784567093247E-5</v>
      </c>
      <c r="M28">
        <v>8.163957510830867E-7</v>
      </c>
      <c r="N28" s="1">
        <v>1.59782257442108E-9</v>
      </c>
      <c r="O28" s="1">
        <v>1.5563672002995699E-13</v>
      </c>
      <c r="P28" s="1">
        <v>1.6892647404528699E-12</v>
      </c>
      <c r="Q28">
        <v>52.302739467263699</v>
      </c>
      <c r="R28">
        <v>0.38701112723467501</v>
      </c>
      <c r="S28">
        <v>4.5642226890311903</v>
      </c>
      <c r="T28">
        <v>0.97246956972800702</v>
      </c>
      <c r="V28">
        <v>14.6408160428357</v>
      </c>
      <c r="X28">
        <v>25.897173168231401</v>
      </c>
      <c r="AA28">
        <v>1.0860892571999401</v>
      </c>
      <c r="AB28">
        <v>0.149478678475232</v>
      </c>
      <c r="AJ28">
        <v>-0.51462374600580896</v>
      </c>
      <c r="AK28">
        <v>0.94762682006159904</v>
      </c>
      <c r="AL28">
        <v>0.44118827622905099</v>
      </c>
      <c r="AM28">
        <v>8.8997030108827202E-2</v>
      </c>
      <c r="AN28">
        <v>-6.8023241708614707E-2</v>
      </c>
      <c r="AO28">
        <v>9.4391776812347394E-2</v>
      </c>
      <c r="AP28">
        <v>1.0443084502598E-2</v>
      </c>
    </row>
    <row r="29" spans="1:42" x14ac:dyDescent="0.3">
      <c r="A29">
        <v>64</v>
      </c>
      <c r="B29">
        <v>1020.1818181818099</v>
      </c>
      <c r="C29">
        <v>900</v>
      </c>
      <c r="D29">
        <v>0</v>
      </c>
      <c r="E29">
        <v>0.41264018373016398</v>
      </c>
      <c r="F29">
        <v>3.3412312624740101</v>
      </c>
      <c r="G29">
        <v>-6.2460837672694272</v>
      </c>
      <c r="H29">
        <v>-5.0443926063815248</v>
      </c>
      <c r="I29">
        <v>0.92914373867122002</v>
      </c>
      <c r="J29">
        <v>0.50336906209028198</v>
      </c>
      <c r="K29">
        <v>0.123499438175561</v>
      </c>
      <c r="L29">
        <v>4.1124204725390884E-5</v>
      </c>
      <c r="M29">
        <v>8.1645317737008989E-7</v>
      </c>
      <c r="N29" s="1">
        <v>1.4285655156998301E-9</v>
      </c>
      <c r="O29" s="1">
        <v>1.3911191057284799E-13</v>
      </c>
      <c r="P29" s="1">
        <v>1.4975311859494801E-12</v>
      </c>
      <c r="Q29">
        <v>52.362009068179098</v>
      </c>
      <c r="R29">
        <v>0.37929578081084703</v>
      </c>
      <c r="S29">
        <v>4.50423925773344</v>
      </c>
      <c r="T29">
        <v>0.95381836635909201</v>
      </c>
      <c r="V29">
        <v>14.6314674131487</v>
      </c>
      <c r="X29">
        <v>25.939805039082799</v>
      </c>
      <c r="AA29">
        <v>1.0783264820329901</v>
      </c>
      <c r="AB29">
        <v>0.15103859265293601</v>
      </c>
      <c r="AJ29">
        <v>-0.51276303094574005</v>
      </c>
      <c r="AK29">
        <v>0.94782654766346097</v>
      </c>
      <c r="AL29">
        <v>0.44083039312380201</v>
      </c>
      <c r="AM29">
        <v>8.7697508474480601E-2</v>
      </c>
      <c r="AN29">
        <v>-6.7145398859904101E-2</v>
      </c>
      <c r="AO29">
        <v>9.30037381338851E-2</v>
      </c>
      <c r="AP29">
        <v>1.05502424100146E-2</v>
      </c>
    </row>
    <row r="30" spans="1:42" x14ac:dyDescent="0.3">
      <c r="A30">
        <v>65</v>
      </c>
      <c r="B30">
        <v>1015.16883116883</v>
      </c>
      <c r="C30">
        <v>900</v>
      </c>
      <c r="D30">
        <v>0</v>
      </c>
      <c r="E30">
        <v>0.35995399396162903</v>
      </c>
      <c r="F30">
        <v>3.3411176696594498</v>
      </c>
      <c r="G30">
        <v>-5.4456670736048336</v>
      </c>
      <c r="H30">
        <v>-4.4036532636815009</v>
      </c>
      <c r="I30">
        <v>0.808816718900215</v>
      </c>
      <c r="J30">
        <v>0.43896572353789798</v>
      </c>
      <c r="K30">
        <v>0.107734605467612</v>
      </c>
      <c r="L30">
        <v>4.1088455470576908E-5</v>
      </c>
      <c r="M30">
        <v>8.1649854463252423E-7</v>
      </c>
      <c r="N30" s="1">
        <v>1.24549828414968E-9</v>
      </c>
      <c r="O30" s="1">
        <v>1.21255473648638E-13</v>
      </c>
      <c r="P30" s="1">
        <v>1.29430170320977E-12</v>
      </c>
      <c r="Q30">
        <v>52.421036909932297</v>
      </c>
      <c r="R30">
        <v>0.37185029486816801</v>
      </c>
      <c r="S30">
        <v>4.4452969552470298</v>
      </c>
      <c r="T30">
        <v>0.93536373635449199</v>
      </c>
      <c r="V30">
        <v>14.619396051726101</v>
      </c>
      <c r="X30">
        <v>25.984182285545799</v>
      </c>
      <c r="AA30">
        <v>1.07029476141414</v>
      </c>
      <c r="AB30">
        <v>0.15257900491187701</v>
      </c>
      <c r="AJ30">
        <v>-0.51085793178658401</v>
      </c>
      <c r="AK30">
        <v>0.94803857245848999</v>
      </c>
      <c r="AL30">
        <v>0.44038532003804198</v>
      </c>
      <c r="AM30">
        <v>8.6424822988007202E-2</v>
      </c>
      <c r="AN30">
        <v>-6.6279868850702306E-2</v>
      </c>
      <c r="AO30">
        <v>9.1633211969622097E-2</v>
      </c>
      <c r="AP30">
        <v>1.06558731831243E-2</v>
      </c>
    </row>
    <row r="31" spans="1:42" x14ac:dyDescent="0.3">
      <c r="A31">
        <v>66</v>
      </c>
      <c r="B31">
        <v>1010.15584415584</v>
      </c>
      <c r="C31">
        <v>900</v>
      </c>
      <c r="D31">
        <v>0</v>
      </c>
      <c r="E31">
        <v>0.30361767125643202</v>
      </c>
      <c r="F31">
        <v>3.3409812786045401</v>
      </c>
      <c r="G31">
        <v>-4.5910034251805723</v>
      </c>
      <c r="H31">
        <v>-3.7173311786462393</v>
      </c>
      <c r="I31">
        <v>0.680798151518616</v>
      </c>
      <c r="J31">
        <v>0.37015356675764999</v>
      </c>
      <c r="K31">
        <v>9.0876795150210202E-2</v>
      </c>
      <c r="L31">
        <v>4.1051592824395358E-5</v>
      </c>
      <c r="M31">
        <v>8.1653249446663306E-7</v>
      </c>
      <c r="N31" s="1">
        <v>1.05004860795628E-9</v>
      </c>
      <c r="O31" s="1">
        <v>1.02205528946372E-13</v>
      </c>
      <c r="P31" s="1">
        <v>1.0814880514100901E-12</v>
      </c>
      <c r="Q31">
        <v>52.479820228922797</v>
      </c>
      <c r="R31">
        <v>0.36465739887746201</v>
      </c>
      <c r="S31">
        <v>4.3873498107447197</v>
      </c>
      <c r="T31">
        <v>0.91710781943559605</v>
      </c>
      <c r="V31">
        <v>14.6047626382645</v>
      </c>
      <c r="X31">
        <v>26.030192992359002</v>
      </c>
      <c r="AA31">
        <v>1.06200900578008</v>
      </c>
      <c r="AB31">
        <v>0.15410010561568299</v>
      </c>
      <c r="AJ31">
        <v>-0.508911771692103</v>
      </c>
      <c r="AK31">
        <v>0.94826225204004</v>
      </c>
      <c r="AL31">
        <v>0.43985829499901102</v>
      </c>
      <c r="AM31">
        <v>8.5177590472096096E-2</v>
      </c>
      <c r="AN31">
        <v>-6.5426182298081698E-2</v>
      </c>
      <c r="AO31">
        <v>9.0279821147753E-2</v>
      </c>
      <c r="AP31">
        <v>1.0759995331284401E-2</v>
      </c>
    </row>
    <row r="32" spans="1:42" x14ac:dyDescent="0.3">
      <c r="A32">
        <v>67</v>
      </c>
      <c r="B32">
        <v>1005.1428571428499</v>
      </c>
      <c r="C32">
        <v>900</v>
      </c>
      <c r="D32">
        <v>0</v>
      </c>
      <c r="E32">
        <v>0.244010555177885</v>
      </c>
      <c r="F32">
        <v>3.3408235991015802</v>
      </c>
      <c r="G32">
        <v>-3.6878551048112618</v>
      </c>
      <c r="H32">
        <v>-2.9899204312754675</v>
      </c>
      <c r="I32">
        <v>0.545989653025022</v>
      </c>
      <c r="J32">
        <v>0.29739739349572802</v>
      </c>
      <c r="K32">
        <v>7.3039042002548404E-2</v>
      </c>
      <c r="L32">
        <v>4.1013668380505112E-5</v>
      </c>
      <c r="M32">
        <v>8.1655562227347676E-7</v>
      </c>
      <c r="N32" s="1">
        <v>8.4351993394473997E-10</v>
      </c>
      <c r="O32" s="1">
        <v>8.2087892470990395E-14</v>
      </c>
      <c r="P32" s="1">
        <v>8.6084349325327803E-13</v>
      </c>
      <c r="Q32">
        <v>52.538356059747898</v>
      </c>
      <c r="R32">
        <v>0.35770139867182099</v>
      </c>
      <c r="S32">
        <v>4.3303554886512297</v>
      </c>
      <c r="T32">
        <v>0.89905250503286605</v>
      </c>
      <c r="V32">
        <v>14.5877158803362</v>
      </c>
      <c r="X32">
        <v>26.077733448212399</v>
      </c>
      <c r="AA32">
        <v>1.0534831955894499</v>
      </c>
      <c r="AB32">
        <v>0.15560202375796101</v>
      </c>
      <c r="AJ32">
        <v>-0.50692763395599505</v>
      </c>
      <c r="AK32">
        <v>0.94849698739089505</v>
      </c>
      <c r="AL32">
        <v>0.43925417117269999</v>
      </c>
      <c r="AM32">
        <v>8.3954543925162703E-2</v>
      </c>
      <c r="AN32">
        <v>-6.4583903150205804E-2</v>
      </c>
      <c r="AO32">
        <v>8.8943211735645206E-2</v>
      </c>
      <c r="AP32">
        <v>1.08626228817972E-2</v>
      </c>
    </row>
    <row r="33" spans="1:42" x14ac:dyDescent="0.3">
      <c r="A33">
        <v>68</v>
      </c>
      <c r="B33">
        <v>1000.12987012987</v>
      </c>
      <c r="C33">
        <v>900</v>
      </c>
      <c r="D33">
        <v>0</v>
      </c>
      <c r="E33">
        <v>0.181480761020717</v>
      </c>
      <c r="F33">
        <v>3.34064603228197</v>
      </c>
      <c r="G33">
        <v>-2.7414997834571362</v>
      </c>
      <c r="H33">
        <v>-2.2255459547571994</v>
      </c>
      <c r="I33">
        <v>0.405216355652675</v>
      </c>
      <c r="J33">
        <v>0.221123489454425</v>
      </c>
      <c r="K33">
        <v>5.4325049486535701E-2</v>
      </c>
      <c r="L33">
        <v>4.0974729757804022E-5</v>
      </c>
      <c r="M33">
        <v>8.1656848100565115E-7</v>
      </c>
      <c r="N33" s="1">
        <v>6.2710368386744096E-10</v>
      </c>
      <c r="O33" s="1">
        <v>6.1017329958700395E-14</v>
      </c>
      <c r="P33" s="1">
        <v>6.3397892153809705E-13</v>
      </c>
      <c r="Q33">
        <v>52.596641355373798</v>
      </c>
      <c r="R33">
        <v>0.35096799359479097</v>
      </c>
      <c r="S33">
        <v>4.27427486974406</v>
      </c>
      <c r="T33">
        <v>0.88119942916507499</v>
      </c>
      <c r="V33">
        <v>14.5683935851503</v>
      </c>
      <c r="X33">
        <v>26.1267074468951</v>
      </c>
      <c r="AA33">
        <v>1.04473049011672</v>
      </c>
      <c r="AB33">
        <v>0.157084829959906</v>
      </c>
      <c r="AJ33">
        <v>-0.50490837868604099</v>
      </c>
      <c r="AK33">
        <v>0.94874221827138105</v>
      </c>
      <c r="AL33">
        <v>0.43857745067822002</v>
      </c>
      <c r="AM33">
        <v>8.2754519569396598E-2</v>
      </c>
      <c r="AN33">
        <v>-6.3752625330089602E-2</v>
      </c>
      <c r="AO33">
        <v>8.7623049891765101E-2</v>
      </c>
      <c r="AP33">
        <v>1.0963765605367E-2</v>
      </c>
    </row>
    <row r="34" spans="1:42" x14ac:dyDescent="0.3">
      <c r="A34">
        <v>69</v>
      </c>
      <c r="B34">
        <v>995.11688311688295</v>
      </c>
      <c r="C34">
        <v>900</v>
      </c>
      <c r="D34">
        <v>0</v>
      </c>
      <c r="E34">
        <v>0.116348164736537</v>
      </c>
      <c r="F34">
        <v>3.3404498791206199</v>
      </c>
      <c r="G34">
        <v>-1.756777846929489</v>
      </c>
      <c r="H34">
        <v>-1.4279996060326514</v>
      </c>
      <c r="I34">
        <v>0.25923427101465801</v>
      </c>
      <c r="J34">
        <v>0.14172334574158499</v>
      </c>
      <c r="K34">
        <v>3.4830088445202599E-2</v>
      </c>
      <c r="L34">
        <v>4.0934821001940577E-5</v>
      </c>
      <c r="M34">
        <v>8.1657158463280782E-7</v>
      </c>
      <c r="N34" s="1">
        <v>4.0189028487225501E-10</v>
      </c>
      <c r="O34" s="1">
        <v>3.9098681513304303E-14</v>
      </c>
      <c r="P34" s="1">
        <v>4.0237711074288501E-13</v>
      </c>
      <c r="Q34">
        <v>52.654673077920997</v>
      </c>
      <c r="R34">
        <v>0.34444411798937402</v>
      </c>
      <c r="S34">
        <v>4.2190716871303904</v>
      </c>
      <c r="T34">
        <v>0.86354997578259796</v>
      </c>
      <c r="V34">
        <v>14.546923631258201</v>
      </c>
      <c r="X34">
        <v>26.177025648493299</v>
      </c>
      <c r="AA34">
        <v>1.0357633225334799</v>
      </c>
      <c r="AB34">
        <v>0.15854853889143899</v>
      </c>
      <c r="AJ34">
        <v>-0.50285665872401797</v>
      </c>
      <c r="AK34">
        <v>0.94899741918772795</v>
      </c>
      <c r="AL34">
        <v>0.43783231532681399</v>
      </c>
      <c r="AM34">
        <v>8.1576445574984599E-2</v>
      </c>
      <c r="AN34">
        <v>-6.2931969777752894E-2</v>
      </c>
      <c r="AO34">
        <v>8.6319019210888401E-2</v>
      </c>
      <c r="AP34">
        <v>1.1063429201355E-2</v>
      </c>
    </row>
    <row r="35" spans="1:42" x14ac:dyDescent="0.3">
      <c r="A35">
        <v>70</v>
      </c>
      <c r="B35">
        <v>990.10389610389495</v>
      </c>
      <c r="C35">
        <v>900</v>
      </c>
      <c r="D35">
        <v>0</v>
      </c>
      <c r="E35">
        <v>4.8907103227439498E-2</v>
      </c>
      <c r="F35">
        <v>3.34023634833988</v>
      </c>
      <c r="G35">
        <v>-0.73813506281719288</v>
      </c>
      <c r="H35">
        <v>-0.6007727062857946</v>
      </c>
      <c r="I35">
        <v>0.108736934795964</v>
      </c>
      <c r="J35">
        <v>5.95570193265125E-2</v>
      </c>
      <c r="K35">
        <v>1.46418091796847E-2</v>
      </c>
      <c r="L35">
        <v>4.0893982942032154E-5</v>
      </c>
      <c r="M35">
        <v>8.1656541133976846E-7</v>
      </c>
      <c r="N35" s="1">
        <v>1.6887909867202999E-10</v>
      </c>
      <c r="O35" s="1">
        <v>1.6427871104451101E-14</v>
      </c>
      <c r="P35" s="1">
        <v>1.6740532789837E-13</v>
      </c>
      <c r="Q35">
        <v>52.7124482670446</v>
      </c>
      <c r="R35">
        <v>0.338117803235161</v>
      </c>
      <c r="S35">
        <v>4.1647122080003403</v>
      </c>
      <c r="T35">
        <v>0.84610528120869499</v>
      </c>
      <c r="V35">
        <v>14.523424849914599</v>
      </c>
      <c r="X35">
        <v>26.228604996488102</v>
      </c>
      <c r="AA35">
        <v>1.0265934828644701</v>
      </c>
      <c r="AB35">
        <v>0.15999311124391999</v>
      </c>
      <c r="AJ35">
        <v>-0.50077493472106904</v>
      </c>
      <c r="AK35">
        <v>0.94926209587098898</v>
      </c>
      <c r="AL35">
        <v>0.43702265456971401</v>
      </c>
      <c r="AM35">
        <v>8.0419332191736706E-2</v>
      </c>
      <c r="AN35">
        <v>-6.2121581821508599E-2</v>
      </c>
      <c r="AO35">
        <v>8.5030818458533899E-2</v>
      </c>
      <c r="AP35">
        <v>1.11616154516039E-2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3294-91B1-4388-BE2A-EE31574B1BB1}">
  <dimension ref="A1:AP1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E734-7E17-4732-82E7-1D0BFB77126B}">
  <dimension ref="A1:AP35"/>
  <sheetViews>
    <sheetView workbookViewId="0"/>
  </sheetViews>
  <sheetFormatPr defaultRowHeight="14.4" x14ac:dyDescent="0.3"/>
  <sheetData>
    <row r="1" spans="1:42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114</v>
      </c>
      <c r="AK1" t="s">
        <v>115</v>
      </c>
      <c r="AL1" t="s">
        <v>116</v>
      </c>
      <c r="AM1" t="s">
        <v>117</v>
      </c>
      <c r="AN1" t="s">
        <v>118</v>
      </c>
      <c r="AO1" t="s">
        <v>119</v>
      </c>
      <c r="AP1" t="s">
        <v>120</v>
      </c>
    </row>
    <row r="2" spans="1:42" x14ac:dyDescent="0.3">
      <c r="A2">
        <v>2</v>
      </c>
      <c r="B2">
        <v>1330.9870129870101</v>
      </c>
      <c r="C2">
        <v>900</v>
      </c>
      <c r="D2">
        <v>0</v>
      </c>
      <c r="E2">
        <v>0.79385739581474102</v>
      </c>
      <c r="F2">
        <v>3.2160565407243999</v>
      </c>
      <c r="G2">
        <v>-13.213661705615396</v>
      </c>
      <c r="H2">
        <v>-9.9679898093660455</v>
      </c>
      <c r="I2">
        <v>2.02331338905128</v>
      </c>
      <c r="J2">
        <v>1.02241258073692</v>
      </c>
      <c r="K2">
        <v>0.246841865421908</v>
      </c>
      <c r="L2">
        <v>4.3073431960672058E-5</v>
      </c>
      <c r="M2">
        <v>7.676311098512689E-7</v>
      </c>
      <c r="N2" s="1">
        <v>3.2886296985202202E-9</v>
      </c>
      <c r="O2" s="1">
        <v>2.6363381809549298E-13</v>
      </c>
      <c r="P2" s="1">
        <v>1.48844420416251E-12</v>
      </c>
      <c r="Q2">
        <v>53.827054954356797</v>
      </c>
      <c r="R2">
        <v>0.20375492656299299</v>
      </c>
      <c r="S2">
        <v>4.8261747361963199</v>
      </c>
      <c r="T2">
        <v>1.1300539067650801</v>
      </c>
      <c r="V2">
        <v>7.9874993974811899</v>
      </c>
      <c r="X2">
        <v>30.6887698630395</v>
      </c>
      <c r="AA2">
        <v>1.2944304295226501</v>
      </c>
      <c r="AB2">
        <v>4.2261786075384597E-2</v>
      </c>
      <c r="AJ2">
        <v>-0.30325615183412402</v>
      </c>
      <c r="AK2">
        <v>0.94865056725073305</v>
      </c>
      <c r="AL2">
        <v>0.23352660123977201</v>
      </c>
      <c r="AM2">
        <v>8.8485677197870094E-2</v>
      </c>
      <c r="AN2">
        <v>-7.7772250824154801E-2</v>
      </c>
      <c r="AO2">
        <v>0.10750095536649799</v>
      </c>
      <c r="AP2">
        <v>2.8646016034050798E-3</v>
      </c>
    </row>
    <row r="3" spans="1:42" x14ac:dyDescent="0.3">
      <c r="A3">
        <v>3</v>
      </c>
      <c r="B3">
        <v>1325.9740259740199</v>
      </c>
      <c r="C3">
        <v>900</v>
      </c>
      <c r="D3">
        <v>0</v>
      </c>
      <c r="E3">
        <v>1.63822531088198</v>
      </c>
      <c r="F3">
        <v>3.2186540610986598</v>
      </c>
      <c r="G3">
        <v>-27.222534033521811</v>
      </c>
      <c r="H3">
        <v>-20.557563614630332</v>
      </c>
      <c r="I3">
        <v>4.1678883630253898</v>
      </c>
      <c r="J3">
        <v>2.10759341251382</v>
      </c>
      <c r="K3">
        <v>0.50897837412287406</v>
      </c>
      <c r="L3">
        <v>4.3024629546653652E-5</v>
      </c>
      <c r="M3">
        <v>7.6848203654757004E-7</v>
      </c>
      <c r="N3" s="1">
        <v>6.7711423509129102E-9</v>
      </c>
      <c r="O3" s="1">
        <v>5.4606656364969598E-13</v>
      </c>
      <c r="P3" s="1">
        <v>3.0929788046402301E-12</v>
      </c>
      <c r="Q3">
        <v>53.745102707923103</v>
      </c>
      <c r="R3">
        <v>0.20707772402583</v>
      </c>
      <c r="S3">
        <v>4.8867595676122901</v>
      </c>
      <c r="T3">
        <v>1.14299737635292</v>
      </c>
      <c r="V3">
        <v>8.0996597131138302</v>
      </c>
      <c r="X3">
        <v>30.542157221038</v>
      </c>
      <c r="AA3">
        <v>1.3329381694465601</v>
      </c>
      <c r="AB3">
        <v>4.3307520487386598E-2</v>
      </c>
      <c r="AJ3">
        <v>-0.30677719749191601</v>
      </c>
      <c r="AK3">
        <v>0.94710042926739701</v>
      </c>
      <c r="AL3">
        <v>0.23697103393643401</v>
      </c>
      <c r="AM3">
        <v>8.9678005120227902E-2</v>
      </c>
      <c r="AN3">
        <v>-7.8782267816725093E-2</v>
      </c>
      <c r="AO3">
        <v>0.108872464536106</v>
      </c>
      <c r="AP3">
        <v>2.9375324484751599E-3</v>
      </c>
    </row>
    <row r="4" spans="1:42" x14ac:dyDescent="0.3">
      <c r="A4">
        <v>4</v>
      </c>
      <c r="B4">
        <v>1320.96103896103</v>
      </c>
      <c r="C4">
        <v>900</v>
      </c>
      <c r="D4">
        <v>0</v>
      </c>
      <c r="E4">
        <v>2.4717848847416901</v>
      </c>
      <c r="F4">
        <v>3.22127003056044</v>
      </c>
      <c r="G4">
        <v>-41.00467005769417</v>
      </c>
      <c r="H4">
        <v>-30.998027478944692</v>
      </c>
      <c r="I4">
        <v>6.2772556830616404</v>
      </c>
      <c r="J4">
        <v>3.17648632429349</v>
      </c>
      <c r="K4">
        <v>0.76733240656377</v>
      </c>
      <c r="L4">
        <v>4.2976840040298827E-5</v>
      </c>
      <c r="M4">
        <v>7.6934013445685536E-7</v>
      </c>
      <c r="N4" s="1">
        <v>1.0193055637457801E-8</v>
      </c>
      <c r="O4" s="1">
        <v>8.27025273044546E-13</v>
      </c>
      <c r="P4" s="1">
        <v>4.69541044101627E-12</v>
      </c>
      <c r="Q4">
        <v>53.6630374782359</v>
      </c>
      <c r="R4">
        <v>0.21029476289361401</v>
      </c>
      <c r="S4">
        <v>4.94678156862593</v>
      </c>
      <c r="T4">
        <v>1.15569184416882</v>
      </c>
      <c r="V4">
        <v>8.2135235110427907</v>
      </c>
      <c r="X4">
        <v>30.393196367181702</v>
      </c>
      <c r="AA4">
        <v>1.3730896535897901</v>
      </c>
      <c r="AB4">
        <v>4.4384814261350401E-2</v>
      </c>
      <c r="AJ4">
        <v>-0.31027615495622402</v>
      </c>
      <c r="AK4">
        <v>0.94548371036393197</v>
      </c>
      <c r="AL4">
        <v>0.24047288046048401</v>
      </c>
      <c r="AM4">
        <v>9.0860842967938393E-2</v>
      </c>
      <c r="AN4">
        <v>-7.9787982965421805E-2</v>
      </c>
      <c r="AO4">
        <v>0.110233962622349</v>
      </c>
      <c r="AP4">
        <v>3.0127415069409499E-3</v>
      </c>
    </row>
    <row r="5" spans="1:42" x14ac:dyDescent="0.3">
      <c r="A5">
        <v>5</v>
      </c>
      <c r="B5">
        <v>1315.9480519480401</v>
      </c>
      <c r="C5">
        <v>900</v>
      </c>
      <c r="D5">
        <v>0</v>
      </c>
      <c r="E5">
        <v>3.2951480947906799</v>
      </c>
      <c r="F5">
        <v>3.2239044307466602</v>
      </c>
      <c r="G5">
        <v>-54.570591520343783</v>
      </c>
      <c r="H5">
        <v>-41.296760823393555</v>
      </c>
      <c r="I5">
        <v>8.3530595740634404</v>
      </c>
      <c r="J5">
        <v>4.2298775258243699</v>
      </c>
      <c r="K5">
        <v>1.02209856575293</v>
      </c>
      <c r="L5">
        <v>4.2930109293475316E-5</v>
      </c>
      <c r="M5">
        <v>7.7020538579390408E-7</v>
      </c>
      <c r="N5" s="1">
        <v>1.3557019020807E-8</v>
      </c>
      <c r="O5" s="1">
        <v>1.10673337176456E-12</v>
      </c>
      <c r="P5" s="1">
        <v>6.2924934442533799E-12</v>
      </c>
      <c r="Q5">
        <v>53.580884867654198</v>
      </c>
      <c r="R5">
        <v>0.21339586673246499</v>
      </c>
      <c r="S5">
        <v>5.0061905137587903</v>
      </c>
      <c r="T5">
        <v>1.16811531103364</v>
      </c>
      <c r="V5">
        <v>8.3291238255219398</v>
      </c>
      <c r="X5">
        <v>30.241792901475399</v>
      </c>
      <c r="AA5">
        <v>1.41500146131746</v>
      </c>
      <c r="AB5">
        <v>4.5495252505912499E-2</v>
      </c>
      <c r="AJ5">
        <v>-0.31374815741166201</v>
      </c>
      <c r="AK5">
        <v>0.94379570882639496</v>
      </c>
      <c r="AL5">
        <v>0.244033442082111</v>
      </c>
      <c r="AM5">
        <v>9.2033176554887103E-2</v>
      </c>
      <c r="AN5">
        <v>-8.0788919091849001E-2</v>
      </c>
      <c r="AO5">
        <v>0.111584404011249</v>
      </c>
      <c r="AP5">
        <v>3.0903450288674601E-3</v>
      </c>
    </row>
    <row r="6" spans="1:42" x14ac:dyDescent="0.3">
      <c r="A6">
        <v>6</v>
      </c>
      <c r="B6">
        <v>1310.9350649350499</v>
      </c>
      <c r="C6">
        <v>900</v>
      </c>
      <c r="D6">
        <v>0</v>
      </c>
      <c r="E6">
        <v>4.1089276718818599</v>
      </c>
      <c r="F6">
        <v>3.2265572050381999</v>
      </c>
      <c r="G6">
        <v>-67.930760212411528</v>
      </c>
      <c r="H6">
        <v>-51.461131876808551</v>
      </c>
      <c r="I6">
        <v>10.396934293599999</v>
      </c>
      <c r="J6">
        <v>5.2685500894257302</v>
      </c>
      <c r="K6">
        <v>1.27347119879537</v>
      </c>
      <c r="L6">
        <v>4.2884483822523262E-5</v>
      </c>
      <c r="M6">
        <v>7.7107776914777533E-7</v>
      </c>
      <c r="N6" s="1">
        <v>1.68656904466266E-8</v>
      </c>
      <c r="O6" s="1">
        <v>1.38542017454531E-12</v>
      </c>
      <c r="P6" s="1">
        <v>7.8806991945902203E-12</v>
      </c>
      <c r="Q6">
        <v>53.498670915908498</v>
      </c>
      <c r="R6">
        <v>0.21637063923218</v>
      </c>
      <c r="S6">
        <v>5.0649348166469199</v>
      </c>
      <c r="T6">
        <v>1.18024480559098</v>
      </c>
      <c r="V6">
        <v>8.44649164266791</v>
      </c>
      <c r="X6">
        <v>30.087845802991399</v>
      </c>
      <c r="AA6">
        <v>1.4588008496320899</v>
      </c>
      <c r="AB6">
        <v>4.6640527329862E-2</v>
      </c>
      <c r="AJ6">
        <v>-0.31718782147146601</v>
      </c>
      <c r="AK6">
        <v>0.94203129256799401</v>
      </c>
      <c r="AL6">
        <v>0.24765397754062701</v>
      </c>
      <c r="AM6">
        <v>9.3193966725881996E-2</v>
      </c>
      <c r="AN6">
        <v>-8.1784587123755595E-2</v>
      </c>
      <c r="AO6">
        <v>0.11292270455032399</v>
      </c>
      <c r="AP6">
        <v>3.1704672103934298E-3</v>
      </c>
    </row>
    <row r="7" spans="1:42" x14ac:dyDescent="0.3">
      <c r="A7">
        <v>7</v>
      </c>
      <c r="B7">
        <v>1305.92207792208</v>
      </c>
      <c r="C7">
        <v>900</v>
      </c>
      <c r="D7">
        <v>0</v>
      </c>
      <c r="E7">
        <v>4.9137397656347401</v>
      </c>
      <c r="F7">
        <v>3.2292282509555301</v>
      </c>
      <c r="G7">
        <v>-81.095621394127278</v>
      </c>
      <c r="H7">
        <v>-61.498530616547242</v>
      </c>
      <c r="I7">
        <v>12.410510610363</v>
      </c>
      <c r="J7">
        <v>6.2932871856264496</v>
      </c>
      <c r="K7">
        <v>1.52164523030564</v>
      </c>
      <c r="L7">
        <v>4.2840010594467737E-5</v>
      </c>
      <c r="M7">
        <v>7.719572605457707E-7</v>
      </c>
      <c r="N7" s="1">
        <v>2.0121751458650599E-8</v>
      </c>
      <c r="O7" s="1">
        <v>1.66332273074619E-12</v>
      </c>
      <c r="P7" s="1">
        <v>9.4562195126663299E-12</v>
      </c>
      <c r="Q7">
        <v>53.416422027413802</v>
      </c>
      <c r="R7">
        <v>0.21920850613727</v>
      </c>
      <c r="S7">
        <v>5.12296158584825</v>
      </c>
      <c r="T7">
        <v>1.1920563804278801</v>
      </c>
      <c r="V7">
        <v>8.5656552253967106</v>
      </c>
      <c r="X7">
        <v>29.931246952198801</v>
      </c>
      <c r="AA7">
        <v>1.50462687649799</v>
      </c>
      <c r="AB7">
        <v>4.78224460791336E-2</v>
      </c>
      <c r="AJ7">
        <v>-0.32058918484539001</v>
      </c>
      <c r="AK7">
        <v>0.94018485371279403</v>
      </c>
      <c r="AL7">
        <v>0.25133568385734101</v>
      </c>
      <c r="AM7">
        <v>9.4342151261981602E-2</v>
      </c>
      <c r="AN7">
        <v>-8.2774485905754203E-2</v>
      </c>
      <c r="AO7">
        <v>0.114247741103866</v>
      </c>
      <c r="AP7">
        <v>3.2532408151604098E-3</v>
      </c>
    </row>
    <row r="8" spans="1:42" x14ac:dyDescent="0.3">
      <c r="A8">
        <v>8</v>
      </c>
      <c r="B8">
        <v>1300.9090909090901</v>
      </c>
      <c r="C8">
        <v>900</v>
      </c>
      <c r="D8">
        <v>0</v>
      </c>
      <c r="E8">
        <v>5.7102067564237302</v>
      </c>
      <c r="F8">
        <v>3.2319174110930899</v>
      </c>
      <c r="G8">
        <v>-94.075649384372824</v>
      </c>
      <c r="H8">
        <v>-71.416403632738991</v>
      </c>
      <c r="I8">
        <v>14.3954225622794</v>
      </c>
      <c r="J8">
        <v>7.30487547178668</v>
      </c>
      <c r="K8">
        <v>1.7668170408143</v>
      </c>
      <c r="L8">
        <v>4.2796736767704342E-5</v>
      </c>
      <c r="M8">
        <v>7.7284383480848915E-7</v>
      </c>
      <c r="N8" s="1">
        <v>2.3327923468456499E-8</v>
      </c>
      <c r="O8" s="1">
        <v>1.9406879451645101E-12</v>
      </c>
      <c r="P8" s="1">
        <v>1.10149760783959E-11</v>
      </c>
      <c r="Q8">
        <v>53.334164888695298</v>
      </c>
      <c r="R8">
        <v>0.22189876609988299</v>
      </c>
      <c r="S8">
        <v>5.1802167001240402</v>
      </c>
      <c r="T8">
        <v>1.20352511664177</v>
      </c>
      <c r="V8">
        <v>8.6866393024715798</v>
      </c>
      <c r="X8">
        <v>29.771880634051001</v>
      </c>
      <c r="AA8">
        <v>1.5526316516946399</v>
      </c>
      <c r="AB8">
        <v>4.9042940221610397E-2</v>
      </c>
      <c r="AJ8">
        <v>-0.32394563545916</v>
      </c>
      <c r="AK8">
        <v>0.93825025799649298</v>
      </c>
      <c r="AL8">
        <v>0.255079673046886</v>
      </c>
      <c r="AM8">
        <v>9.5476647267283596E-2</v>
      </c>
      <c r="AN8">
        <v>-8.3758102021242203E-2</v>
      </c>
      <c r="AO8">
        <v>0.11555835132438499</v>
      </c>
      <c r="AP8">
        <v>3.3388078453539202E-3</v>
      </c>
    </row>
    <row r="9" spans="1:42" x14ac:dyDescent="0.3">
      <c r="A9">
        <v>9</v>
      </c>
      <c r="B9">
        <v>1295.8961038960899</v>
      </c>
      <c r="C9">
        <v>900</v>
      </c>
      <c r="D9">
        <v>0</v>
      </c>
      <c r="E9">
        <v>6.4989602642281898</v>
      </c>
      <c r="F9">
        <v>3.2346244622825799</v>
      </c>
      <c r="G9">
        <v>-106.88139617081856</v>
      </c>
      <c r="H9">
        <v>-81.222291590702383</v>
      </c>
      <c r="I9">
        <v>16.353314613510701</v>
      </c>
      <c r="J9">
        <v>8.3041086946914699</v>
      </c>
      <c r="K9">
        <v>2.0091854062224099</v>
      </c>
      <c r="L9">
        <v>4.2754709382942298E-5</v>
      </c>
      <c r="M9">
        <v>7.7373746722773991E-7</v>
      </c>
      <c r="N9" s="1">
        <v>2.64869854423673E-8</v>
      </c>
      <c r="O9" s="1">
        <v>2.21777503781586E-12</v>
      </c>
      <c r="P9" s="1">
        <v>1.25526373042444E-11</v>
      </c>
      <c r="Q9">
        <v>53.251926378555702</v>
      </c>
      <c r="R9">
        <v>0.224430651179896</v>
      </c>
      <c r="S9">
        <v>5.2366449030108102</v>
      </c>
      <c r="T9">
        <v>1.21462513785802</v>
      </c>
      <c r="V9">
        <v>8.8094640964386102</v>
      </c>
      <c r="X9">
        <v>29.609623025375701</v>
      </c>
      <c r="AA9">
        <v>1.6029817326183899</v>
      </c>
      <c r="AB9">
        <v>5.03040749627858E-2</v>
      </c>
      <c r="AJ9">
        <v>-0.32724983055504597</v>
      </c>
      <c r="AK9">
        <v>0.936220788278042</v>
      </c>
      <c r="AL9">
        <v>0.25888694393821798</v>
      </c>
      <c r="AM9">
        <v>9.6596354031263001E-2</v>
      </c>
      <c r="AN9">
        <v>-8.4734909579616505E-2</v>
      </c>
      <c r="AO9">
        <v>0.116853333618785</v>
      </c>
      <c r="AP9">
        <v>3.4273202683541E-3</v>
      </c>
    </row>
    <row r="10" spans="1:42" x14ac:dyDescent="0.3">
      <c r="A10">
        <v>10</v>
      </c>
      <c r="B10">
        <v>1290.88311688311</v>
      </c>
      <c r="C10">
        <v>900</v>
      </c>
      <c r="D10">
        <v>0</v>
      </c>
      <c r="E10">
        <v>4.4393571540063297</v>
      </c>
      <c r="F10">
        <v>3.2376077199686399</v>
      </c>
      <c r="G10">
        <v>-72.893325779181041</v>
      </c>
      <c r="H10">
        <v>-55.45330682117104</v>
      </c>
      <c r="I10">
        <v>11.150671152517001</v>
      </c>
      <c r="J10">
        <v>5.6665907703697602</v>
      </c>
      <c r="K10">
        <v>1.3711843861211599</v>
      </c>
      <c r="L10">
        <v>4.2679409563992925E-5</v>
      </c>
      <c r="M10">
        <v>7.7461111574322455E-7</v>
      </c>
      <c r="N10" s="1">
        <v>1.80336510027376E-8</v>
      </c>
      <c r="O10" s="1">
        <v>1.52050712704707E-12</v>
      </c>
      <c r="P10" s="1">
        <v>8.7707152814246594E-12</v>
      </c>
      <c r="Q10">
        <v>53.127591069351602</v>
      </c>
      <c r="R10">
        <v>0.235442077223039</v>
      </c>
      <c r="S10">
        <v>5.3603408517327704</v>
      </c>
      <c r="T10">
        <v>1.2369138882761099</v>
      </c>
      <c r="V10">
        <v>8.9091168544626491</v>
      </c>
      <c r="X10">
        <v>29.464449312587501</v>
      </c>
      <c r="AA10">
        <v>1.61468450240144</v>
      </c>
      <c r="AB10">
        <v>5.1461443964762203E-2</v>
      </c>
      <c r="AJ10">
        <v>-0.33305552482155498</v>
      </c>
      <c r="AK10">
        <v>0.93566074663298604</v>
      </c>
      <c r="AL10">
        <v>0.26198071687163099</v>
      </c>
      <c r="AM10">
        <v>9.9177224061179403E-2</v>
      </c>
      <c r="AN10">
        <v>-8.6725958311128296E-2</v>
      </c>
      <c r="AO10">
        <v>0.119454408495061</v>
      </c>
      <c r="AP10">
        <v>3.5083870718260299E-3</v>
      </c>
    </row>
    <row r="11" spans="1:42" x14ac:dyDescent="0.3">
      <c r="A11">
        <v>46</v>
      </c>
      <c r="B11">
        <v>1110.41558441557</v>
      </c>
      <c r="C11">
        <v>900</v>
      </c>
      <c r="D11">
        <v>0</v>
      </c>
      <c r="E11">
        <v>5.94835262600341E-2</v>
      </c>
      <c r="F11">
        <v>3.3366814000047502</v>
      </c>
      <c r="G11">
        <v>-0.91387704106098022</v>
      </c>
      <c r="H11">
        <v>-0.72160618505998542</v>
      </c>
      <c r="I11">
        <v>0.138967648636772</v>
      </c>
      <c r="J11">
        <v>7.3115891389849599E-2</v>
      </c>
      <c r="K11">
        <v>1.7827151930043202E-2</v>
      </c>
      <c r="L11">
        <v>4.1505999001797949E-5</v>
      </c>
      <c r="M11">
        <v>8.1265856281558642E-7</v>
      </c>
      <c r="N11" s="1">
        <v>2.10112968875802E-10</v>
      </c>
      <c r="O11" s="1">
        <v>2.06492711274225E-14</v>
      </c>
      <c r="P11" s="1">
        <v>2.50795273508432E-13</v>
      </c>
      <c r="Q11">
        <v>51.284656829109501</v>
      </c>
      <c r="R11">
        <v>0.569415438595546</v>
      </c>
      <c r="S11">
        <v>5.7857067808321796</v>
      </c>
      <c r="T11">
        <v>1.3113497963037399</v>
      </c>
      <c r="V11">
        <v>14.1764508137907</v>
      </c>
      <c r="X11">
        <v>25.587841706341099</v>
      </c>
      <c r="AA11">
        <v>1.16501164970336</v>
      </c>
      <c r="AB11">
        <v>0.119566985323628</v>
      </c>
      <c r="AJ11">
        <v>-0.53414661071552605</v>
      </c>
      <c r="AK11">
        <v>0.94666520570804302</v>
      </c>
      <c r="AL11">
        <v>0.42723051470282197</v>
      </c>
      <c r="AM11">
        <v>0.116336610112256</v>
      </c>
      <c r="AN11">
        <v>-8.54749888086455E-2</v>
      </c>
      <c r="AO11">
        <v>0.121035222439746</v>
      </c>
      <c r="AP11">
        <v>8.3540465613026905E-3</v>
      </c>
    </row>
    <row r="12" spans="1:42" x14ac:dyDescent="0.3">
      <c r="A12">
        <v>47</v>
      </c>
      <c r="B12">
        <v>1105.4025974025899</v>
      </c>
      <c r="C12">
        <v>900</v>
      </c>
      <c r="D12">
        <v>0</v>
      </c>
      <c r="E12">
        <v>0.18703631737482099</v>
      </c>
      <c r="F12">
        <v>3.3374607783816699</v>
      </c>
      <c r="G12">
        <v>-2.8702135423879089</v>
      </c>
      <c r="H12">
        <v>-2.2690611272144161</v>
      </c>
      <c r="I12">
        <v>0.43607506620070502</v>
      </c>
      <c r="J12">
        <v>0.22976664526569199</v>
      </c>
      <c r="K12">
        <v>5.6041502745543703E-2</v>
      </c>
      <c r="L12">
        <v>4.1496249526073934E-5</v>
      </c>
      <c r="M12">
        <v>8.1308355971612514E-7</v>
      </c>
      <c r="N12" s="1">
        <v>6.5938355757261501E-10</v>
      </c>
      <c r="O12" s="1">
        <v>6.4797922391048695E-14</v>
      </c>
      <c r="P12" s="1">
        <v>7.8447075467534904E-13</v>
      </c>
      <c r="Q12">
        <v>51.336279641952501</v>
      </c>
      <c r="R12">
        <v>0.559928190460246</v>
      </c>
      <c r="S12">
        <v>5.7078420886897101</v>
      </c>
      <c r="T12">
        <v>1.29215156712207</v>
      </c>
      <c r="V12">
        <v>14.2428417684369</v>
      </c>
      <c r="X12">
        <v>25.5778556970048</v>
      </c>
      <c r="AA12">
        <v>1.1615969039557901</v>
      </c>
      <c r="AB12">
        <v>0.121504142377789</v>
      </c>
      <c r="AJ12">
        <v>-0.534141705274358</v>
      </c>
      <c r="AK12">
        <v>0.94665160990423203</v>
      </c>
      <c r="AL12">
        <v>0.42931251661956099</v>
      </c>
      <c r="AM12">
        <v>0.11464031984074</v>
      </c>
      <c r="AN12">
        <v>-8.4287154672097894E-2</v>
      </c>
      <c r="AO12">
        <v>0.11933341343256899</v>
      </c>
      <c r="AP12">
        <v>8.4910001493528793E-3</v>
      </c>
    </row>
    <row r="13" spans="1:42" x14ac:dyDescent="0.3">
      <c r="A13">
        <v>48</v>
      </c>
      <c r="B13">
        <v>1100.3896103896</v>
      </c>
      <c r="C13">
        <v>900</v>
      </c>
      <c r="D13">
        <v>0</v>
      </c>
      <c r="E13">
        <v>0.29402864542707102</v>
      </c>
      <c r="F13">
        <v>3.3381540597073101</v>
      </c>
      <c r="G13">
        <v>-4.5071221439999922</v>
      </c>
      <c r="H13">
        <v>-3.5674298147894659</v>
      </c>
      <c r="I13">
        <v>0.68413922838670704</v>
      </c>
      <c r="J13">
        <v>0.36100165706388399</v>
      </c>
      <c r="K13">
        <v>8.8081209005929306E-2</v>
      </c>
      <c r="L13">
        <v>4.1484519403624275E-5</v>
      </c>
      <c r="M13">
        <v>8.1347390634341206E-7</v>
      </c>
      <c r="N13" s="1">
        <v>1.0346838834549801E-9</v>
      </c>
      <c r="O13" s="1">
        <v>1.01667746519489E-13</v>
      </c>
      <c r="P13" s="1">
        <v>1.2264846940593099E-12</v>
      </c>
      <c r="Q13">
        <v>51.3890770020028</v>
      </c>
      <c r="R13">
        <v>0.55044255928585695</v>
      </c>
      <c r="S13">
        <v>5.6313057138056601</v>
      </c>
      <c r="T13">
        <v>1.2727791730206299</v>
      </c>
      <c r="V13">
        <v>14.3022596300196</v>
      </c>
      <c r="X13">
        <v>25.572896078820001</v>
      </c>
      <c r="AA13">
        <v>1.15782522193505</v>
      </c>
      <c r="AB13">
        <v>0.123414621110279</v>
      </c>
      <c r="AJ13">
        <v>-0.53394872367067203</v>
      </c>
      <c r="AK13">
        <v>0.94665550510529295</v>
      </c>
      <c r="AL13">
        <v>0.43117016839203398</v>
      </c>
      <c r="AM13">
        <v>0.112971037092193</v>
      </c>
      <c r="AN13">
        <v>-8.3127465008781001E-2</v>
      </c>
      <c r="AO13">
        <v>0.11765363556618499</v>
      </c>
      <c r="AP13">
        <v>8.6258425237469103E-3</v>
      </c>
    </row>
    <row r="14" spans="1:42" x14ac:dyDescent="0.3">
      <c r="A14">
        <v>49</v>
      </c>
      <c r="B14">
        <v>1095.37662337662</v>
      </c>
      <c r="C14">
        <v>900</v>
      </c>
      <c r="D14">
        <v>0</v>
      </c>
      <c r="E14">
        <v>0.38140929394711798</v>
      </c>
      <c r="F14">
        <v>3.3387529712791602</v>
      </c>
      <c r="G14">
        <v>-5.8403597959895883</v>
      </c>
      <c r="H14">
        <v>-4.6283167994589718</v>
      </c>
      <c r="I14">
        <v>0.88565540182191904</v>
      </c>
      <c r="J14">
        <v>0.46803635422321599</v>
      </c>
      <c r="K14">
        <v>0.11423705114697</v>
      </c>
      <c r="L14">
        <v>4.1472936105157825E-5</v>
      </c>
      <c r="M14">
        <v>8.138298150713441E-7</v>
      </c>
      <c r="N14" s="1">
        <v>1.3399340521922501E-9</v>
      </c>
      <c r="O14" s="1">
        <v>1.31611409455215E-13</v>
      </c>
      <c r="P14" s="1">
        <v>1.58019800962788E-12</v>
      </c>
      <c r="Q14">
        <v>51.445573944610402</v>
      </c>
      <c r="R14">
        <v>0.53934730344961901</v>
      </c>
      <c r="S14">
        <v>5.5533824048037097</v>
      </c>
      <c r="T14">
        <v>1.25278236494149</v>
      </c>
      <c r="V14">
        <v>14.3573131879667</v>
      </c>
      <c r="X14">
        <v>25.5717266353059</v>
      </c>
      <c r="AA14">
        <v>1.15456409855509</v>
      </c>
      <c r="AB14">
        <v>0.12531006036696299</v>
      </c>
      <c r="AJ14">
        <v>-0.53350935585862203</v>
      </c>
      <c r="AK14">
        <v>0.94664212664738401</v>
      </c>
      <c r="AL14">
        <v>0.43288547687851697</v>
      </c>
      <c r="AM14">
        <v>0.111234214930856</v>
      </c>
      <c r="AN14">
        <v>-8.1988441972646597E-2</v>
      </c>
      <c r="AO14">
        <v>0.115976533289115</v>
      </c>
      <c r="AP14">
        <v>8.7594460853943502E-3</v>
      </c>
    </row>
    <row r="15" spans="1:42" x14ac:dyDescent="0.3">
      <c r="A15">
        <v>50</v>
      </c>
      <c r="B15">
        <v>1090.3636363636299</v>
      </c>
      <c r="C15">
        <v>900</v>
      </c>
      <c r="D15">
        <v>0</v>
      </c>
      <c r="E15">
        <v>0.45068270858489701</v>
      </c>
      <c r="F15">
        <v>3.33924582503679</v>
      </c>
      <c r="G15">
        <v>-6.8939102043605862</v>
      </c>
      <c r="H15">
        <v>-5.4698814732237508</v>
      </c>
      <c r="I15">
        <v>1.0443817305227501</v>
      </c>
      <c r="J15">
        <v>0.55275824629437598</v>
      </c>
      <c r="K15">
        <v>0.13496541800121301</v>
      </c>
      <c r="L15">
        <v>4.1464358085247409E-5</v>
      </c>
      <c r="M15">
        <v>8.1415151973691599E-7</v>
      </c>
      <c r="N15" s="1">
        <v>1.58100800679034E-9</v>
      </c>
      <c r="O15" s="1">
        <v>1.55138489982218E-13</v>
      </c>
      <c r="P15" s="1">
        <v>1.8493725070937398E-12</v>
      </c>
      <c r="Q15">
        <v>51.509210168180303</v>
      </c>
      <c r="R15">
        <v>0.52443811888844005</v>
      </c>
      <c r="S15">
        <v>5.4703859799919599</v>
      </c>
      <c r="T15">
        <v>1.2315546910688899</v>
      </c>
      <c r="V15">
        <v>14.4115183256653</v>
      </c>
      <c r="X15">
        <v>25.572662846442299</v>
      </c>
      <c r="AA15">
        <v>1.1530253138853499</v>
      </c>
      <c r="AB15">
        <v>0.12720455587731699</v>
      </c>
      <c r="AJ15">
        <v>-0.53274200291190599</v>
      </c>
      <c r="AK15">
        <v>0.946563061283068</v>
      </c>
      <c r="AL15">
        <v>0.43456922185375302</v>
      </c>
      <c r="AM15">
        <v>0.10930085084190599</v>
      </c>
      <c r="AN15">
        <v>-8.0860285317318106E-2</v>
      </c>
      <c r="AO15">
        <v>0.114276267632895</v>
      </c>
      <c r="AP15">
        <v>8.8928866176001594E-3</v>
      </c>
    </row>
    <row r="16" spans="1:42" x14ac:dyDescent="0.3">
      <c r="A16">
        <v>51</v>
      </c>
      <c r="B16">
        <v>1085.35064935064</v>
      </c>
      <c r="C16">
        <v>900</v>
      </c>
      <c r="D16">
        <v>0</v>
      </c>
      <c r="E16">
        <v>0.50884565116292901</v>
      </c>
      <c r="F16">
        <v>3.3396821740193801</v>
      </c>
      <c r="G16">
        <v>-7.7758567140096639</v>
      </c>
      <c r="H16">
        <v>-6.1772207207493786</v>
      </c>
      <c r="I16">
        <v>1.1767649827951201</v>
      </c>
      <c r="J16">
        <v>0.62378680010690202</v>
      </c>
      <c r="K16">
        <v>0.15236349588036399</v>
      </c>
      <c r="L16">
        <v>4.1453106814621924E-5</v>
      </c>
      <c r="M16">
        <v>8.144482727197786E-7</v>
      </c>
      <c r="N16" s="1">
        <v>1.7825994090864899E-9</v>
      </c>
      <c r="O16" s="1">
        <v>1.7476266756020101E-13</v>
      </c>
      <c r="P16" s="1">
        <v>2.06874251843703E-12</v>
      </c>
      <c r="Q16">
        <v>51.572251475954303</v>
      </c>
      <c r="R16">
        <v>0.510382939639896</v>
      </c>
      <c r="S16">
        <v>5.3898373044611301</v>
      </c>
      <c r="T16">
        <v>1.2105422426524</v>
      </c>
      <c r="V16">
        <v>14.4593095429241</v>
      </c>
      <c r="X16">
        <v>25.577781276313299</v>
      </c>
      <c r="AA16">
        <v>1.15082604386325</v>
      </c>
      <c r="AB16">
        <v>0.129069174191489</v>
      </c>
      <c r="AJ16">
        <v>-0.53187036405653698</v>
      </c>
      <c r="AK16">
        <v>0.94651312860654402</v>
      </c>
      <c r="AL16">
        <v>0.436047343593438</v>
      </c>
      <c r="AM16">
        <v>0.107437247453015</v>
      </c>
      <c r="AN16">
        <v>-7.9756552472338205E-2</v>
      </c>
      <c r="AO16">
        <v>0.112605188609831</v>
      </c>
      <c r="AP16">
        <v>9.0240082660446707E-3</v>
      </c>
    </row>
    <row r="17" spans="1:42" x14ac:dyDescent="0.3">
      <c r="A17">
        <v>52</v>
      </c>
      <c r="B17">
        <v>1080.33766233765</v>
      </c>
      <c r="C17">
        <v>900</v>
      </c>
      <c r="D17">
        <v>0</v>
      </c>
      <c r="E17">
        <v>0.56063418200911697</v>
      </c>
      <c r="F17">
        <v>3.3400716507897101</v>
      </c>
      <c r="G17">
        <v>-8.5590807439572139</v>
      </c>
      <c r="H17">
        <v>-6.807813308967531</v>
      </c>
      <c r="I17">
        <v>1.2938924260048299</v>
      </c>
      <c r="J17">
        <v>0.68694749863614102</v>
      </c>
      <c r="K17">
        <v>0.167850944717477</v>
      </c>
      <c r="L17">
        <v>4.1439531323587572E-5</v>
      </c>
      <c r="M17">
        <v>8.147240080647857E-7</v>
      </c>
      <c r="N17" s="1">
        <v>1.9614576741114298E-9</v>
      </c>
      <c r="O17" s="1">
        <v>1.9213951646209999E-13</v>
      </c>
      <c r="P17" s="1">
        <v>2.2587858077911301E-12</v>
      </c>
      <c r="Q17">
        <v>51.634683553427401</v>
      </c>
      <c r="R17">
        <v>0.49707107219108398</v>
      </c>
      <c r="S17">
        <v>5.31147549672718</v>
      </c>
      <c r="T17">
        <v>1.18976438089027</v>
      </c>
      <c r="V17">
        <v>14.501633896235299</v>
      </c>
      <c r="X17">
        <v>25.586426222930999</v>
      </c>
      <c r="AA17">
        <v>1.1480388307148299</v>
      </c>
      <c r="AB17">
        <v>0.13090654688276701</v>
      </c>
      <c r="AJ17">
        <v>-0.53091423222064305</v>
      </c>
      <c r="AK17">
        <v>0.94648911559430204</v>
      </c>
      <c r="AL17">
        <v>0.43735016800823001</v>
      </c>
      <c r="AM17">
        <v>0.105635152801886</v>
      </c>
      <c r="AN17">
        <v>-7.8674798134242996E-2</v>
      </c>
      <c r="AO17">
        <v>0.110961570165215</v>
      </c>
      <c r="AP17">
        <v>9.1530237852525398E-3</v>
      </c>
    </row>
    <row r="18" spans="1:42" x14ac:dyDescent="0.3">
      <c r="A18">
        <v>53</v>
      </c>
      <c r="B18">
        <v>1075.3246753246699</v>
      </c>
      <c r="C18">
        <v>900</v>
      </c>
      <c r="D18">
        <v>0</v>
      </c>
      <c r="E18">
        <v>0.59883468736493595</v>
      </c>
      <c r="F18">
        <v>3.34040379839016</v>
      </c>
      <c r="G18">
        <v>-9.1339873717712763</v>
      </c>
      <c r="H18">
        <v>-7.2741137231774253</v>
      </c>
      <c r="I18">
        <v>1.37924254910166</v>
      </c>
      <c r="J18">
        <v>0.73342242614353004</v>
      </c>
      <c r="K18">
        <v>0.17927014921175999</v>
      </c>
      <c r="L18">
        <v>4.1423480311910456E-5</v>
      </c>
      <c r="M18">
        <v>8.1497455026902829E-7</v>
      </c>
      <c r="N18" s="1">
        <v>2.0925363831946901E-9</v>
      </c>
      <c r="O18" s="1">
        <v>2.0482403801738601E-13</v>
      </c>
      <c r="P18" s="1">
        <v>2.3914434488437002E-12</v>
      </c>
      <c r="Q18">
        <v>51.696759099231897</v>
      </c>
      <c r="R18">
        <v>0.48448953470571099</v>
      </c>
      <c r="S18">
        <v>5.2352796581251102</v>
      </c>
      <c r="T18">
        <v>1.16915094264992</v>
      </c>
      <c r="V18">
        <v>14.5377788361626</v>
      </c>
      <c r="X18">
        <v>25.599167785412799</v>
      </c>
      <c r="AA18">
        <v>1.14465903830605</v>
      </c>
      <c r="AB18">
        <v>0.132715105405775</v>
      </c>
      <c r="AJ18">
        <v>-0.52984869174719496</v>
      </c>
      <c r="AK18">
        <v>0.946491516035319</v>
      </c>
      <c r="AL18">
        <v>0.43845445095563901</v>
      </c>
      <c r="AM18">
        <v>0.103894535197388</v>
      </c>
      <c r="AN18">
        <v>-7.76157323431481E-2</v>
      </c>
      <c r="AO18">
        <v>0.1093441426571</v>
      </c>
      <c r="AP18">
        <v>9.2797792448952292E-3</v>
      </c>
    </row>
    <row r="19" spans="1:42" x14ac:dyDescent="0.3">
      <c r="A19">
        <v>54</v>
      </c>
      <c r="B19">
        <v>1070.31168831168</v>
      </c>
      <c r="C19">
        <v>900</v>
      </c>
      <c r="D19">
        <v>0</v>
      </c>
      <c r="E19">
        <v>0.62469226231184205</v>
      </c>
      <c r="F19">
        <v>3.3406825406816401</v>
      </c>
      <c r="G19">
        <v>-9.5201678138537904</v>
      </c>
      <c r="H19">
        <v>-7.5911333966037287</v>
      </c>
      <c r="I19">
        <v>1.4358685729804801</v>
      </c>
      <c r="J19">
        <v>0.76476013156070599</v>
      </c>
      <c r="K19">
        <v>0.186995398306951</v>
      </c>
      <c r="L19">
        <v>4.1405134644780623E-5</v>
      </c>
      <c r="M19">
        <v>8.152014969745191E-7</v>
      </c>
      <c r="N19" s="1">
        <v>2.1803782115270498E-9</v>
      </c>
      <c r="O19" s="1">
        <v>2.1327274171133399E-13</v>
      </c>
      <c r="P19" s="1">
        <v>2.4730797773703499E-12</v>
      </c>
      <c r="Q19">
        <v>51.758516368027699</v>
      </c>
      <c r="R19">
        <v>0.47256858785756201</v>
      </c>
      <c r="S19">
        <v>5.1610861068255902</v>
      </c>
      <c r="T19">
        <v>1.1487018413671899</v>
      </c>
      <c r="V19">
        <v>14.5681883568489</v>
      </c>
      <c r="X19">
        <v>25.6157114982399</v>
      </c>
      <c r="AA19">
        <v>1.1407307905169899</v>
      </c>
      <c r="AB19">
        <v>0.134496450316127</v>
      </c>
      <c r="AJ19">
        <v>-0.52868115057875098</v>
      </c>
      <c r="AK19">
        <v>0.94651840722829605</v>
      </c>
      <c r="AL19">
        <v>0.43937435995972801</v>
      </c>
      <c r="AM19">
        <v>0.102210329557997</v>
      </c>
      <c r="AN19">
        <v>-7.6577959593272404E-2</v>
      </c>
      <c r="AO19">
        <v>0.10775161874238599</v>
      </c>
      <c r="AP19">
        <v>9.4043946836153795E-3</v>
      </c>
    </row>
    <row r="20" spans="1:42" x14ac:dyDescent="0.3">
      <c r="A20">
        <v>55</v>
      </c>
      <c r="B20">
        <v>1065.2987012987001</v>
      </c>
      <c r="C20">
        <v>900</v>
      </c>
      <c r="D20">
        <v>0</v>
      </c>
      <c r="E20">
        <v>0.63934517822439496</v>
      </c>
      <c r="F20">
        <v>3.3409115532110598</v>
      </c>
      <c r="G20">
        <v>-9.7354647379858061</v>
      </c>
      <c r="H20">
        <v>-7.7725567636271542</v>
      </c>
      <c r="I20">
        <v>1.46655450631319</v>
      </c>
      <c r="J20">
        <v>0.78237374009841798</v>
      </c>
      <c r="K20">
        <v>0.191368483733099</v>
      </c>
      <c r="L20">
        <v>4.138465601769419E-5</v>
      </c>
      <c r="M20">
        <v>8.1540633470725553E-7</v>
      </c>
      <c r="N20" s="1">
        <v>2.22911141276857E-9</v>
      </c>
      <c r="O20" s="1">
        <v>2.1789873781828199E-13</v>
      </c>
      <c r="P20" s="1">
        <v>2.50939177331008E-12</v>
      </c>
      <c r="Q20">
        <v>51.819983719996102</v>
      </c>
      <c r="R20">
        <v>0.46124738758372102</v>
      </c>
      <c r="S20">
        <v>5.0887506833853804</v>
      </c>
      <c r="T20">
        <v>1.12841824066285</v>
      </c>
      <c r="V20">
        <v>14.5932685626252</v>
      </c>
      <c r="X20">
        <v>25.635785891485899</v>
      </c>
      <c r="AA20">
        <v>1.1362935358413799</v>
      </c>
      <c r="AB20">
        <v>0.13625197841930101</v>
      </c>
      <c r="AJ20">
        <v>-0.52741865703551205</v>
      </c>
      <c r="AK20">
        <v>0.94656806613792899</v>
      </c>
      <c r="AL20">
        <v>0.44012288685320899</v>
      </c>
      <c r="AM20">
        <v>0.100578077715735</v>
      </c>
      <c r="AN20">
        <v>-7.55602240323444E-2</v>
      </c>
      <c r="AO20">
        <v>0.106182874645806</v>
      </c>
      <c r="AP20">
        <v>9.5269757151746695E-3</v>
      </c>
    </row>
    <row r="21" spans="1:42" x14ac:dyDescent="0.3">
      <c r="A21">
        <v>56</v>
      </c>
      <c r="B21">
        <v>1060.2857142856999</v>
      </c>
      <c r="C21">
        <v>900</v>
      </c>
      <c r="D21">
        <v>0</v>
      </c>
      <c r="E21">
        <v>0.64383270567309703</v>
      </c>
      <c r="F21">
        <v>3.3410942693383201</v>
      </c>
      <c r="G21">
        <v>-9.7961118294447136</v>
      </c>
      <c r="H21">
        <v>-7.8308464108872524</v>
      </c>
      <c r="I21">
        <v>1.47383589437621</v>
      </c>
      <c r="J21">
        <v>0.78755133469149396</v>
      </c>
      <c r="K21">
        <v>0.19270114931555099</v>
      </c>
      <c r="L21">
        <v>4.1362189420181026E-5</v>
      </c>
      <c r="M21">
        <v>8.1559044425198101E-7</v>
      </c>
      <c r="N21" s="1">
        <v>2.2424842307430699E-9</v>
      </c>
      <c r="O21" s="1">
        <v>2.19075636783246E-13</v>
      </c>
      <c r="P21" s="1">
        <v>2.50548996508657E-12</v>
      </c>
      <c r="Q21">
        <v>51.881181779777499</v>
      </c>
      <c r="R21">
        <v>0.45047262589985199</v>
      </c>
      <c r="S21">
        <v>5.01814590839966</v>
      </c>
      <c r="T21">
        <v>1.1083021812057301</v>
      </c>
      <c r="V21">
        <v>14.613391128178799</v>
      </c>
      <c r="X21">
        <v>25.659140794362902</v>
      </c>
      <c r="AA21">
        <v>1.13138267319432</v>
      </c>
      <c r="AB21">
        <v>0.137982908981094</v>
      </c>
      <c r="AJ21">
        <v>-0.526067880741794</v>
      </c>
      <c r="AK21">
        <v>0.94663894356672096</v>
      </c>
      <c r="AL21">
        <v>0.44071195034135202</v>
      </c>
      <c r="AM21">
        <v>9.8993840078070897E-2</v>
      </c>
      <c r="AN21">
        <v>-7.4561392558193204E-2</v>
      </c>
      <c r="AO21">
        <v>0.10463692399716901</v>
      </c>
      <c r="AP21">
        <v>9.6476153166716993E-3</v>
      </c>
    </row>
    <row r="22" spans="1:42" x14ac:dyDescent="0.3">
      <c r="A22">
        <v>57</v>
      </c>
      <c r="B22">
        <v>1055.27272727272</v>
      </c>
      <c r="C22">
        <v>900</v>
      </c>
      <c r="D22">
        <v>0</v>
      </c>
      <c r="E22">
        <v>0.639102907536239</v>
      </c>
      <c r="F22">
        <v>3.3412338892095699</v>
      </c>
      <c r="G22">
        <v>-9.7168696587165293</v>
      </c>
      <c r="H22">
        <v>-7.7773456401755254</v>
      </c>
      <c r="I22">
        <v>1.46002020194495</v>
      </c>
      <c r="J22">
        <v>0.78146617067118396</v>
      </c>
      <c r="K22">
        <v>0.19127751265788501</v>
      </c>
      <c r="L22">
        <v>4.1337865230152601E-5</v>
      </c>
      <c r="M22">
        <v>8.1575510655210696E-7</v>
      </c>
      <c r="N22" s="1">
        <v>2.2238980491738401E-9</v>
      </c>
      <c r="O22" s="1">
        <v>2.1714122797941301E-13</v>
      </c>
      <c r="P22" s="1">
        <v>2.4659683851378801E-12</v>
      </c>
      <c r="Q22">
        <v>51.942125144028701</v>
      </c>
      <c r="R22">
        <v>0.44019740986728401</v>
      </c>
      <c r="S22">
        <v>4.9491586049620802</v>
      </c>
      <c r="T22">
        <v>1.0883562911164999</v>
      </c>
      <c r="V22">
        <v>14.628896453784201</v>
      </c>
      <c r="X22">
        <v>25.685545703323001</v>
      </c>
      <c r="AA22">
        <v>1.12603008725804</v>
      </c>
      <c r="AB22">
        <v>0.13969030566004101</v>
      </c>
      <c r="AJ22">
        <v>-0.52463510562210403</v>
      </c>
      <c r="AK22">
        <v>0.94672964198695997</v>
      </c>
      <c r="AL22">
        <v>0.44115249035746101</v>
      </c>
      <c r="AM22">
        <v>9.7454121994786896E-2</v>
      </c>
      <c r="AN22">
        <v>-7.3580440090649304E-2</v>
      </c>
      <c r="AO22">
        <v>0.103112896040332</v>
      </c>
      <c r="AP22">
        <v>9.7663953332127202E-3</v>
      </c>
    </row>
    <row r="23" spans="1:42" x14ac:dyDescent="0.3">
      <c r="A23">
        <v>58</v>
      </c>
      <c r="B23">
        <v>1050.2597402597301</v>
      </c>
      <c r="C23">
        <v>900</v>
      </c>
      <c r="D23">
        <v>0</v>
      </c>
      <c r="E23">
        <v>0.62602079659920895</v>
      </c>
      <c r="F23">
        <v>3.3413333915523902</v>
      </c>
      <c r="G23">
        <v>-9.5111643010953344</v>
      </c>
      <c r="H23">
        <v>-7.622383670222777</v>
      </c>
      <c r="I23">
        <v>1.42720774482274</v>
      </c>
      <c r="J23">
        <v>0.76518722424252705</v>
      </c>
      <c r="K23">
        <v>0.187356579915648</v>
      </c>
      <c r="L23">
        <v>4.131180101273145E-5</v>
      </c>
      <c r="M23">
        <v>8.1590150917915294E-7</v>
      </c>
      <c r="N23" s="1">
        <v>2.1764408204399802E-9</v>
      </c>
      <c r="O23" s="1">
        <v>2.12401106877674E-13</v>
      </c>
      <c r="P23" s="1">
        <v>2.3949675228309398E-12</v>
      </c>
      <c r="Q23">
        <v>52.002823697021697</v>
      </c>
      <c r="R23">
        <v>0.43038032957093197</v>
      </c>
      <c r="S23">
        <v>4.88168790468964</v>
      </c>
      <c r="T23">
        <v>1.0685835938969499</v>
      </c>
      <c r="V23">
        <v>14.640096588697601</v>
      </c>
      <c r="X23">
        <v>25.7147881840759</v>
      </c>
      <c r="AA23">
        <v>1.12026461093015</v>
      </c>
      <c r="AB23">
        <v>0.141375091116998</v>
      </c>
      <c r="AJ23">
        <v>-0.52312623382074397</v>
      </c>
      <c r="AK23">
        <v>0.94683889658419995</v>
      </c>
      <c r="AL23">
        <v>0.44145455633832298</v>
      </c>
      <c r="AM23">
        <v>9.59558118216048E-2</v>
      </c>
      <c r="AN23">
        <v>-7.2616436593589698E-2</v>
      </c>
      <c r="AO23">
        <v>0.10161001818394</v>
      </c>
      <c r="AP23">
        <v>9.8833874862660903E-3</v>
      </c>
    </row>
    <row r="24" spans="1:42" x14ac:dyDescent="0.3">
      <c r="A24">
        <v>59</v>
      </c>
      <c r="B24">
        <v>1045.2467532467399</v>
      </c>
      <c r="C24">
        <v>900</v>
      </c>
      <c r="D24">
        <v>0</v>
      </c>
      <c r="E24">
        <v>0.60541117989847004</v>
      </c>
      <c r="F24">
        <v>3.3413956040889801</v>
      </c>
      <c r="G24">
        <v>-9.1917498644301006</v>
      </c>
      <c r="H24">
        <v>-7.3758017118751775</v>
      </c>
      <c r="I24">
        <v>1.37739125045846</v>
      </c>
      <c r="J24">
        <v>0.73973201274572697</v>
      </c>
      <c r="K24">
        <v>0.181185124909366</v>
      </c>
      <c r="L24">
        <v>4.1284103639341195E-5</v>
      </c>
      <c r="M24">
        <v>8.1603077183126778E-7</v>
      </c>
      <c r="N24" s="1">
        <v>2.10303995538384E-9</v>
      </c>
      <c r="O24" s="1">
        <v>2.0514391146483901E-13</v>
      </c>
      <c r="P24" s="1">
        <v>2.2963630430905101E-12</v>
      </c>
      <c r="Q24">
        <v>52.063281548157597</v>
      </c>
      <c r="R24">
        <v>0.42098455008687002</v>
      </c>
      <c r="S24">
        <v>4.8156436127243198</v>
      </c>
      <c r="T24">
        <v>1.0489892822754201</v>
      </c>
      <c r="V24">
        <v>14.647280862739301</v>
      </c>
      <c r="X24">
        <v>25.7466697035292</v>
      </c>
      <c r="AA24">
        <v>1.11411262003553</v>
      </c>
      <c r="AB24">
        <v>0.14303782045156299</v>
      </c>
      <c r="AJ24">
        <v>-0.52154692094877997</v>
      </c>
      <c r="AK24">
        <v>0.946965566818464</v>
      </c>
      <c r="AL24">
        <v>0.44162748739714502</v>
      </c>
      <c r="AM24">
        <v>9.4496110628062402E-2</v>
      </c>
      <c r="AN24">
        <v>-7.1668524194142505E-2</v>
      </c>
      <c r="AO24">
        <v>0.100127642546845</v>
      </c>
      <c r="AP24">
        <v>9.9986377524054395E-3</v>
      </c>
    </row>
    <row r="25" spans="1:42" x14ac:dyDescent="0.3">
      <c r="A25">
        <v>60</v>
      </c>
      <c r="B25">
        <v>1040.23376623376</v>
      </c>
      <c r="C25">
        <v>900</v>
      </c>
      <c r="D25">
        <v>0</v>
      </c>
      <c r="E25">
        <v>0.57800944631454498</v>
      </c>
      <c r="F25">
        <v>3.3414231247948898</v>
      </c>
      <c r="G25">
        <v>-8.7699710225368612</v>
      </c>
      <c r="H25">
        <v>-7.0463581581750452</v>
      </c>
      <c r="I25">
        <v>1.31234518704644</v>
      </c>
      <c r="J25">
        <v>0.70600684207527797</v>
      </c>
      <c r="K25">
        <v>0.172983014939188</v>
      </c>
      <c r="L25">
        <v>4.1254869709468616E-5</v>
      </c>
      <c r="M25">
        <v>8.1614392211633795E-7</v>
      </c>
      <c r="N25" s="1">
        <v>2.0062949162137802E-9</v>
      </c>
      <c r="O25" s="1">
        <v>1.95625186555429E-13</v>
      </c>
      <c r="P25" s="1">
        <v>2.1735937971665001E-12</v>
      </c>
      <c r="Q25">
        <v>52.123501101644997</v>
      </c>
      <c r="R25">
        <v>0.41197736627957099</v>
      </c>
      <c r="S25">
        <v>4.7509446735743097</v>
      </c>
      <c r="T25">
        <v>1.02957770812024</v>
      </c>
      <c r="V25">
        <v>14.6507134576481</v>
      </c>
      <c r="X25">
        <v>25.781008569982902</v>
      </c>
      <c r="AA25">
        <v>1.10759810465544</v>
      </c>
      <c r="AB25">
        <v>0.144679018094207</v>
      </c>
      <c r="AJ25">
        <v>-0.51990238873279604</v>
      </c>
      <c r="AK25">
        <v>0.94710861178947203</v>
      </c>
      <c r="AL25">
        <v>0.441679824752505</v>
      </c>
      <c r="AM25">
        <v>9.3072515929617003E-2</v>
      </c>
      <c r="AN25">
        <v>-7.0735924769041295E-2</v>
      </c>
      <c r="AO25">
        <v>9.8665171446682104E-2</v>
      </c>
      <c r="AP25">
        <v>1.01121895835606E-2</v>
      </c>
    </row>
    <row r="26" spans="1:42" x14ac:dyDescent="0.3">
      <c r="A26">
        <v>61</v>
      </c>
      <c r="B26">
        <v>1035.2207792207801</v>
      </c>
      <c r="C26">
        <v>900</v>
      </c>
      <c r="D26">
        <v>0</v>
      </c>
      <c r="E26">
        <v>0.54446450196663598</v>
      </c>
      <c r="F26">
        <v>3.3414183279650498</v>
      </c>
      <c r="G26">
        <v>-8.2558174549804537</v>
      </c>
      <c r="H26">
        <v>-6.6417660159083507</v>
      </c>
      <c r="I26">
        <v>1.2336345818066701</v>
      </c>
      <c r="J26">
        <v>0.66481078065190902</v>
      </c>
      <c r="K26">
        <v>0.16294412986542101</v>
      </c>
      <c r="L26">
        <v>4.1224186637207266E-5</v>
      </c>
      <c r="M26">
        <v>8.1624189950906189E-7</v>
      </c>
      <c r="N26" s="1">
        <v>1.8884907220013501E-9</v>
      </c>
      <c r="O26" s="1">
        <v>1.84068923528363E-13</v>
      </c>
      <c r="P26" s="1">
        <v>2.0296925180557201E-12</v>
      </c>
      <c r="Q26">
        <v>52.183484048638903</v>
      </c>
      <c r="R26">
        <v>0.40332966855896801</v>
      </c>
      <c r="S26">
        <v>4.6875179700937002</v>
      </c>
      <c r="T26">
        <v>1.01035194669941</v>
      </c>
      <c r="V26">
        <v>14.650635309782</v>
      </c>
      <c r="X26">
        <v>25.817638890087</v>
      </c>
      <c r="AA26">
        <v>1.1007429127517301</v>
      </c>
      <c r="AB26">
        <v>0.146299253388185</v>
      </c>
      <c r="AJ26">
        <v>-0.51819742710930805</v>
      </c>
      <c r="AK26">
        <v>0.94726707547871503</v>
      </c>
      <c r="AL26">
        <v>0.441619369144513</v>
      </c>
      <c r="AM26">
        <v>9.16827871636888E-2</v>
      </c>
      <c r="AN26">
        <v>-6.9817933477513597E-2</v>
      </c>
      <c r="AO26">
        <v>9.7222039640759206E-2</v>
      </c>
      <c r="AP26">
        <v>1.0224089159145799E-2</v>
      </c>
    </row>
    <row r="27" spans="1:42" x14ac:dyDescent="0.3">
      <c r="A27">
        <v>62</v>
      </c>
      <c r="B27">
        <v>1030.2077922077799</v>
      </c>
      <c r="C27">
        <v>900</v>
      </c>
      <c r="D27">
        <v>0</v>
      </c>
      <c r="E27">
        <v>0.50536855096766498</v>
      </c>
      <c r="F27">
        <v>3.3413834156210198</v>
      </c>
      <c r="G27">
        <v>-7.6583834527966683</v>
      </c>
      <c r="H27">
        <v>-6.1690568023844801</v>
      </c>
      <c r="I27">
        <v>1.1426844258086499</v>
      </c>
      <c r="J27">
        <v>0.61687233665810304</v>
      </c>
      <c r="K27">
        <v>0.151245304147096</v>
      </c>
      <c r="L27">
        <v>4.1192134032921156E-5</v>
      </c>
      <c r="M27">
        <v>8.1632557393736376E-7</v>
      </c>
      <c r="N27" s="1">
        <v>1.7517038428577299E-9</v>
      </c>
      <c r="O27" s="1">
        <v>1.7067808235123499E-13</v>
      </c>
      <c r="P27" s="1">
        <v>1.86741384680784E-12</v>
      </c>
      <c r="Q27">
        <v>52.243230512435296</v>
      </c>
      <c r="R27">
        <v>0.39501539255541201</v>
      </c>
      <c r="S27">
        <v>4.62529733808916</v>
      </c>
      <c r="T27">
        <v>0.991314965298564</v>
      </c>
      <c r="V27">
        <v>14.647268106458</v>
      </c>
      <c r="X27">
        <v>25.856407556394</v>
      </c>
      <c r="AA27">
        <v>1.09356712177533</v>
      </c>
      <c r="AB27">
        <v>0.14789900699403599</v>
      </c>
      <c r="AJ27">
        <v>-0.51643649657072599</v>
      </c>
      <c r="AK27">
        <v>0.94744008073130503</v>
      </c>
      <c r="AL27">
        <v>0.44145330926440701</v>
      </c>
      <c r="AM27">
        <v>9.0324902152737099E-2</v>
      </c>
      <c r="AN27">
        <v>-6.8913903918527794E-2</v>
      </c>
      <c r="AO27">
        <v>9.5797732142193004E-2</v>
      </c>
      <c r="AP27">
        <v>1.0334376198610501E-2</v>
      </c>
    </row>
    <row r="28" spans="1:42" x14ac:dyDescent="0.3">
      <c r="A28">
        <v>63</v>
      </c>
      <c r="B28">
        <v>1025.1948051948</v>
      </c>
      <c r="C28">
        <v>900</v>
      </c>
      <c r="D28">
        <v>0</v>
      </c>
      <c r="E28">
        <v>0.46126237806196602</v>
      </c>
      <c r="F28">
        <v>3.34132042948371</v>
      </c>
      <c r="G28">
        <v>-6.9859541162978855</v>
      </c>
      <c r="H28">
        <v>-5.6346459945556164</v>
      </c>
      <c r="I28">
        <v>1.0407929514067</v>
      </c>
      <c r="J28">
        <v>0.56285614397556205</v>
      </c>
      <c r="K28">
        <v>0.13804793278483499</v>
      </c>
      <c r="L28">
        <v>4.1158784567093247E-5</v>
      </c>
      <c r="M28">
        <v>8.163957510830867E-7</v>
      </c>
      <c r="N28" s="1">
        <v>1.59782257442108E-9</v>
      </c>
      <c r="O28" s="1">
        <v>1.5563672002995699E-13</v>
      </c>
      <c r="P28" s="1">
        <v>1.6892647404528699E-12</v>
      </c>
      <c r="Q28">
        <v>52.302739467263699</v>
      </c>
      <c r="R28">
        <v>0.38701112723467501</v>
      </c>
      <c r="S28">
        <v>4.5642226890311903</v>
      </c>
      <c r="T28">
        <v>0.97246956972800702</v>
      </c>
      <c r="V28">
        <v>14.6408160428357</v>
      </c>
      <c r="X28">
        <v>25.897173168231401</v>
      </c>
      <c r="AA28">
        <v>1.0860892571999401</v>
      </c>
      <c r="AB28">
        <v>0.149478678475232</v>
      </c>
      <c r="AJ28">
        <v>-0.51462374600580896</v>
      </c>
      <c r="AK28">
        <v>0.94762682006159904</v>
      </c>
      <c r="AL28">
        <v>0.44118827622905099</v>
      </c>
      <c r="AM28">
        <v>8.8997030108827202E-2</v>
      </c>
      <c r="AN28">
        <v>-6.8023241708614707E-2</v>
      </c>
      <c r="AO28">
        <v>9.4391776812347394E-2</v>
      </c>
      <c r="AP28">
        <v>1.0443084502598E-2</v>
      </c>
    </row>
    <row r="29" spans="1:42" x14ac:dyDescent="0.3">
      <c r="A29">
        <v>64</v>
      </c>
      <c r="B29">
        <v>1020.1818181818099</v>
      </c>
      <c r="C29">
        <v>900</v>
      </c>
      <c r="D29">
        <v>0</v>
      </c>
      <c r="E29">
        <v>0.41264018373016398</v>
      </c>
      <c r="F29">
        <v>3.3412312624740101</v>
      </c>
      <c r="G29">
        <v>-6.2460837672694272</v>
      </c>
      <c r="H29">
        <v>-5.0443926063815248</v>
      </c>
      <c r="I29">
        <v>0.92914373867122002</v>
      </c>
      <c r="J29">
        <v>0.50336906209028198</v>
      </c>
      <c r="K29">
        <v>0.123499438175561</v>
      </c>
      <c r="L29">
        <v>4.1124204725390884E-5</v>
      </c>
      <c r="M29">
        <v>8.1645317737008989E-7</v>
      </c>
      <c r="N29" s="1">
        <v>1.4285655156998301E-9</v>
      </c>
      <c r="O29" s="1">
        <v>1.3911191057284799E-13</v>
      </c>
      <c r="P29" s="1">
        <v>1.4975311859494801E-12</v>
      </c>
      <c r="Q29">
        <v>52.362009068179098</v>
      </c>
      <c r="R29">
        <v>0.37929578081084703</v>
      </c>
      <c r="S29">
        <v>4.50423925773344</v>
      </c>
      <c r="T29">
        <v>0.95381836635909201</v>
      </c>
      <c r="V29">
        <v>14.6314674131487</v>
      </c>
      <c r="X29">
        <v>25.939805039082799</v>
      </c>
      <c r="AA29">
        <v>1.0783264820329901</v>
      </c>
      <c r="AB29">
        <v>0.15103859265293601</v>
      </c>
      <c r="AJ29">
        <v>-0.51276303094574005</v>
      </c>
      <c r="AK29">
        <v>0.94782654766346097</v>
      </c>
      <c r="AL29">
        <v>0.44083039312380201</v>
      </c>
      <c r="AM29">
        <v>8.7697508474480601E-2</v>
      </c>
      <c r="AN29">
        <v>-6.7145398859904101E-2</v>
      </c>
      <c r="AO29">
        <v>9.30037381338851E-2</v>
      </c>
      <c r="AP29">
        <v>1.05502424100146E-2</v>
      </c>
    </row>
    <row r="30" spans="1:42" x14ac:dyDescent="0.3">
      <c r="A30">
        <v>65</v>
      </c>
      <c r="B30">
        <v>1015.16883116883</v>
      </c>
      <c r="C30">
        <v>900</v>
      </c>
      <c r="D30">
        <v>0</v>
      </c>
      <c r="E30">
        <v>0.35995399396162903</v>
      </c>
      <c r="F30">
        <v>3.3411176696594498</v>
      </c>
      <c r="G30">
        <v>-5.4456670736048336</v>
      </c>
      <c r="H30">
        <v>-4.4036532636815009</v>
      </c>
      <c r="I30">
        <v>0.808816718900215</v>
      </c>
      <c r="J30">
        <v>0.43896572353789798</v>
      </c>
      <c r="K30">
        <v>0.107734605467612</v>
      </c>
      <c r="L30">
        <v>4.1088455470576908E-5</v>
      </c>
      <c r="M30">
        <v>8.1649854463252423E-7</v>
      </c>
      <c r="N30" s="1">
        <v>1.24549828414968E-9</v>
      </c>
      <c r="O30" s="1">
        <v>1.21255473648638E-13</v>
      </c>
      <c r="P30" s="1">
        <v>1.29430170320977E-12</v>
      </c>
      <c r="Q30">
        <v>52.421036909932297</v>
      </c>
      <c r="R30">
        <v>0.37185029486816801</v>
      </c>
      <c r="S30">
        <v>4.4452969552470298</v>
      </c>
      <c r="T30">
        <v>0.93536373635449199</v>
      </c>
      <c r="V30">
        <v>14.619396051726101</v>
      </c>
      <c r="X30">
        <v>25.984182285545799</v>
      </c>
      <c r="AA30">
        <v>1.07029476141414</v>
      </c>
      <c r="AB30">
        <v>0.15257900491187701</v>
      </c>
      <c r="AJ30">
        <v>-0.51085793178658401</v>
      </c>
      <c r="AK30">
        <v>0.94803857245848999</v>
      </c>
      <c r="AL30">
        <v>0.44038532003804198</v>
      </c>
      <c r="AM30">
        <v>8.6424822988007202E-2</v>
      </c>
      <c r="AN30">
        <v>-6.6279868850702306E-2</v>
      </c>
      <c r="AO30">
        <v>9.1633211969622097E-2</v>
      </c>
      <c r="AP30">
        <v>1.06558731831243E-2</v>
      </c>
    </row>
    <row r="31" spans="1:42" x14ac:dyDescent="0.3">
      <c r="A31">
        <v>66</v>
      </c>
      <c r="B31">
        <v>1010.15584415584</v>
      </c>
      <c r="C31">
        <v>900</v>
      </c>
      <c r="D31">
        <v>0</v>
      </c>
      <c r="E31">
        <v>0.30361767125643202</v>
      </c>
      <c r="F31">
        <v>3.3409812786045401</v>
      </c>
      <c r="G31">
        <v>-4.5910034251805723</v>
      </c>
      <c r="H31">
        <v>-3.7173311786462393</v>
      </c>
      <c r="I31">
        <v>0.680798151518616</v>
      </c>
      <c r="J31">
        <v>0.37015356675764999</v>
      </c>
      <c r="K31">
        <v>9.0876795150210202E-2</v>
      </c>
      <c r="L31">
        <v>4.1051592824395358E-5</v>
      </c>
      <c r="M31">
        <v>8.1653249446663306E-7</v>
      </c>
      <c r="N31" s="1">
        <v>1.05004860795628E-9</v>
      </c>
      <c r="O31" s="1">
        <v>1.02205528946372E-13</v>
      </c>
      <c r="P31" s="1">
        <v>1.0814880514100901E-12</v>
      </c>
      <c r="Q31">
        <v>52.479820228922797</v>
      </c>
      <c r="R31">
        <v>0.36465739887746201</v>
      </c>
      <c r="S31">
        <v>4.3873498107447197</v>
      </c>
      <c r="T31">
        <v>0.91710781943559605</v>
      </c>
      <c r="V31">
        <v>14.6047626382645</v>
      </c>
      <c r="X31">
        <v>26.030192992359002</v>
      </c>
      <c r="AA31">
        <v>1.06200900578008</v>
      </c>
      <c r="AB31">
        <v>0.15410010561568299</v>
      </c>
      <c r="AJ31">
        <v>-0.508911771692103</v>
      </c>
      <c r="AK31">
        <v>0.94826225204004</v>
      </c>
      <c r="AL31">
        <v>0.43985829499901102</v>
      </c>
      <c r="AM31">
        <v>8.5177590472096096E-2</v>
      </c>
      <c r="AN31">
        <v>-6.5426182298081698E-2</v>
      </c>
      <c r="AO31">
        <v>9.0279821147753E-2</v>
      </c>
      <c r="AP31">
        <v>1.0759995331284401E-2</v>
      </c>
    </row>
    <row r="32" spans="1:42" x14ac:dyDescent="0.3">
      <c r="A32">
        <v>67</v>
      </c>
      <c r="B32">
        <v>1005.1428571428499</v>
      </c>
      <c r="C32">
        <v>900</v>
      </c>
      <c r="D32">
        <v>0</v>
      </c>
      <c r="E32">
        <v>0.244010555177885</v>
      </c>
      <c r="F32">
        <v>3.3408235991015802</v>
      </c>
      <c r="G32">
        <v>-3.6878551048112618</v>
      </c>
      <c r="H32">
        <v>-2.9899204312754675</v>
      </c>
      <c r="I32">
        <v>0.545989653025022</v>
      </c>
      <c r="J32">
        <v>0.29739739349572802</v>
      </c>
      <c r="K32">
        <v>7.3039042002548404E-2</v>
      </c>
      <c r="L32">
        <v>4.1013668380505112E-5</v>
      </c>
      <c r="M32">
        <v>8.1655562227347676E-7</v>
      </c>
      <c r="N32" s="1">
        <v>8.4351993394473997E-10</v>
      </c>
      <c r="O32" s="1">
        <v>8.2087892470990395E-14</v>
      </c>
      <c r="P32" s="1">
        <v>8.6084349325327803E-13</v>
      </c>
      <c r="Q32">
        <v>52.538356059747898</v>
      </c>
      <c r="R32">
        <v>0.35770139867182099</v>
      </c>
      <c r="S32">
        <v>4.3303554886512297</v>
      </c>
      <c r="T32">
        <v>0.89905250503286605</v>
      </c>
      <c r="V32">
        <v>14.5877158803362</v>
      </c>
      <c r="X32">
        <v>26.077733448212399</v>
      </c>
      <c r="AA32">
        <v>1.0534831955894499</v>
      </c>
      <c r="AB32">
        <v>0.15560202375796101</v>
      </c>
      <c r="AJ32">
        <v>-0.50692763395599505</v>
      </c>
      <c r="AK32">
        <v>0.94849698739089505</v>
      </c>
      <c r="AL32">
        <v>0.43925417117269999</v>
      </c>
      <c r="AM32">
        <v>8.3954543925162703E-2</v>
      </c>
      <c r="AN32">
        <v>-6.4583903150205804E-2</v>
      </c>
      <c r="AO32">
        <v>8.8943211735645206E-2</v>
      </c>
      <c r="AP32">
        <v>1.08626228817972E-2</v>
      </c>
    </row>
    <row r="33" spans="1:42" x14ac:dyDescent="0.3">
      <c r="A33">
        <v>68</v>
      </c>
      <c r="B33">
        <v>1000.12987012987</v>
      </c>
      <c r="C33">
        <v>900</v>
      </c>
      <c r="D33">
        <v>0</v>
      </c>
      <c r="E33">
        <v>0.181480761020717</v>
      </c>
      <c r="F33">
        <v>3.34064603228197</v>
      </c>
      <c r="G33">
        <v>-2.7414997834571362</v>
      </c>
      <c r="H33">
        <v>-2.2255459547571994</v>
      </c>
      <c r="I33">
        <v>0.405216355652675</v>
      </c>
      <c r="J33">
        <v>0.221123489454425</v>
      </c>
      <c r="K33">
        <v>5.4325049486535701E-2</v>
      </c>
      <c r="L33">
        <v>4.0974729757804022E-5</v>
      </c>
      <c r="M33">
        <v>8.1656848100565115E-7</v>
      </c>
      <c r="N33" s="1">
        <v>6.2710368386744096E-10</v>
      </c>
      <c r="O33" s="1">
        <v>6.1017329958700395E-14</v>
      </c>
      <c r="P33" s="1">
        <v>6.3397892153809705E-13</v>
      </c>
      <c r="Q33">
        <v>52.596641355373798</v>
      </c>
      <c r="R33">
        <v>0.35096799359479097</v>
      </c>
      <c r="S33">
        <v>4.27427486974406</v>
      </c>
      <c r="T33">
        <v>0.88119942916507499</v>
      </c>
      <c r="V33">
        <v>14.5683935851503</v>
      </c>
      <c r="X33">
        <v>26.1267074468951</v>
      </c>
      <c r="AA33">
        <v>1.04473049011672</v>
      </c>
      <c r="AB33">
        <v>0.157084829959906</v>
      </c>
      <c r="AJ33">
        <v>-0.50490837868604099</v>
      </c>
      <c r="AK33">
        <v>0.94874221827138105</v>
      </c>
      <c r="AL33">
        <v>0.43857745067822002</v>
      </c>
      <c r="AM33">
        <v>8.2754519569396598E-2</v>
      </c>
      <c r="AN33">
        <v>-6.3752625330089602E-2</v>
      </c>
      <c r="AO33">
        <v>8.7623049891765101E-2</v>
      </c>
      <c r="AP33">
        <v>1.0963765605367E-2</v>
      </c>
    </row>
    <row r="34" spans="1:42" x14ac:dyDescent="0.3">
      <c r="A34">
        <v>69</v>
      </c>
      <c r="B34">
        <v>995.11688311688295</v>
      </c>
      <c r="C34">
        <v>900</v>
      </c>
      <c r="D34">
        <v>0</v>
      </c>
      <c r="E34">
        <v>0.116348164736537</v>
      </c>
      <c r="F34">
        <v>3.3404498791206199</v>
      </c>
      <c r="G34">
        <v>-1.756777846929489</v>
      </c>
      <c r="H34">
        <v>-1.4279996060326514</v>
      </c>
      <c r="I34">
        <v>0.25923427101465801</v>
      </c>
      <c r="J34">
        <v>0.14172334574158499</v>
      </c>
      <c r="K34">
        <v>3.4830088445202599E-2</v>
      </c>
      <c r="L34">
        <v>4.0934821001940577E-5</v>
      </c>
      <c r="M34">
        <v>8.1657158463280782E-7</v>
      </c>
      <c r="N34" s="1">
        <v>4.0189028487225501E-10</v>
      </c>
      <c r="O34" s="1">
        <v>3.9098681513304303E-14</v>
      </c>
      <c r="P34" s="1">
        <v>4.0237711074288501E-13</v>
      </c>
      <c r="Q34">
        <v>52.654673077920997</v>
      </c>
      <c r="R34">
        <v>0.34444411798937402</v>
      </c>
      <c r="S34">
        <v>4.2190716871303904</v>
      </c>
      <c r="T34">
        <v>0.86354997578259796</v>
      </c>
      <c r="V34">
        <v>14.546923631258201</v>
      </c>
      <c r="X34">
        <v>26.177025648493299</v>
      </c>
      <c r="AA34">
        <v>1.0357633225334799</v>
      </c>
      <c r="AB34">
        <v>0.15854853889143899</v>
      </c>
      <c r="AJ34">
        <v>-0.50285665872401797</v>
      </c>
      <c r="AK34">
        <v>0.94899741918772795</v>
      </c>
      <c r="AL34">
        <v>0.43783231532681399</v>
      </c>
      <c r="AM34">
        <v>8.1576445574984599E-2</v>
      </c>
      <c r="AN34">
        <v>-6.2931969777752894E-2</v>
      </c>
      <c r="AO34">
        <v>8.6319019210888401E-2</v>
      </c>
      <c r="AP34">
        <v>1.1063429201355E-2</v>
      </c>
    </row>
    <row r="35" spans="1:42" x14ac:dyDescent="0.3">
      <c r="A35">
        <v>70</v>
      </c>
      <c r="B35">
        <v>990.10389610389495</v>
      </c>
      <c r="C35">
        <v>900</v>
      </c>
      <c r="D35">
        <v>0</v>
      </c>
      <c r="E35">
        <v>4.8907103227439498E-2</v>
      </c>
      <c r="F35">
        <v>3.34023634833988</v>
      </c>
      <c r="G35">
        <v>-0.73813506281719288</v>
      </c>
      <c r="H35">
        <v>-0.6007727062857946</v>
      </c>
      <c r="I35">
        <v>0.108736934795964</v>
      </c>
      <c r="J35">
        <v>5.95570193265125E-2</v>
      </c>
      <c r="K35">
        <v>1.46418091796847E-2</v>
      </c>
      <c r="L35">
        <v>4.0893982942032154E-5</v>
      </c>
      <c r="M35">
        <v>8.1656541133976846E-7</v>
      </c>
      <c r="N35" s="1">
        <v>1.6887909867202999E-10</v>
      </c>
      <c r="O35" s="1">
        <v>1.6427871104451101E-14</v>
      </c>
      <c r="P35" s="1">
        <v>1.6740532789837E-13</v>
      </c>
      <c r="Q35">
        <v>52.7124482670446</v>
      </c>
      <c r="R35">
        <v>0.338117803235161</v>
      </c>
      <c r="S35">
        <v>4.1647122080003403</v>
      </c>
      <c r="T35">
        <v>0.84610528120869499</v>
      </c>
      <c r="V35">
        <v>14.523424849914599</v>
      </c>
      <c r="X35">
        <v>26.228604996488102</v>
      </c>
      <c r="AA35">
        <v>1.0265934828644701</v>
      </c>
      <c r="AB35">
        <v>0.15999311124391999</v>
      </c>
      <c r="AJ35">
        <v>-0.50077493472106904</v>
      </c>
      <c r="AK35">
        <v>0.94926209587098898</v>
      </c>
      <c r="AL35">
        <v>0.43702265456971401</v>
      </c>
      <c r="AM35">
        <v>8.0419332191736706E-2</v>
      </c>
      <c r="AN35">
        <v>-6.2121581821508599E-2</v>
      </c>
      <c r="AO35">
        <v>8.5030818458533899E-2</v>
      </c>
      <c r="AP35">
        <v>1.11616154516039E-2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3E0CB-9E55-46AC-8FF0-5AFA80D9A4E2}">
  <dimension ref="A1:AU79"/>
  <sheetViews>
    <sheetView workbookViewId="0"/>
  </sheetViews>
  <sheetFormatPr defaultRowHeight="14.4" x14ac:dyDescent="0.3"/>
  <sheetData>
    <row r="1" spans="1:47" x14ac:dyDescent="0.3">
      <c r="A1" t="s">
        <v>34</v>
      </c>
      <c r="B1" t="s">
        <v>35</v>
      </c>
      <c r="C1" t="s">
        <v>36</v>
      </c>
      <c r="D1" t="s">
        <v>37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t="s">
        <v>80</v>
      </c>
      <c r="O1" t="s">
        <v>81</v>
      </c>
      <c r="P1" t="s">
        <v>82</v>
      </c>
      <c r="Q1" t="s">
        <v>83</v>
      </c>
      <c r="R1" t="s">
        <v>84</v>
      </c>
      <c r="S1" t="s">
        <v>85</v>
      </c>
      <c r="T1" t="s">
        <v>86</v>
      </c>
      <c r="U1" t="s">
        <v>87</v>
      </c>
      <c r="V1" t="s">
        <v>88</v>
      </c>
      <c r="W1" t="s">
        <v>89</v>
      </c>
      <c r="X1" t="s">
        <v>90</v>
      </c>
      <c r="Y1" t="s">
        <v>91</v>
      </c>
      <c r="Z1" t="s">
        <v>92</v>
      </c>
      <c r="AA1" t="s">
        <v>93</v>
      </c>
      <c r="AB1" t="s">
        <v>94</v>
      </c>
      <c r="AC1" t="s">
        <v>95</v>
      </c>
      <c r="AD1" t="s">
        <v>96</v>
      </c>
      <c r="AE1" t="s">
        <v>97</v>
      </c>
      <c r="AF1" t="s">
        <v>98</v>
      </c>
      <c r="AG1" t="s">
        <v>99</v>
      </c>
      <c r="AH1" t="s">
        <v>100</v>
      </c>
      <c r="AI1" t="s">
        <v>101</v>
      </c>
      <c r="AJ1" t="s">
        <v>102</v>
      </c>
      <c r="AK1" t="s">
        <v>103</v>
      </c>
      <c r="AL1" t="s">
        <v>104</v>
      </c>
      <c r="AM1" t="s">
        <v>105</v>
      </c>
      <c r="AN1" t="s">
        <v>106</v>
      </c>
      <c r="AO1" t="s">
        <v>107</v>
      </c>
      <c r="AP1" t="s">
        <v>108</v>
      </c>
      <c r="AQ1" t="s">
        <v>109</v>
      </c>
      <c r="AR1" t="s">
        <v>110</v>
      </c>
      <c r="AS1" t="s">
        <v>111</v>
      </c>
      <c r="AT1" t="s">
        <v>112</v>
      </c>
      <c r="AU1" t="s">
        <v>113</v>
      </c>
    </row>
    <row r="2" spans="1:47" x14ac:dyDescent="0.3">
      <c r="A2">
        <v>1</v>
      </c>
      <c r="B2">
        <v>1336</v>
      </c>
      <c r="C2">
        <v>900</v>
      </c>
      <c r="D2">
        <v>0</v>
      </c>
      <c r="E2">
        <v>593.69017529026405</v>
      </c>
      <c r="F2">
        <v>126.37160806073668</v>
      </c>
      <c r="G2">
        <v>81.979388603426045</v>
      </c>
      <c r="H2">
        <v>80.296038089368963</v>
      </c>
      <c r="J2">
        <v>74.667897303470994</v>
      </c>
      <c r="K2">
        <v>91.315140503513462</v>
      </c>
      <c r="L2">
        <v>0.43673523227323313</v>
      </c>
      <c r="M2">
        <v>13.247110205841949</v>
      </c>
      <c r="N2">
        <v>12.924624797528493</v>
      </c>
      <c r="O2">
        <v>115.29801140675566</v>
      </c>
      <c r="P2">
        <v>38.95909094847832</v>
      </c>
      <c r="Q2">
        <v>8.3092976265546792</v>
      </c>
      <c r="R2">
        <v>9.7528565074596862</v>
      </c>
      <c r="S2">
        <v>65.415063275235227</v>
      </c>
      <c r="V2">
        <v>34.228302143450968</v>
      </c>
      <c r="W2">
        <v>140.01810122803388</v>
      </c>
      <c r="Y2">
        <v>1.626729600707054</v>
      </c>
      <c r="Z2">
        <v>76.779504489976645</v>
      </c>
      <c r="AA2">
        <v>4.5848132690291095E-2</v>
      </c>
      <c r="AB2">
        <v>42.481626129788346</v>
      </c>
      <c r="AC2">
        <v>9.2048562693326961</v>
      </c>
      <c r="AD2">
        <v>16.319846942745752</v>
      </c>
      <c r="AE2">
        <v>37.397831512267004</v>
      </c>
      <c r="AF2">
        <v>22.971851915075444</v>
      </c>
      <c r="AG2">
        <v>46.2943584961493</v>
      </c>
      <c r="AH2">
        <v>3.7894362165893858</v>
      </c>
      <c r="AI2">
        <v>13.06871940108412</v>
      </c>
      <c r="AK2">
        <v>30.703454923730344</v>
      </c>
      <c r="AL2">
        <v>55.446261094647518</v>
      </c>
    </row>
    <row r="3" spans="1:47" x14ac:dyDescent="0.3">
      <c r="A3">
        <v>2</v>
      </c>
      <c r="B3">
        <v>1330.9870129870101</v>
      </c>
      <c r="C3">
        <v>900</v>
      </c>
      <c r="D3">
        <v>0</v>
      </c>
      <c r="E3">
        <v>593.13176027380177</v>
      </c>
      <c r="F3">
        <v>124.86272826232877</v>
      </c>
      <c r="G3">
        <v>81.754990113548004</v>
      </c>
      <c r="H3">
        <v>80.036181703221985</v>
      </c>
      <c r="J3">
        <v>73.272174298496836</v>
      </c>
      <c r="K3">
        <v>90.337311611528747</v>
      </c>
      <c r="L3">
        <v>0.3894908522748301</v>
      </c>
      <c r="M3">
        <v>12.914741209794535</v>
      </c>
      <c r="N3">
        <v>12.926462359453785</v>
      </c>
      <c r="O3">
        <v>114.55876024951574</v>
      </c>
      <c r="P3">
        <v>38.508004439128328</v>
      </c>
      <c r="Q3">
        <v>7.8746326801116115</v>
      </c>
      <c r="R3">
        <v>9.2780623497817256</v>
      </c>
      <c r="S3">
        <v>63.781394673966886</v>
      </c>
      <c r="V3">
        <v>33.713272723011443</v>
      </c>
      <c r="W3">
        <v>138.65585078207479</v>
      </c>
      <c r="Y3">
        <v>1.6190696064369399</v>
      </c>
      <c r="Z3">
        <v>76.045231664905458</v>
      </c>
      <c r="AB3">
        <v>41.856392796982547</v>
      </c>
      <c r="AC3">
        <v>9.1963599921060961</v>
      </c>
      <c r="AD3">
        <v>16.028369841518042</v>
      </c>
      <c r="AE3">
        <v>37.047786937835625</v>
      </c>
      <c r="AF3">
        <v>22.629007838047109</v>
      </c>
      <c r="AG3">
        <v>45.570004319223578</v>
      </c>
      <c r="AH3">
        <v>3.5102127064553801</v>
      </c>
      <c r="AI3">
        <v>13.070057091250666</v>
      </c>
      <c r="AK3">
        <v>30.203213422909378</v>
      </c>
      <c r="AL3">
        <v>55.069035919722459</v>
      </c>
    </row>
    <row r="4" spans="1:47" x14ac:dyDescent="0.3">
      <c r="A4">
        <v>3</v>
      </c>
      <c r="B4">
        <v>1325.9740259740199</v>
      </c>
      <c r="C4">
        <v>900</v>
      </c>
      <c r="D4">
        <v>0</v>
      </c>
      <c r="E4">
        <v>592.57380043059493</v>
      </c>
      <c r="F4">
        <v>123.35565418278426</v>
      </c>
      <c r="G4">
        <v>81.528788346493613</v>
      </c>
      <c r="H4">
        <v>79.774655034212401</v>
      </c>
      <c r="J4">
        <v>71.846377727603283</v>
      </c>
      <c r="K4">
        <v>89.378248987097265</v>
      </c>
      <c r="L4">
        <v>0.35668192971060853</v>
      </c>
      <c r="M4">
        <v>12.578041560712736</v>
      </c>
      <c r="N4">
        <v>12.932682759810472</v>
      </c>
      <c r="O4">
        <v>113.89567154124704</v>
      </c>
      <c r="P4">
        <v>38.057719313913026</v>
      </c>
      <c r="Q4">
        <v>7.434832090706017</v>
      </c>
      <c r="R4">
        <v>8.8183432005336719</v>
      </c>
      <c r="S4">
        <v>62.157418469679207</v>
      </c>
      <c r="V4">
        <v>33.189787752863367</v>
      </c>
      <c r="W4">
        <v>137.28060226212995</v>
      </c>
      <c r="Y4">
        <v>1.6297043658849815</v>
      </c>
      <c r="Z4">
        <v>75.305927135499928</v>
      </c>
      <c r="AB4">
        <v>41.217206097607736</v>
      </c>
      <c r="AC4">
        <v>9.1922546554907463</v>
      </c>
      <c r="AD4">
        <v>15.735165515511646</v>
      </c>
      <c r="AE4">
        <v>36.695324836598012</v>
      </c>
      <c r="AF4">
        <v>22.286174282175953</v>
      </c>
      <c r="AG4">
        <v>44.836100626445607</v>
      </c>
      <c r="AH4">
        <v>3.2332142349365083</v>
      </c>
      <c r="AI4">
        <v>13.075777329761534</v>
      </c>
      <c r="AK4">
        <v>29.690908582290636</v>
      </c>
      <c r="AL4">
        <v>54.680581981735244</v>
      </c>
    </row>
    <row r="5" spans="1:47" x14ac:dyDescent="0.3">
      <c r="A5">
        <v>4</v>
      </c>
      <c r="B5">
        <v>1320.96103896103</v>
      </c>
      <c r="C5">
        <v>900</v>
      </c>
      <c r="D5">
        <v>0</v>
      </c>
      <c r="E5">
        <v>592.01844990837719</v>
      </c>
      <c r="F5">
        <v>121.86120509472676</v>
      </c>
      <c r="G5">
        <v>81.304590288538492</v>
      </c>
      <c r="H5">
        <v>79.515266151455691</v>
      </c>
      <c r="J5">
        <v>70.434243530060428</v>
      </c>
      <c r="K5">
        <v>88.426154629650327</v>
      </c>
      <c r="L5">
        <v>0.32117514622948512</v>
      </c>
      <c r="M5">
        <v>12.24407507947809</v>
      </c>
      <c r="N5">
        <v>12.938836398438085</v>
      </c>
      <c r="O5">
        <v>113.2377055250633</v>
      </c>
      <c r="P5">
        <v>37.611400653882647</v>
      </c>
      <c r="Q5">
        <v>6.9981136925029865</v>
      </c>
      <c r="R5">
        <v>8.3577832518299502</v>
      </c>
      <c r="S5">
        <v>60.548948155890294</v>
      </c>
      <c r="V5">
        <v>32.671604933963806</v>
      </c>
      <c r="W5">
        <v>135.9129543067767</v>
      </c>
      <c r="Y5">
        <v>1.6409874487312097</v>
      </c>
      <c r="Z5">
        <v>74.570314262313858</v>
      </c>
      <c r="AB5">
        <v>40.582755744206253</v>
      </c>
      <c r="AC5">
        <v>9.1880906363882815</v>
      </c>
      <c r="AD5">
        <v>15.444301823024286</v>
      </c>
      <c r="AE5">
        <v>36.344433708111758</v>
      </c>
      <c r="AF5">
        <v>21.945965662752975</v>
      </c>
      <c r="AG5">
        <v>44.106887698780277</v>
      </c>
      <c r="AH5">
        <v>2.9593949687258445</v>
      </c>
      <c r="AI5">
        <v>13.081430395254516</v>
      </c>
      <c r="AK5">
        <v>29.186085154760629</v>
      </c>
      <c r="AL5">
        <v>54.295036683987654</v>
      </c>
    </row>
    <row r="6" spans="1:47" x14ac:dyDescent="0.3">
      <c r="A6">
        <v>5</v>
      </c>
      <c r="B6">
        <v>1315.9480519480401</v>
      </c>
      <c r="C6">
        <v>900</v>
      </c>
      <c r="D6">
        <v>0</v>
      </c>
      <c r="E6">
        <v>591.46570665237505</v>
      </c>
      <c r="F6">
        <v>120.37928422336024</v>
      </c>
      <c r="G6">
        <v>81.082393440213053</v>
      </c>
      <c r="H6">
        <v>79.258013645132067</v>
      </c>
      <c r="J6">
        <v>69.035583036874385</v>
      </c>
      <c r="K6">
        <v>87.480860326102317</v>
      </c>
      <c r="L6">
        <v>0.28261612420047094</v>
      </c>
      <c r="M6">
        <v>11.912735857708146</v>
      </c>
      <c r="N6">
        <v>12.944940553384251</v>
      </c>
      <c r="O6">
        <v>112.58482763749706</v>
      </c>
      <c r="P6">
        <v>37.169061454736159</v>
      </c>
      <c r="Q6">
        <v>6.5644597631296113</v>
      </c>
      <c r="R6">
        <v>7.8962121133366381</v>
      </c>
      <c r="S6">
        <v>58.95569337758694</v>
      </c>
      <c r="V6">
        <v>32.158705440654636</v>
      </c>
      <c r="W6">
        <v>134.55265087838464</v>
      </c>
      <c r="Y6">
        <v>1.6529239382990826</v>
      </c>
      <c r="Z6">
        <v>73.838201581962466</v>
      </c>
      <c r="AB6">
        <v>39.952898597665133</v>
      </c>
      <c r="AC6">
        <v>9.1838851896728162</v>
      </c>
      <c r="AD6">
        <v>15.155669201251147</v>
      </c>
      <c r="AE6">
        <v>35.994993100485068</v>
      </c>
      <c r="AF6">
        <v>21.608293546210042</v>
      </c>
      <c r="AG6">
        <v>43.382239845566453</v>
      </c>
      <c r="AH6">
        <v>2.6886542361955987</v>
      </c>
      <c r="AI6">
        <v>13.087033443688183</v>
      </c>
      <c r="AK6">
        <v>28.688670227161609</v>
      </c>
      <c r="AL6">
        <v>53.912265105366998</v>
      </c>
    </row>
    <row r="7" spans="1:47" x14ac:dyDescent="0.3">
      <c r="A7">
        <v>6</v>
      </c>
      <c r="B7">
        <v>1310.9350649350499</v>
      </c>
      <c r="C7">
        <v>900</v>
      </c>
      <c r="D7">
        <v>0</v>
      </c>
      <c r="E7">
        <v>590.91557265017514</v>
      </c>
      <c r="F7">
        <v>118.90980230635451</v>
      </c>
      <c r="G7">
        <v>80.862196119138972</v>
      </c>
      <c r="H7">
        <v>79.002896929390261</v>
      </c>
      <c r="J7">
        <v>67.650204098825313</v>
      </c>
      <c r="K7">
        <v>86.542196477272725</v>
      </c>
      <c r="L7">
        <v>0.24048563509887025</v>
      </c>
      <c r="M7">
        <v>11.583913697825512</v>
      </c>
      <c r="N7">
        <v>12.951013968469692</v>
      </c>
      <c r="O7">
        <v>111.93700866780961</v>
      </c>
      <c r="P7">
        <v>36.730717820158226</v>
      </c>
      <c r="Q7">
        <v>6.1338537479171702</v>
      </c>
      <c r="R7">
        <v>7.4334612771088606</v>
      </c>
      <c r="S7">
        <v>57.377369815787098</v>
      </c>
      <c r="V7">
        <v>31.651077969498726</v>
      </c>
      <c r="W7">
        <v>133.19943238679315</v>
      </c>
      <c r="Y7">
        <v>1.6655195076095828</v>
      </c>
      <c r="Z7">
        <v>73.109388327191994</v>
      </c>
      <c r="AB7">
        <v>39.327489789841465</v>
      </c>
      <c r="AC7">
        <v>9.1796570357574385</v>
      </c>
      <c r="AD7">
        <v>14.869153820315359</v>
      </c>
      <c r="AE7">
        <v>35.646876596716233</v>
      </c>
      <c r="AF7">
        <v>21.273066677778029</v>
      </c>
      <c r="AG7">
        <v>42.662031114729821</v>
      </c>
      <c r="AH7">
        <v>2.4208872904480305</v>
      </c>
      <c r="AI7">
        <v>13.092605095903739</v>
      </c>
      <c r="AK7">
        <v>28.198588188382796</v>
      </c>
      <c r="AL7">
        <v>53.532129215770809</v>
      </c>
    </row>
    <row r="8" spans="1:47" x14ac:dyDescent="0.3">
      <c r="A8">
        <v>7</v>
      </c>
      <c r="B8">
        <v>1305.92207792208</v>
      </c>
      <c r="C8">
        <v>900</v>
      </c>
      <c r="D8">
        <v>0</v>
      </c>
      <c r="E8">
        <v>590.36805409312421</v>
      </c>
      <c r="F8">
        <v>117.45267719784844</v>
      </c>
      <c r="G8">
        <v>80.643997413782401</v>
      </c>
      <c r="H8">
        <v>78.749916196160953</v>
      </c>
      <c r="J8">
        <v>66.277910054986307</v>
      </c>
      <c r="K8">
        <v>85.609991516124936</v>
      </c>
      <c r="L8">
        <v>0.1941926987089064</v>
      </c>
      <c r="M8">
        <v>11.257493530309526</v>
      </c>
      <c r="N8">
        <v>12.957076918004779</v>
      </c>
      <c r="O8">
        <v>111.29422465909883</v>
      </c>
      <c r="P8">
        <v>36.296388934129617</v>
      </c>
      <c r="Q8">
        <v>5.7062802337651553</v>
      </c>
      <c r="R8">
        <v>6.9693647783864368</v>
      </c>
      <c r="S8">
        <v>55.813698989867824</v>
      </c>
      <c r="V8">
        <v>31.148719447860032</v>
      </c>
      <c r="W8">
        <v>131.85303451919125</v>
      </c>
      <c r="Y8">
        <v>1.6787805130605356</v>
      </c>
      <c r="Z8">
        <v>72.383663151227765</v>
      </c>
      <c r="AB8">
        <v>38.706382445617812</v>
      </c>
      <c r="AC8">
        <v>9.1754264253054281</v>
      </c>
      <c r="AD8">
        <v>14.584636969348663</v>
      </c>
      <c r="AE8">
        <v>35.299951105106622</v>
      </c>
      <c r="AF8">
        <v>20.94019046348054</v>
      </c>
      <c r="AG8">
        <v>41.946135079578966</v>
      </c>
      <c r="AH8">
        <v>2.1559847816821915</v>
      </c>
      <c r="AI8">
        <v>13.098165502333897</v>
      </c>
      <c r="AK8">
        <v>27.715760128089226</v>
      </c>
      <c r="AL8">
        <v>53.154487185186767</v>
      </c>
    </row>
    <row r="9" spans="1:47" x14ac:dyDescent="0.3">
      <c r="A9">
        <v>8</v>
      </c>
      <c r="B9">
        <v>1300.9090909090901</v>
      </c>
      <c r="C9">
        <v>900</v>
      </c>
      <c r="D9">
        <v>0</v>
      </c>
      <c r="E9">
        <v>589.82316155450621</v>
      </c>
      <c r="F9">
        <v>116.00783339074441</v>
      </c>
      <c r="G9">
        <v>80.427797125343233</v>
      </c>
      <c r="H9">
        <v>78.499072357115807</v>
      </c>
      <c r="J9">
        <v>64.918498610143573</v>
      </c>
      <c r="K9">
        <v>84.684071299800976</v>
      </c>
      <c r="L9">
        <v>0.14293406882501949</v>
      </c>
      <c r="M9">
        <v>10.933354773180792</v>
      </c>
      <c r="N9">
        <v>12.963151268255665</v>
      </c>
      <c r="O9">
        <v>110.65645675424537</v>
      </c>
      <c r="P9">
        <v>35.866097006270429</v>
      </c>
      <c r="Q9">
        <v>5.2817249431340594</v>
      </c>
      <c r="R9">
        <v>6.5037599426135273</v>
      </c>
      <c r="S9">
        <v>54.26440812442749</v>
      </c>
      <c r="V9">
        <v>30.651635873523198</v>
      </c>
      <c r="W9">
        <v>130.51318695835542</v>
      </c>
      <c r="Y9">
        <v>1.6927140949166781</v>
      </c>
      <c r="Z9">
        <v>71.66080270924715</v>
      </c>
      <c r="AB9">
        <v>38.089427421196362</v>
      </c>
      <c r="AC9">
        <v>9.1712152006964907</v>
      </c>
      <c r="AD9">
        <v>14.301994379231834</v>
      </c>
      <c r="AE9">
        <v>34.954076076431669</v>
      </c>
      <c r="AF9">
        <v>20.609566391108093</v>
      </c>
      <c r="AG9">
        <v>41.234424638599393</v>
      </c>
      <c r="AH9">
        <v>1.8938321837154548</v>
      </c>
      <c r="AI9">
        <v>13.10373640446295</v>
      </c>
      <c r="AK9">
        <v>27.240103166543879</v>
      </c>
      <c r="AL9">
        <v>52.779192627818617</v>
      </c>
    </row>
    <row r="10" spans="1:47" x14ac:dyDescent="0.3">
      <c r="A10">
        <v>9</v>
      </c>
      <c r="B10">
        <v>1295.8961038960899</v>
      </c>
      <c r="C10">
        <v>900</v>
      </c>
      <c r="D10">
        <v>0</v>
      </c>
      <c r="E10">
        <v>589.28091018393275</v>
      </c>
      <c r="F10">
        <v>114.57520142651629</v>
      </c>
      <c r="G10">
        <v>80.213595692364038</v>
      </c>
      <c r="H10">
        <v>78.250366968344892</v>
      </c>
      <c r="J10">
        <v>63.571760589255689</v>
      </c>
      <c r="K10">
        <v>83.764258473464395</v>
      </c>
      <c r="L10">
        <v>8.5491467594511053E-2</v>
      </c>
      <c r="M10">
        <v>10.611370622124291</v>
      </c>
      <c r="N10">
        <v>12.969260535624576</v>
      </c>
      <c r="O10">
        <v>110.0236910037689</v>
      </c>
      <c r="P10">
        <v>35.439867179341384</v>
      </c>
      <c r="Q10">
        <v>4.8601747478859059</v>
      </c>
      <c r="R10">
        <v>6.0364882292614332</v>
      </c>
      <c r="S10">
        <v>52.729230092461137</v>
      </c>
      <c r="V10">
        <v>30.159843302941272</v>
      </c>
      <c r="W10">
        <v>129.17961196253071</v>
      </c>
      <c r="Y10">
        <v>1.707328292796316</v>
      </c>
      <c r="Z10">
        <v>70.940570068483481</v>
      </c>
      <c r="AB10">
        <v>37.476473055631153</v>
      </c>
      <c r="AC10">
        <v>9.167046854205779</v>
      </c>
      <c r="AD10">
        <v>14.021095469074211</v>
      </c>
      <c r="AE10">
        <v>34.609102634621316</v>
      </c>
      <c r="AF10">
        <v>20.281091378548414</v>
      </c>
      <c r="AG10">
        <v>40.526771825186444</v>
      </c>
      <c r="AH10">
        <v>1.6343091221297292</v>
      </c>
      <c r="AI10">
        <v>13.10934119300393</v>
      </c>
      <c r="AK10">
        <v>26.771529696024022</v>
      </c>
      <c r="AL10">
        <v>52.406093765796456</v>
      </c>
    </row>
    <row r="11" spans="1:47" x14ac:dyDescent="0.3">
      <c r="A11">
        <v>10</v>
      </c>
      <c r="B11">
        <v>1290.88311688311</v>
      </c>
      <c r="C11">
        <v>900</v>
      </c>
      <c r="D11">
        <v>0</v>
      </c>
      <c r="E11">
        <v>588.77051674742825</v>
      </c>
      <c r="F11">
        <v>113.03561601547455</v>
      </c>
      <c r="G11">
        <v>80.001325764029289</v>
      </c>
      <c r="H11">
        <v>78.003733803718347</v>
      </c>
      <c r="J11">
        <v>61.888143936927456</v>
      </c>
      <c r="K11">
        <v>82.530079281661742</v>
      </c>
      <c r="M11">
        <v>10.172358735569286</v>
      </c>
      <c r="N11">
        <v>12.987848642729805</v>
      </c>
      <c r="O11">
        <v>109.15528566196188</v>
      </c>
      <c r="P11">
        <v>35.030009432019668</v>
      </c>
      <c r="Q11">
        <v>4.4744717237710523</v>
      </c>
      <c r="R11">
        <v>5.5370648198565116</v>
      </c>
      <c r="S11">
        <v>51.088534088032596</v>
      </c>
      <c r="V11">
        <v>29.891011635907489</v>
      </c>
      <c r="W11">
        <v>127.44846740142961</v>
      </c>
      <c r="Y11">
        <v>1.7157108140653348</v>
      </c>
      <c r="Z11">
        <v>69.861992481600609</v>
      </c>
      <c r="AB11">
        <v>36.809881740731889</v>
      </c>
      <c r="AC11">
        <v>9.1753652840807334</v>
      </c>
      <c r="AD11">
        <v>13.586563096846209</v>
      </c>
      <c r="AE11">
        <v>34.062745384671956</v>
      </c>
      <c r="AF11">
        <v>19.848027214969274</v>
      </c>
      <c r="AG11">
        <v>39.777983133655276</v>
      </c>
      <c r="AH11">
        <v>1.257062397107793</v>
      </c>
      <c r="AI11">
        <v>13.127423663969617</v>
      </c>
      <c r="AK11">
        <v>26.117789254960606</v>
      </c>
      <c r="AL11">
        <v>51.768191043572443</v>
      </c>
    </row>
    <row r="12" spans="1:47" x14ac:dyDescent="0.3">
      <c r="A12">
        <v>11</v>
      </c>
      <c r="B12">
        <v>1285.8701298701201</v>
      </c>
      <c r="C12">
        <v>900</v>
      </c>
      <c r="D12">
        <v>0</v>
      </c>
      <c r="E12">
        <v>588.29126373681822</v>
      </c>
      <c r="F12">
        <v>111.36388677522284</v>
      </c>
      <c r="G12">
        <v>79.786662513314283</v>
      </c>
      <c r="H12">
        <v>77.754849168108777</v>
      </c>
      <c r="J12">
        <v>59.810001026962972</v>
      </c>
      <c r="K12">
        <v>80.990692551977432</v>
      </c>
      <c r="M12">
        <v>9.6092412627402233</v>
      </c>
      <c r="N12">
        <v>13.021029201330151</v>
      </c>
      <c r="O12">
        <v>108.10960264938255</v>
      </c>
      <c r="P12">
        <v>34.629988488224804</v>
      </c>
      <c r="Q12">
        <v>4.1270441143353551</v>
      </c>
      <c r="R12">
        <v>5.0302547643615183</v>
      </c>
      <c r="S12">
        <v>49.365718471282136</v>
      </c>
      <c r="V12">
        <v>29.85832968065333</v>
      </c>
      <c r="W12">
        <v>125.28705299157946</v>
      </c>
      <c r="Y12">
        <v>1.7379210727143097</v>
      </c>
      <c r="Z12">
        <v>68.395691336549902</v>
      </c>
      <c r="AA12">
        <v>5.0814689195503887E-2</v>
      </c>
      <c r="AB12">
        <v>36.078962421778826</v>
      </c>
      <c r="AC12">
        <v>9.198284077463672</v>
      </c>
      <c r="AD12">
        <v>12.98875287514378</v>
      </c>
      <c r="AE12">
        <v>33.299995426854117</v>
      </c>
      <c r="AF12">
        <v>19.305409871821524</v>
      </c>
      <c r="AG12">
        <v>38.97948130291072</v>
      </c>
      <c r="AH12">
        <v>0.76300658721649872</v>
      </c>
      <c r="AI12">
        <v>13.160097301593517</v>
      </c>
      <c r="AK12">
        <v>25.247684609430841</v>
      </c>
      <c r="AL12">
        <v>50.839464015933281</v>
      </c>
    </row>
    <row r="13" spans="1:47" x14ac:dyDescent="0.3">
      <c r="A13">
        <v>12</v>
      </c>
      <c r="B13">
        <v>1280.8571428571299</v>
      </c>
      <c r="C13">
        <v>900</v>
      </c>
      <c r="D13">
        <v>0</v>
      </c>
      <c r="E13">
        <v>587.76350377271729</v>
      </c>
      <c r="F13">
        <v>109.70105132734076</v>
      </c>
      <c r="G13">
        <v>79.548068134709723</v>
      </c>
      <c r="H13">
        <v>77.482176395182961</v>
      </c>
      <c r="J13">
        <v>58.01958374765821</v>
      </c>
      <c r="K13">
        <v>79.868688072304053</v>
      </c>
      <c r="M13">
        <v>9.1636383215712858</v>
      </c>
      <c r="N13">
        <v>13.040482556829579</v>
      </c>
      <c r="O13">
        <v>107.48133277555091</v>
      </c>
      <c r="P13">
        <v>34.168409857166232</v>
      </c>
      <c r="Q13">
        <v>3.7385865472010487</v>
      </c>
      <c r="R13">
        <v>4.5927102237992683</v>
      </c>
      <c r="S13">
        <v>47.852430144357783</v>
      </c>
      <c r="V13">
        <v>29.611916869577698</v>
      </c>
      <c r="W13">
        <v>123.51617366927263</v>
      </c>
      <c r="Y13">
        <v>1.8167240635342272</v>
      </c>
      <c r="Z13">
        <v>67.277956800888859</v>
      </c>
      <c r="AA13">
        <v>0.11367605970392469</v>
      </c>
      <c r="AB13">
        <v>35.401763232700297</v>
      </c>
      <c r="AC13">
        <v>9.2074835548951519</v>
      </c>
      <c r="AD13">
        <v>12.546355108530724</v>
      </c>
      <c r="AE13">
        <v>32.742437065107751</v>
      </c>
      <c r="AF13">
        <v>18.86654002528428</v>
      </c>
      <c r="AG13">
        <v>38.220994996154914</v>
      </c>
      <c r="AH13">
        <v>0.40664374267152026</v>
      </c>
      <c r="AI13">
        <v>13.179042322827037</v>
      </c>
      <c r="AK13">
        <v>24.534241389777513</v>
      </c>
      <c r="AL13">
        <v>50.168876681812925</v>
      </c>
    </row>
    <row r="14" spans="1:47" x14ac:dyDescent="0.3">
      <c r="A14">
        <v>13</v>
      </c>
      <c r="B14">
        <v>1275.84415584416</v>
      </c>
      <c r="C14">
        <v>900</v>
      </c>
      <c r="D14">
        <v>0</v>
      </c>
      <c r="E14">
        <v>587.23710631988092</v>
      </c>
      <c r="F14">
        <v>107.93118741862243</v>
      </c>
      <c r="G14">
        <v>79.299308223623314</v>
      </c>
      <c r="H14">
        <v>77.19948222687421</v>
      </c>
      <c r="J14">
        <v>56.135572035345078</v>
      </c>
      <c r="K14">
        <v>78.669409386888731</v>
      </c>
      <c r="M14">
        <v>8.6865640905671757</v>
      </c>
      <c r="N14">
        <v>13.053637270635692</v>
      </c>
      <c r="O14">
        <v>106.73801876945861</v>
      </c>
      <c r="P14">
        <v>33.680234074624721</v>
      </c>
      <c r="Q14">
        <v>3.3782419909878962</v>
      </c>
      <c r="R14">
        <v>4.1469926890271136</v>
      </c>
      <c r="S14">
        <v>46.379323802389827</v>
      </c>
      <c r="V14">
        <v>29.487212890872506</v>
      </c>
      <c r="W14">
        <v>121.62065040901774</v>
      </c>
      <c r="Y14">
        <v>1.8932503518453021</v>
      </c>
      <c r="Z14">
        <v>66.03084207711774</v>
      </c>
      <c r="AA14">
        <v>0.16740511018705001</v>
      </c>
      <c r="AB14">
        <v>34.743986871551023</v>
      </c>
      <c r="AC14">
        <v>9.2103922526716495</v>
      </c>
      <c r="AD14">
        <v>12.053209862618123</v>
      </c>
      <c r="AE14">
        <v>32.118254394460934</v>
      </c>
      <c r="AF14">
        <v>18.389860630511539</v>
      </c>
      <c r="AG14">
        <v>37.475655658754754</v>
      </c>
      <c r="AH14">
        <v>2.0103202286795154E-2</v>
      </c>
      <c r="AI14">
        <v>13.191687159694149</v>
      </c>
      <c r="AK14">
        <v>23.757623042088934</v>
      </c>
      <c r="AL14">
        <v>49.415780908732792</v>
      </c>
    </row>
    <row r="15" spans="1:47" x14ac:dyDescent="0.3">
      <c r="A15">
        <v>14</v>
      </c>
      <c r="B15">
        <v>1270.8311688311701</v>
      </c>
      <c r="C15">
        <v>900</v>
      </c>
      <c r="D15">
        <v>0</v>
      </c>
      <c r="E15">
        <v>586.53594236286756</v>
      </c>
      <c r="F15">
        <v>105.27523896790808</v>
      </c>
      <c r="G15">
        <v>79.068469113129652</v>
      </c>
      <c r="H15">
        <v>76.934854150204458</v>
      </c>
      <c r="J15">
        <v>53.870002006236234</v>
      </c>
      <c r="K15">
        <v>77.463759008497661</v>
      </c>
      <c r="M15">
        <v>8.5084047113712877</v>
      </c>
      <c r="N15">
        <v>12.917103468739194</v>
      </c>
      <c r="O15">
        <v>105.42571828852323</v>
      </c>
      <c r="P15">
        <v>33.078244725125607</v>
      </c>
      <c r="Q15">
        <v>3.120891008210533</v>
      </c>
      <c r="R15">
        <v>3.9234578391188393</v>
      </c>
      <c r="S15">
        <v>45.227932616193442</v>
      </c>
      <c r="V15">
        <v>29.531177881428029</v>
      </c>
      <c r="W15">
        <v>119.58852548392112</v>
      </c>
      <c r="Y15">
        <v>2.0592240991015771</v>
      </c>
      <c r="Z15">
        <v>64.309899137396513</v>
      </c>
      <c r="AA15">
        <v>0.21082398297415056</v>
      </c>
      <c r="AB15">
        <v>33.998306079526429</v>
      </c>
      <c r="AC15">
        <v>9.0636202714206888</v>
      </c>
      <c r="AD15">
        <v>11.580757161523545</v>
      </c>
      <c r="AE15">
        <v>31.203169289002428</v>
      </c>
      <c r="AF15">
        <v>18.062368172801797</v>
      </c>
      <c r="AG15">
        <v>36.492746345863445</v>
      </c>
      <c r="AI15">
        <v>13.054641807863256</v>
      </c>
      <c r="AK15">
        <v>22.742673983912916</v>
      </c>
      <c r="AL15">
        <v>48.41276573819335</v>
      </c>
    </row>
    <row r="16" spans="1:47" x14ac:dyDescent="0.3">
      <c r="A16">
        <v>15</v>
      </c>
      <c r="B16">
        <v>1265.8181818181699</v>
      </c>
      <c r="C16">
        <v>900</v>
      </c>
      <c r="D16">
        <v>0</v>
      </c>
      <c r="E16">
        <v>585.83121502064319</v>
      </c>
      <c r="F16">
        <v>102.51869873377215</v>
      </c>
      <c r="G16">
        <v>78.833240978426772</v>
      </c>
      <c r="H16">
        <v>76.665983501812448</v>
      </c>
      <c r="J16">
        <v>51.589335075370649</v>
      </c>
      <c r="K16">
        <v>76.228089783733694</v>
      </c>
      <c r="M16">
        <v>8.330106285044458</v>
      </c>
      <c r="N16">
        <v>12.758379927028901</v>
      </c>
      <c r="O16">
        <v>103.92657336260135</v>
      </c>
      <c r="P16">
        <v>32.445321736279645</v>
      </c>
      <c r="Q16">
        <v>2.9052831595616677</v>
      </c>
      <c r="R16">
        <v>3.6947708766464382</v>
      </c>
      <c r="S16">
        <v>44.188142558304747</v>
      </c>
      <c r="V16">
        <v>29.715015386329718</v>
      </c>
      <c r="W16">
        <v>117.5029850560457</v>
      </c>
      <c r="Y16">
        <v>2.2101157148598949</v>
      </c>
      <c r="Z16">
        <v>62.517183829786411</v>
      </c>
      <c r="AA16">
        <v>0.22596022187726339</v>
      </c>
      <c r="AB16">
        <v>33.327337125699501</v>
      </c>
      <c r="AC16">
        <v>8.894666361416574</v>
      </c>
      <c r="AD16">
        <v>11.081763675562408</v>
      </c>
      <c r="AE16">
        <v>30.252199356172699</v>
      </c>
      <c r="AF16">
        <v>17.712507749227107</v>
      </c>
      <c r="AG16">
        <v>35.562382292501162</v>
      </c>
      <c r="AI16">
        <v>12.895404911958495</v>
      </c>
      <c r="AK16">
        <v>21.694761752978899</v>
      </c>
      <c r="AL16">
        <v>47.369053646813441</v>
      </c>
    </row>
    <row r="17" spans="1:38" x14ac:dyDescent="0.3">
      <c r="A17">
        <v>16</v>
      </c>
      <c r="B17">
        <v>1260.80519480518</v>
      </c>
      <c r="C17">
        <v>900</v>
      </c>
      <c r="D17">
        <v>0</v>
      </c>
      <c r="E17">
        <v>585.14790846508015</v>
      </c>
      <c r="F17">
        <v>99.891712338011473</v>
      </c>
      <c r="G17">
        <v>78.611627105795776</v>
      </c>
      <c r="H17">
        <v>76.410874736987523</v>
      </c>
      <c r="J17">
        <v>49.396248741679535</v>
      </c>
      <c r="K17">
        <v>75.040848413548034</v>
      </c>
      <c r="M17">
        <v>8.1541702327206735</v>
      </c>
      <c r="N17">
        <v>12.603487248416291</v>
      </c>
      <c r="O17">
        <v>102.47063054548798</v>
      </c>
      <c r="P17">
        <v>31.843493093939031</v>
      </c>
      <c r="Q17">
        <v>2.6953891951630142</v>
      </c>
      <c r="R17">
        <v>3.4694561578133425</v>
      </c>
      <c r="S17">
        <v>43.194637587761449</v>
      </c>
      <c r="V17">
        <v>29.896141284397785</v>
      </c>
      <c r="W17">
        <v>115.48517406111846</v>
      </c>
      <c r="Y17">
        <v>2.3554522278475458</v>
      </c>
      <c r="Z17">
        <v>60.80083402621198</v>
      </c>
      <c r="AA17">
        <v>0.24037666812782846</v>
      </c>
      <c r="AB17">
        <v>32.691343165389959</v>
      </c>
      <c r="AC17">
        <v>8.7295510997013182</v>
      </c>
      <c r="AD17">
        <v>10.599185888843655</v>
      </c>
      <c r="AE17">
        <v>29.33946996196336</v>
      </c>
      <c r="AF17">
        <v>17.368801606433234</v>
      </c>
      <c r="AG17">
        <v>34.670847449076597</v>
      </c>
      <c r="AI17">
        <v>12.739996942675905</v>
      </c>
      <c r="AK17">
        <v>20.691705658270976</v>
      </c>
      <c r="AL17">
        <v>46.370404829931388</v>
      </c>
    </row>
    <row r="18" spans="1:38" x14ac:dyDescent="0.3">
      <c r="A18">
        <v>17</v>
      </c>
      <c r="B18">
        <v>1255.7922077922001</v>
      </c>
      <c r="C18">
        <v>900</v>
      </c>
      <c r="D18">
        <v>0</v>
      </c>
      <c r="E18">
        <v>584.48485878003669</v>
      </c>
      <c r="F18">
        <v>97.389257694721692</v>
      </c>
      <c r="G18">
        <v>78.403268688477581</v>
      </c>
      <c r="H18">
        <v>76.169170225617947</v>
      </c>
      <c r="J18">
        <v>47.285832926500241</v>
      </c>
      <c r="K18">
        <v>73.896995362159274</v>
      </c>
      <c r="M18">
        <v>7.9802267278833314</v>
      </c>
      <c r="N18">
        <v>12.452170343537931</v>
      </c>
      <c r="O18">
        <v>101.05426297010304</v>
      </c>
      <c r="P18">
        <v>31.271786914755822</v>
      </c>
      <c r="Q18">
        <v>2.4904922849926159</v>
      </c>
      <c r="R18">
        <v>3.2472994019118961</v>
      </c>
      <c r="S18">
        <v>42.243308355844107</v>
      </c>
      <c r="V18">
        <v>30.074532617758077</v>
      </c>
      <c r="W18">
        <v>113.52928886623465</v>
      </c>
      <c r="Y18">
        <v>2.4955049948448975</v>
      </c>
      <c r="Z18">
        <v>59.159081186614927</v>
      </c>
      <c r="AA18">
        <v>0.25397935604439409</v>
      </c>
      <c r="AB18">
        <v>32.087913320194694</v>
      </c>
      <c r="AC18">
        <v>8.5680193707855654</v>
      </c>
      <c r="AD18">
        <v>10.133291910275259</v>
      </c>
      <c r="AE18">
        <v>28.463872592644535</v>
      </c>
      <c r="AF18">
        <v>17.030625053648603</v>
      </c>
      <c r="AG18">
        <v>33.81706701694592</v>
      </c>
      <c r="AI18">
        <v>12.588162677482003</v>
      </c>
      <c r="AK18">
        <v>19.731201848051512</v>
      </c>
      <c r="AL18">
        <v>45.413622981318269</v>
      </c>
    </row>
    <row r="19" spans="1:38" x14ac:dyDescent="0.3">
      <c r="A19">
        <v>18</v>
      </c>
      <c r="B19">
        <v>1250.7792207792099</v>
      </c>
      <c r="C19">
        <v>900</v>
      </c>
      <c r="D19">
        <v>0</v>
      </c>
      <c r="E19">
        <v>583.8410386220695</v>
      </c>
      <c r="F19">
        <v>95.006878744079501</v>
      </c>
      <c r="G19">
        <v>78.207819748496632</v>
      </c>
      <c r="H19">
        <v>75.9405251740925</v>
      </c>
      <c r="J19">
        <v>45.253785232358233</v>
      </c>
      <c r="K19">
        <v>72.792072363157047</v>
      </c>
      <c r="M19">
        <v>7.8079367775623689</v>
      </c>
      <c r="N19">
        <v>12.304204465685995</v>
      </c>
      <c r="O19">
        <v>99.674301425142232</v>
      </c>
      <c r="P19">
        <v>30.729287324878619</v>
      </c>
      <c r="Q19">
        <v>2.2899391054784219</v>
      </c>
      <c r="R19">
        <v>3.0281000315542626</v>
      </c>
      <c r="S19">
        <v>41.330552353941286</v>
      </c>
      <c r="V19">
        <v>30.250154143955868</v>
      </c>
      <c r="W19">
        <v>111.63023131021311</v>
      </c>
      <c r="Y19">
        <v>2.6305168641987464</v>
      </c>
      <c r="Z19">
        <v>57.59046885673888</v>
      </c>
      <c r="AA19">
        <v>0.26674262423998879</v>
      </c>
      <c r="AB19">
        <v>31.512014906129799</v>
      </c>
      <c r="AC19">
        <v>8.4098464015787471</v>
      </c>
      <c r="AD19">
        <v>9.6843977549620757</v>
      </c>
      <c r="AE19">
        <v>27.624492431602206</v>
      </c>
      <c r="AF19">
        <v>16.697414578844327</v>
      </c>
      <c r="AG19">
        <v>33.000141606935536</v>
      </c>
      <c r="AI19">
        <v>12.439677235539071</v>
      </c>
      <c r="AK19">
        <v>18.811221673578025</v>
      </c>
      <c r="AL19">
        <v>44.495950172732933</v>
      </c>
    </row>
    <row r="20" spans="1:38" x14ac:dyDescent="0.3">
      <c r="A20">
        <v>19</v>
      </c>
      <c r="B20">
        <v>1245.76623376623</v>
      </c>
      <c r="C20">
        <v>900</v>
      </c>
      <c r="D20">
        <v>0</v>
      </c>
      <c r="E20">
        <v>583.21552660241991</v>
      </c>
      <c r="F20">
        <v>92.740515380160417</v>
      </c>
      <c r="G20">
        <v>78.024932302828873</v>
      </c>
      <c r="H20">
        <v>75.724592791543344</v>
      </c>
      <c r="J20">
        <v>43.296308051497093</v>
      </c>
      <c r="K20">
        <v>71.722114883059419</v>
      </c>
      <c r="M20">
        <v>7.6369939249777232</v>
      </c>
      <c r="N20">
        <v>12.15939333019033</v>
      </c>
      <c r="O20">
        <v>98.327965117509521</v>
      </c>
      <c r="P20">
        <v>30.215102911782683</v>
      </c>
      <c r="Q20">
        <v>2.0931394867759194</v>
      </c>
      <c r="R20">
        <v>2.8116700722257257</v>
      </c>
      <c r="S20">
        <v>40.453195093422153</v>
      </c>
      <c r="V20">
        <v>30.422958662101582</v>
      </c>
      <c r="W20">
        <v>109.7835050820114</v>
      </c>
      <c r="Y20">
        <v>2.7607049817012199</v>
      </c>
      <c r="Z20">
        <v>56.0937357568869</v>
      </c>
      <c r="AA20">
        <v>0.27864071048481126</v>
      </c>
      <c r="AB20">
        <v>30.96900870720134</v>
      </c>
      <c r="AC20">
        <v>8.2548358807662741</v>
      </c>
      <c r="AD20">
        <v>9.2528346653513829</v>
      </c>
      <c r="AE20">
        <v>26.820547785744768</v>
      </c>
      <c r="AF20">
        <v>16.368667670778233</v>
      </c>
      <c r="AG20">
        <v>32.21928709731251</v>
      </c>
      <c r="AI20">
        <v>12.294344197079074</v>
      </c>
      <c r="AK20">
        <v>17.929967702982946</v>
      </c>
      <c r="AL20">
        <v>43.614990717038452</v>
      </c>
    </row>
    <row r="21" spans="1:38" x14ac:dyDescent="0.3">
      <c r="A21">
        <v>20</v>
      </c>
      <c r="B21">
        <v>1240.7532467532501</v>
      </c>
      <c r="C21">
        <v>900</v>
      </c>
      <c r="D21">
        <v>0</v>
      </c>
      <c r="E21">
        <v>582.60748133694995</v>
      </c>
      <c r="F21">
        <v>90.586354143066799</v>
      </c>
      <c r="G21">
        <v>77.854243703100366</v>
      </c>
      <c r="H21">
        <v>75.521011629623828</v>
      </c>
      <c r="J21">
        <v>41.410019746362174</v>
      </c>
      <c r="K21">
        <v>70.683582254293555</v>
      </c>
      <c r="M21">
        <v>7.4671263162535615</v>
      </c>
      <c r="N21">
        <v>12.01756731862959</v>
      </c>
      <c r="O21">
        <v>97.012803098691094</v>
      </c>
      <c r="P21">
        <v>29.728339608000358</v>
      </c>
      <c r="Q21">
        <v>1.899566947668673</v>
      </c>
      <c r="R21">
        <v>2.5978337168399164</v>
      </c>
      <c r="S21">
        <v>39.6084257335472</v>
      </c>
      <c r="V21">
        <v>30.592888438895429</v>
      </c>
      <c r="W21">
        <v>107.98513016434882</v>
      </c>
      <c r="Y21">
        <v>2.8862632500776044</v>
      </c>
      <c r="Z21">
        <v>54.667707606066905</v>
      </c>
      <c r="AA21">
        <v>0.28956766790468103</v>
      </c>
      <c r="AB21">
        <v>30.458340426542797</v>
      </c>
      <c r="AC21">
        <v>8.1028181630214675</v>
      </c>
      <c r="AD21">
        <v>8.838916768257743</v>
      </c>
      <c r="AE21">
        <v>26.051334250059444</v>
      </c>
      <c r="AF21">
        <v>16.043943089961076</v>
      </c>
      <c r="AG21">
        <v>31.473779773763614</v>
      </c>
      <c r="AI21">
        <v>12.151993807611987</v>
      </c>
      <c r="AK21">
        <v>17.085835457025095</v>
      </c>
      <c r="AL21">
        <v>42.768645550581745</v>
      </c>
    </row>
    <row r="22" spans="1:38" x14ac:dyDescent="0.3">
      <c r="A22">
        <v>21</v>
      </c>
      <c r="B22">
        <v>1235.7402597402499</v>
      </c>
      <c r="C22">
        <v>900</v>
      </c>
      <c r="D22">
        <v>0</v>
      </c>
      <c r="E22">
        <v>582.01611975104333</v>
      </c>
      <c r="F22">
        <v>88.540699746762641</v>
      </c>
      <c r="G22">
        <v>77.69536643315945</v>
      </c>
      <c r="H22">
        <v>75.329395380155177</v>
      </c>
      <c r="J22">
        <v>39.59187705372559</v>
      </c>
      <c r="K22">
        <v>69.673301749369728</v>
      </c>
      <c r="M22">
        <v>7.2980987779519051</v>
      </c>
      <c r="N22">
        <v>11.878581602994469</v>
      </c>
      <c r="O22">
        <v>95.72664392778843</v>
      </c>
      <c r="P22">
        <v>29.268078410536052</v>
      </c>
      <c r="Q22">
        <v>1.708759545847043</v>
      </c>
      <c r="R22">
        <v>2.3864274029458552</v>
      </c>
      <c r="S22">
        <v>38.793744174442736</v>
      </c>
      <c r="V22">
        <v>30.759877692572349</v>
      </c>
      <c r="W22">
        <v>106.23157128567115</v>
      </c>
      <c r="Y22">
        <v>3.0073645958895447</v>
      </c>
      <c r="Z22">
        <v>53.311199030369885</v>
      </c>
      <c r="AA22">
        <v>0.29965786773992292</v>
      </c>
      <c r="AB22">
        <v>29.979442228800849</v>
      </c>
      <c r="AC22">
        <v>7.9536483931670663</v>
      </c>
      <c r="AD22">
        <v>8.4429101431407485</v>
      </c>
      <c r="AE22">
        <v>25.316173984425376</v>
      </c>
      <c r="AF22">
        <v>15.722861070371465</v>
      </c>
      <c r="AG22">
        <v>30.762907176176551</v>
      </c>
      <c r="AI22">
        <v>12.01248110208218</v>
      </c>
      <c r="AK22">
        <v>16.277379556910134</v>
      </c>
      <c r="AL22">
        <v>41.955055152053831</v>
      </c>
    </row>
    <row r="23" spans="1:38" x14ac:dyDescent="0.3">
      <c r="A23">
        <v>22</v>
      </c>
      <c r="B23">
        <v>1230.72727272726</v>
      </c>
      <c r="C23">
        <v>900</v>
      </c>
      <c r="D23">
        <v>0</v>
      </c>
      <c r="E23">
        <v>581.44069944693479</v>
      </c>
      <c r="F23">
        <v>86.599868813442768</v>
      </c>
      <c r="G23">
        <v>77.547880698056886</v>
      </c>
      <c r="H23">
        <v>75.149325464188124</v>
      </c>
      <c r="J23">
        <v>37.839107015000252</v>
      </c>
      <c r="K23">
        <v>68.688423658304771</v>
      </c>
      <c r="M23">
        <v>7.1297145330421623</v>
      </c>
      <c r="N23">
        <v>11.742314065591549</v>
      </c>
      <c r="O23">
        <v>94.467551920216948</v>
      </c>
      <c r="P23">
        <v>28.833358478862561</v>
      </c>
      <c r="Q23">
        <v>1.5203204720346899</v>
      </c>
      <c r="R23">
        <v>2.1773002240586972</v>
      </c>
      <c r="S23">
        <v>38.006917351036272</v>
      </c>
      <c r="V23">
        <v>30.923856007407384</v>
      </c>
      <c r="W23">
        <v>104.51967733454524</v>
      </c>
      <c r="Y23">
        <v>3.1241631666275245</v>
      </c>
      <c r="Z23">
        <v>52.022928048524562</v>
      </c>
      <c r="AA23">
        <v>0.30881471570503344</v>
      </c>
      <c r="AB23">
        <v>29.53169237028272</v>
      </c>
      <c r="AC23">
        <v>7.8072044260745166</v>
      </c>
      <c r="AD23">
        <v>8.0650047052149709</v>
      </c>
      <c r="AE23">
        <v>24.614371106378503</v>
      </c>
      <c r="AF23">
        <v>15.405102955369978</v>
      </c>
      <c r="AG23">
        <v>30.085925648727454</v>
      </c>
      <c r="AI23">
        <v>11.875683824765495</v>
      </c>
      <c r="AK23">
        <v>15.503283500505612</v>
      </c>
      <c r="AL23">
        <v>41.172549836966851</v>
      </c>
    </row>
    <row r="24" spans="1:38" x14ac:dyDescent="0.3">
      <c r="A24">
        <v>23</v>
      </c>
      <c r="B24">
        <v>1225.7142857142801</v>
      </c>
      <c r="C24">
        <v>900</v>
      </c>
      <c r="D24">
        <v>0</v>
      </c>
      <c r="E24">
        <v>580.8805050403007</v>
      </c>
      <c r="F24">
        <v>84.760107669967454</v>
      </c>
      <c r="G24">
        <v>77.411330089139753</v>
      </c>
      <c r="H24">
        <v>74.980346697176813</v>
      </c>
      <c r="J24">
        <v>36.149147616836913</v>
      </c>
      <c r="K24">
        <v>67.726384991926992</v>
      </c>
      <c r="M24">
        <v>6.9618162018668368</v>
      </c>
      <c r="N24">
        <v>11.608662943589966</v>
      </c>
      <c r="O24">
        <v>93.233788937609916</v>
      </c>
      <c r="P24">
        <v>28.423166109760992</v>
      </c>
      <c r="Q24">
        <v>1.3339178667536067</v>
      </c>
      <c r="R24">
        <v>1.9703144816564524</v>
      </c>
      <c r="S24">
        <v>37.245942978666221</v>
      </c>
      <c r="V24">
        <v>31.084752456245418</v>
      </c>
      <c r="W24">
        <v>102.84662947381322</v>
      </c>
      <c r="Y24">
        <v>3.2367965397797867</v>
      </c>
      <c r="Z24">
        <v>50.801446146191658</v>
      </c>
      <c r="AA24">
        <v>0.31702128925681611</v>
      </c>
      <c r="AB24">
        <v>29.114383065202272</v>
      </c>
      <c r="AC24">
        <v>7.663384471211117</v>
      </c>
      <c r="AD24">
        <v>7.7052904407669001</v>
      </c>
      <c r="AE24">
        <v>23.945174529822079</v>
      </c>
      <c r="AF24">
        <v>15.090409843229455</v>
      </c>
      <c r="AG24">
        <v>29.442025850707431</v>
      </c>
      <c r="AI24">
        <v>11.74150007381197</v>
      </c>
      <c r="AK24">
        <v>14.762332712356001</v>
      </c>
      <c r="AL24">
        <v>40.419606861020092</v>
      </c>
    </row>
    <row r="25" spans="1:38" x14ac:dyDescent="0.3">
      <c r="A25">
        <v>24</v>
      </c>
      <c r="B25">
        <v>1220.7012987012899</v>
      </c>
      <c r="C25">
        <v>900</v>
      </c>
      <c r="D25">
        <v>0</v>
      </c>
      <c r="E25">
        <v>580.33483836296728</v>
      </c>
      <c r="F25">
        <v>83.017535721544874</v>
      </c>
      <c r="G25">
        <v>77.28522046728618</v>
      </c>
      <c r="H25">
        <v>74.821966172295618</v>
      </c>
      <c r="J25">
        <v>34.519596935222332</v>
      </c>
      <c r="K25">
        <v>66.784879846761555</v>
      </c>
      <c r="M25">
        <v>6.7942857995305674</v>
      </c>
      <c r="N25">
        <v>11.477544188817962</v>
      </c>
      <c r="O25">
        <v>92.023781121753487</v>
      </c>
      <c r="P25">
        <v>28.036429863728817</v>
      </c>
      <c r="Q25">
        <v>1.1492834473922833</v>
      </c>
      <c r="R25">
        <v>1.765346186551914</v>
      </c>
      <c r="S25">
        <v>36.509019370886556</v>
      </c>
      <c r="V25">
        <v>31.242500121667849</v>
      </c>
      <c r="W25">
        <v>101.20989630889783</v>
      </c>
      <c r="Y25">
        <v>3.3453879988070967</v>
      </c>
      <c r="Z25">
        <v>49.645086762381325</v>
      </c>
      <c r="AA25">
        <v>0.32426471864504858</v>
      </c>
      <c r="AB25">
        <v>28.726697775052628</v>
      </c>
      <c r="AC25">
        <v>7.5221044524348111</v>
      </c>
      <c r="AD25">
        <v>7.3637394250578083</v>
      </c>
      <c r="AE25">
        <v>23.307749563784338</v>
      </c>
      <c r="AF25">
        <v>14.778579944361233</v>
      </c>
      <c r="AG25">
        <v>28.830307405723257</v>
      </c>
      <c r="AI25">
        <v>11.609845661036553</v>
      </c>
      <c r="AK25">
        <v>14.053390836372971</v>
      </c>
      <c r="AL25">
        <v>39.69481413955841</v>
      </c>
    </row>
    <row r="26" spans="1:38" x14ac:dyDescent="0.3">
      <c r="A26">
        <v>25</v>
      </c>
      <c r="B26">
        <v>1215.68831168831</v>
      </c>
      <c r="C26">
        <v>900</v>
      </c>
      <c r="D26">
        <v>0</v>
      </c>
      <c r="E26">
        <v>579.80301233085345</v>
      </c>
      <c r="F26">
        <v>81.368114849196985</v>
      </c>
      <c r="G26">
        <v>77.169021991900635</v>
      </c>
      <c r="H26">
        <v>74.673655289515381</v>
      </c>
      <c r="J26">
        <v>32.948170895695043</v>
      </c>
      <c r="K26">
        <v>65.861834795241407</v>
      </c>
      <c r="M26">
        <v>6.6270435494773556</v>
      </c>
      <c r="N26">
        <v>11.348888595714467</v>
      </c>
      <c r="O26">
        <v>90.836090268637477</v>
      </c>
      <c r="P26">
        <v>27.672021751031512</v>
      </c>
      <c r="Q26">
        <v>0.96620969619950281</v>
      </c>
      <c r="R26">
        <v>1.5622853430101329</v>
      </c>
      <c r="S26">
        <v>35.794520220389572</v>
      </c>
      <c r="V26">
        <v>31.397040649837194</v>
      </c>
      <c r="W26">
        <v>99.607194944450697</v>
      </c>
      <c r="Y26">
        <v>3.4500488260613498</v>
      </c>
      <c r="Z26">
        <v>48.551934133739259</v>
      </c>
      <c r="AA26">
        <v>0.33045587048686137</v>
      </c>
      <c r="AB26">
        <v>28.367698641270632</v>
      </c>
      <c r="AC26">
        <v>7.3832951359424044</v>
      </c>
      <c r="AD26">
        <v>7.0401946983536829</v>
      </c>
      <c r="AE26">
        <v>22.701159230919554</v>
      </c>
      <c r="AF26">
        <v>14.469464522867696</v>
      </c>
      <c r="AG26">
        <v>28.249763462352565</v>
      </c>
      <c r="AI26">
        <v>11.480651239864178</v>
      </c>
      <c r="AK26">
        <v>13.37537943737302</v>
      </c>
      <c r="AL26">
        <v>38.996840548959383</v>
      </c>
    </row>
    <row r="27" spans="1:38" x14ac:dyDescent="0.3">
      <c r="A27">
        <v>26</v>
      </c>
      <c r="B27">
        <v>1210.6753246753201</v>
      </c>
      <c r="C27">
        <v>900</v>
      </c>
      <c r="D27">
        <v>0</v>
      </c>
      <c r="E27">
        <v>579.28434812569822</v>
      </c>
      <c r="F27">
        <v>79.807643715316658</v>
      </c>
      <c r="G27">
        <v>77.062173975872341</v>
      </c>
      <c r="H27">
        <v>74.534854610645681</v>
      </c>
      <c r="J27">
        <v>31.432669798585586</v>
      </c>
      <c r="K27">
        <v>64.955387951083864</v>
      </c>
      <c r="M27">
        <v>6.4600454703066497</v>
      </c>
      <c r="N27">
        <v>11.222638803416864</v>
      </c>
      <c r="O27">
        <v>89.669389685757508</v>
      </c>
      <c r="P27">
        <v>27.328763943844475</v>
      </c>
      <c r="Q27">
        <v>0.78454555575234119</v>
      </c>
      <c r="R27">
        <v>1.3610358939553802</v>
      </c>
      <c r="S27">
        <v>35.100973436027282</v>
      </c>
      <c r="V27">
        <v>31.548328459514256</v>
      </c>
      <c r="W27">
        <v>98.036457120655982</v>
      </c>
      <c r="Y27">
        <v>3.5508806181361314</v>
      </c>
      <c r="Z27">
        <v>47.519813029546206</v>
      </c>
      <c r="AA27">
        <v>0.33574963223443777</v>
      </c>
      <c r="AB27">
        <v>28.036324076412246</v>
      </c>
      <c r="AC27">
        <v>7.2468991323559315</v>
      </c>
      <c r="AD27">
        <v>6.734366518729721</v>
      </c>
      <c r="AE27">
        <v>22.124355640368304</v>
      </c>
      <c r="AF27">
        <v>14.162962485479657</v>
      </c>
      <c r="AG27">
        <v>27.699275287437487</v>
      </c>
      <c r="AI27">
        <v>11.353859307412989</v>
      </c>
      <c r="AK27">
        <v>12.727261339637451</v>
      </c>
      <c r="AL27">
        <v>38.324412743021853</v>
      </c>
    </row>
    <row r="28" spans="1:38" x14ac:dyDescent="0.3">
      <c r="A28">
        <v>27</v>
      </c>
      <c r="B28">
        <v>1205.6623376623299</v>
      </c>
      <c r="C28">
        <v>900</v>
      </c>
      <c r="D28">
        <v>0</v>
      </c>
      <c r="E28">
        <v>578.77817280400393</v>
      </c>
      <c r="F28">
        <v>78.331768308178283</v>
      </c>
      <c r="G28">
        <v>76.964093890625051</v>
      </c>
      <c r="H28">
        <v>74.404982864470682</v>
      </c>
      <c r="J28">
        <v>29.970948962004098</v>
      </c>
      <c r="K28">
        <v>64.06386939085219</v>
      </c>
      <c r="M28">
        <v>6.2932764806996566</v>
      </c>
      <c r="N28">
        <v>11.098743841863703</v>
      </c>
      <c r="O28">
        <v>88.522441403557309</v>
      </c>
      <c r="P28">
        <v>27.00544133257959</v>
      </c>
      <c r="Q28">
        <v>0.60418451789916339</v>
      </c>
      <c r="R28">
        <v>1.1615128406878614</v>
      </c>
      <c r="S28">
        <v>34.427038689381895</v>
      </c>
      <c r="V28">
        <v>31.696334565982873</v>
      </c>
      <c r="W28">
        <v>96.495785886689845</v>
      </c>
      <c r="Y28">
        <v>3.6479806470148315</v>
      </c>
      <c r="Z28">
        <v>46.546297380027646</v>
      </c>
      <c r="AA28">
        <v>0.3400699915123041</v>
      </c>
      <c r="AB28">
        <v>27.731397169536677</v>
      </c>
      <c r="AC28">
        <v>7.112865442825365</v>
      </c>
      <c r="AD28">
        <v>6.4458353133252642</v>
      </c>
      <c r="AE28">
        <v>21.57617920681648</v>
      </c>
      <c r="AF28">
        <v>13.859008032618556</v>
      </c>
      <c r="AG28">
        <v>27.177615217610494</v>
      </c>
      <c r="AI28">
        <v>11.22941875059146</v>
      </c>
      <c r="AK28">
        <v>12.1080248241527</v>
      </c>
      <c r="AL28">
        <v>37.676294660667189</v>
      </c>
    </row>
    <row r="29" spans="1:38" x14ac:dyDescent="0.3">
      <c r="A29">
        <v>28</v>
      </c>
      <c r="B29">
        <v>1200.64935064934</v>
      </c>
      <c r="C29">
        <v>900</v>
      </c>
      <c r="D29">
        <v>0</v>
      </c>
      <c r="E29">
        <v>578.28376980451424</v>
      </c>
      <c r="F29">
        <v>76.935891896603863</v>
      </c>
      <c r="G29">
        <v>76.874228899893353</v>
      </c>
      <c r="H29">
        <v>74.283488480608909</v>
      </c>
      <c r="J29">
        <v>28.560804226852575</v>
      </c>
      <c r="K29">
        <v>63.185756230855269</v>
      </c>
      <c r="M29">
        <v>6.1266709424096621</v>
      </c>
      <c r="N29">
        <v>10.977101400628685</v>
      </c>
      <c r="O29">
        <v>87.394014933021225</v>
      </c>
      <c r="P29">
        <v>26.700846862405307</v>
      </c>
      <c r="Q29">
        <v>0.4249180056479121</v>
      </c>
      <c r="R29">
        <v>0.96358778924454724</v>
      </c>
      <c r="S29">
        <v>33.771390919796268</v>
      </c>
      <c r="V29">
        <v>31.84105500591944</v>
      </c>
      <c r="W29">
        <v>94.983118619377848</v>
      </c>
      <c r="Y29">
        <v>3.7415139253738707</v>
      </c>
      <c r="Z29">
        <v>45.628718190115116</v>
      </c>
      <c r="AA29">
        <v>0.34343127096422543</v>
      </c>
      <c r="AB29">
        <v>27.451672778400127</v>
      </c>
      <c r="AC29">
        <v>6.9810917278572449</v>
      </c>
      <c r="AD29">
        <v>6.1740503112360097</v>
      </c>
      <c r="AE29">
        <v>21.055328451008069</v>
      </c>
      <c r="AF29">
        <v>13.557433470248478</v>
      </c>
      <c r="AG29">
        <v>26.683436020358467</v>
      </c>
      <c r="AI29">
        <v>11.107227114925976</v>
      </c>
      <c r="AK29">
        <v>11.516611622083932</v>
      </c>
      <c r="AL29">
        <v>37.051197263717533</v>
      </c>
    </row>
    <row r="30" spans="1:38" x14ac:dyDescent="0.3">
      <c r="A30">
        <v>29</v>
      </c>
      <c r="B30">
        <v>1195.6363636363501</v>
      </c>
      <c r="C30">
        <v>900</v>
      </c>
      <c r="D30">
        <v>0</v>
      </c>
      <c r="E30">
        <v>577.80047246730612</v>
      </c>
      <c r="F30">
        <v>75.615445803764274</v>
      </c>
      <c r="G30">
        <v>76.791997193954884</v>
      </c>
      <c r="H30">
        <v>74.169790923834782</v>
      </c>
      <c r="J30">
        <v>27.200139037412097</v>
      </c>
      <c r="K30">
        <v>62.319701550231464</v>
      </c>
      <c r="M30">
        <v>5.9602319073567633</v>
      </c>
      <c r="N30">
        <v>10.857647132817423</v>
      </c>
      <c r="O30">
        <v>86.282987303809193</v>
      </c>
      <c r="P30">
        <v>26.413753505738917</v>
      </c>
      <c r="Q30">
        <v>0.24665959724934056</v>
      </c>
      <c r="R30">
        <v>0.76717835786323341</v>
      </c>
      <c r="S30">
        <v>33.132879413893299</v>
      </c>
      <c r="V30">
        <v>31.982500241467349</v>
      </c>
      <c r="W30">
        <v>93.496723269554664</v>
      </c>
      <c r="Y30">
        <v>3.8315982412968959</v>
      </c>
      <c r="Z30">
        <v>44.764234586420436</v>
      </c>
      <c r="AA30">
        <v>0.34584728275940868</v>
      </c>
      <c r="AB30">
        <v>27.195804396045858</v>
      </c>
      <c r="AC30">
        <v>6.8515136112128383</v>
      </c>
      <c r="AD30">
        <v>5.9183648409397414</v>
      </c>
      <c r="AE30">
        <v>20.560441124650648</v>
      </c>
      <c r="AF30">
        <v>13.258177760904189</v>
      </c>
      <c r="AG30">
        <v>26.21532706454629</v>
      </c>
      <c r="AI30">
        <v>10.987219908453989</v>
      </c>
      <c r="AK30">
        <v>10.952023979927413</v>
      </c>
      <c r="AL30">
        <v>36.44790576073126</v>
      </c>
    </row>
    <row r="31" spans="1:38" x14ac:dyDescent="0.3">
      <c r="A31">
        <v>30</v>
      </c>
      <c r="B31">
        <v>1190.6233766233699</v>
      </c>
      <c r="C31">
        <v>900</v>
      </c>
      <c r="D31">
        <v>0</v>
      </c>
      <c r="E31">
        <v>577.32765737417878</v>
      </c>
      <c r="F31">
        <v>74.365908648900216</v>
      </c>
      <c r="G31">
        <v>76.716801458746659</v>
      </c>
      <c r="H31">
        <v>74.063294163282023</v>
      </c>
      <c r="J31">
        <v>25.886935308397717</v>
      </c>
      <c r="K31">
        <v>61.464516805667756</v>
      </c>
      <c r="M31">
        <v>5.7940148055362517</v>
      </c>
      <c r="N31">
        <v>10.740343651998671</v>
      </c>
      <c r="O31">
        <v>85.188321283445347</v>
      </c>
      <c r="P31">
        <v>26.142930197547887</v>
      </c>
      <c r="Q31">
        <v>6.9416966375412809E-2</v>
      </c>
      <c r="R31">
        <v>0.57223748381281203</v>
      </c>
      <c r="S31">
        <v>32.510498066619498</v>
      </c>
      <c r="V31">
        <v>32.120698453597463</v>
      </c>
      <c r="W31">
        <v>92.035131902804949</v>
      </c>
      <c r="Y31">
        <v>3.9183166833498357</v>
      </c>
      <c r="Z31">
        <v>43.949876697889344</v>
      </c>
      <c r="AA31">
        <v>0.3473320767771147</v>
      </c>
      <c r="AB31">
        <v>26.962372501380976</v>
      </c>
      <c r="AC31">
        <v>6.7240936768361133</v>
      </c>
      <c r="AD31">
        <v>5.6780513002348814</v>
      </c>
      <c r="AE31">
        <v>20.090108369958585</v>
      </c>
      <c r="AF31">
        <v>12.961259208560223</v>
      </c>
      <c r="AG31">
        <v>25.771831667966442</v>
      </c>
      <c r="AI31">
        <v>10.869359598648385</v>
      </c>
      <c r="AK31">
        <v>10.413305973456241</v>
      </c>
      <c r="AL31">
        <v>35.86526320805185</v>
      </c>
    </row>
    <row r="32" spans="1:38" x14ac:dyDescent="0.3">
      <c r="A32">
        <v>31</v>
      </c>
      <c r="B32">
        <v>1185.61038961039</v>
      </c>
      <c r="C32">
        <v>900</v>
      </c>
      <c r="D32">
        <v>0</v>
      </c>
      <c r="E32">
        <v>576.82058489736414</v>
      </c>
      <c r="F32">
        <v>72.908693143207117</v>
      </c>
      <c r="G32">
        <v>76.58590740128281</v>
      </c>
      <c r="H32">
        <v>73.901265197950408</v>
      </c>
      <c r="J32">
        <v>24.295031005500554</v>
      </c>
      <c r="K32">
        <v>59.978863266604584</v>
      </c>
      <c r="M32">
        <v>5.7071717776742297</v>
      </c>
      <c r="N32">
        <v>10.677036203418043</v>
      </c>
      <c r="O32">
        <v>83.781597781371417</v>
      </c>
      <c r="P32">
        <v>25.814754557538546</v>
      </c>
      <c r="R32">
        <v>0.43585487045393395</v>
      </c>
      <c r="S32">
        <v>31.564269219207901</v>
      </c>
      <c r="V32">
        <v>32.219098851762354</v>
      </c>
      <c r="W32">
        <v>90.209205908984302</v>
      </c>
      <c r="Y32">
        <v>3.9334290761141584</v>
      </c>
      <c r="Z32">
        <v>42.921379444024694</v>
      </c>
      <c r="AA32">
        <v>0.34223554672317552</v>
      </c>
      <c r="AB32">
        <v>26.588516114523635</v>
      </c>
      <c r="AC32">
        <v>6.6506771400660512</v>
      </c>
      <c r="AD32">
        <v>5.3684977322527319</v>
      </c>
      <c r="AE32">
        <v>19.53973349918169</v>
      </c>
      <c r="AF32">
        <v>12.79767546253372</v>
      </c>
      <c r="AG32">
        <v>25.241934323930881</v>
      </c>
      <c r="AI32">
        <v>10.805491283626063</v>
      </c>
      <c r="AK32">
        <v>9.8135558603219692</v>
      </c>
      <c r="AL32">
        <v>34.969915837069912</v>
      </c>
    </row>
    <row r="33" spans="1:38" x14ac:dyDescent="0.3">
      <c r="A33">
        <v>32</v>
      </c>
      <c r="B33">
        <v>1180.5974025974001</v>
      </c>
      <c r="C33">
        <v>900</v>
      </c>
      <c r="D33">
        <v>0</v>
      </c>
      <c r="E33">
        <v>576.30730575697839</v>
      </c>
      <c r="F33">
        <v>71.407691232563224</v>
      </c>
      <c r="G33">
        <v>76.431903797243251</v>
      </c>
      <c r="H33">
        <v>73.716294104385653</v>
      </c>
      <c r="J33">
        <v>22.595093346659791</v>
      </c>
      <c r="K33">
        <v>58.205795296963096</v>
      </c>
      <c r="M33">
        <v>5.6588987435859162</v>
      </c>
      <c r="N33">
        <v>10.640527742363746</v>
      </c>
      <c r="O33">
        <v>82.235229647800764</v>
      </c>
      <c r="P33">
        <v>25.467208063832018</v>
      </c>
      <c r="R33">
        <v>0.32848875093812252</v>
      </c>
      <c r="S33">
        <v>30.478061641532257</v>
      </c>
      <c r="V33">
        <v>32.30041237613689</v>
      </c>
      <c r="W33">
        <v>88.230783479705337</v>
      </c>
      <c r="Y33">
        <v>3.9122476097389094</v>
      </c>
      <c r="Z33">
        <v>41.83464005971944</v>
      </c>
      <c r="AA33">
        <v>0.33355112373729207</v>
      </c>
      <c r="AB33">
        <v>26.168804987306473</v>
      </c>
      <c r="AC33">
        <v>6.6040669259994758</v>
      </c>
      <c r="AD33">
        <v>5.0369772137421212</v>
      </c>
      <c r="AE33">
        <v>18.973733722749866</v>
      </c>
      <c r="AF33">
        <v>12.699425664242822</v>
      </c>
      <c r="AG33">
        <v>24.693007970185484</v>
      </c>
      <c r="AI33">
        <v>10.768417770508794</v>
      </c>
      <c r="AK33">
        <v>9.1979804685832924</v>
      </c>
      <c r="AL33">
        <v>33.937425828654085</v>
      </c>
    </row>
    <row r="34" spans="1:38" x14ac:dyDescent="0.3">
      <c r="A34">
        <v>33</v>
      </c>
      <c r="B34">
        <v>1175.58441558441</v>
      </c>
      <c r="C34">
        <v>900</v>
      </c>
      <c r="D34">
        <v>0</v>
      </c>
      <c r="E34">
        <v>575.81050806354438</v>
      </c>
      <c r="F34">
        <v>70.001900142305303</v>
      </c>
      <c r="G34">
        <v>76.28575174383586</v>
      </c>
      <c r="H34">
        <v>73.539343289634218</v>
      </c>
      <c r="J34">
        <v>20.948990058552475</v>
      </c>
      <c r="K34">
        <v>56.467512123878521</v>
      </c>
      <c r="M34">
        <v>5.6094535289970224</v>
      </c>
      <c r="N34">
        <v>10.604717131894548</v>
      </c>
      <c r="O34">
        <v>80.713358626637472</v>
      </c>
      <c r="P34">
        <v>25.136112756563584</v>
      </c>
      <c r="R34">
        <v>0.22138383338266027</v>
      </c>
      <c r="S34">
        <v>29.422254370301772</v>
      </c>
      <c r="V34">
        <v>32.383629915963851</v>
      </c>
      <c r="W34">
        <v>86.295016507655262</v>
      </c>
      <c r="Y34">
        <v>3.8891158310023743</v>
      </c>
      <c r="Z34">
        <v>40.822902683199288</v>
      </c>
      <c r="AA34">
        <v>0.32436098203071012</v>
      </c>
      <c r="AB34">
        <v>25.78528005566611</v>
      </c>
      <c r="AC34">
        <v>6.5581618672185575</v>
      </c>
      <c r="AD34">
        <v>4.7263022912090698</v>
      </c>
      <c r="AE34">
        <v>18.445047954713694</v>
      </c>
      <c r="AF34">
        <v>12.600666771791643</v>
      </c>
      <c r="AG34">
        <v>24.18099263906991</v>
      </c>
      <c r="AI34">
        <v>10.732037773146644</v>
      </c>
      <c r="AK34">
        <v>8.609317715874873</v>
      </c>
      <c r="AL34">
        <v>32.934213621444478</v>
      </c>
    </row>
    <row r="35" spans="1:38" x14ac:dyDescent="0.3">
      <c r="A35">
        <v>34</v>
      </c>
      <c r="B35">
        <v>1170.57142857142</v>
      </c>
      <c r="C35">
        <v>900</v>
      </c>
      <c r="D35">
        <v>0</v>
      </c>
      <c r="E35">
        <v>575.11753135224319</v>
      </c>
      <c r="F35">
        <v>68.312939970076556</v>
      </c>
      <c r="G35">
        <v>76.185773245533923</v>
      </c>
      <c r="H35">
        <v>73.408736077071168</v>
      </c>
      <c r="J35">
        <v>19.505292345195251</v>
      </c>
      <c r="K35">
        <v>54.800094839524213</v>
      </c>
      <c r="M35">
        <v>5.6055232796885539</v>
      </c>
      <c r="N35">
        <v>10.618926493284059</v>
      </c>
      <c r="O35">
        <v>79.438978706994192</v>
      </c>
      <c r="P35">
        <v>24.947435759946238</v>
      </c>
      <c r="S35">
        <v>28.398383898727865</v>
      </c>
      <c r="V35">
        <v>32.289884941750294</v>
      </c>
      <c r="W35">
        <v>84.764254526383013</v>
      </c>
      <c r="Y35">
        <v>3.7971507685929256</v>
      </c>
      <c r="Z35">
        <v>39.604378630442262</v>
      </c>
      <c r="AA35">
        <v>0.2938611840730882</v>
      </c>
      <c r="AB35">
        <v>25.251678568786243</v>
      </c>
      <c r="AC35">
        <v>6.5622840542327614</v>
      </c>
      <c r="AD35">
        <v>4.3509059600244324</v>
      </c>
      <c r="AE35">
        <v>17.78700587876304</v>
      </c>
      <c r="AF35">
        <v>12.597408324586461</v>
      </c>
      <c r="AG35">
        <v>23.568947937136517</v>
      </c>
      <c r="AI35">
        <v>10.745673262556199</v>
      </c>
      <c r="AK35">
        <v>8.0513941660830746</v>
      </c>
      <c r="AL35">
        <v>32.265535115715053</v>
      </c>
    </row>
    <row r="36" spans="1:38" x14ac:dyDescent="0.3">
      <c r="A36">
        <v>35</v>
      </c>
      <c r="B36">
        <v>1165.5584415584301</v>
      </c>
      <c r="C36">
        <v>900</v>
      </c>
      <c r="D36">
        <v>0</v>
      </c>
      <c r="E36">
        <v>574.36143732566302</v>
      </c>
      <c r="F36">
        <v>66.57826026364765</v>
      </c>
      <c r="G36">
        <v>76.100442106370821</v>
      </c>
      <c r="H36">
        <v>73.292947598792608</v>
      </c>
      <c r="J36">
        <v>18.167826500842462</v>
      </c>
      <c r="K36">
        <v>53.169247990342427</v>
      </c>
      <c r="M36">
        <v>5.6222343294529713</v>
      </c>
      <c r="N36">
        <v>10.655063921080204</v>
      </c>
      <c r="O36">
        <v>78.280645679493702</v>
      </c>
      <c r="P36">
        <v>24.810033782066313</v>
      </c>
      <c r="S36">
        <v>27.419392097547821</v>
      </c>
      <c r="V36">
        <v>32.12688296378051</v>
      </c>
      <c r="W36">
        <v>83.409565654824135</v>
      </c>
      <c r="Y36">
        <v>3.6755316048139637</v>
      </c>
      <c r="Z36">
        <v>38.379549523067752</v>
      </c>
      <c r="AA36">
        <v>0.25503681158221297</v>
      </c>
      <c r="AB36">
        <v>24.699927118167746</v>
      </c>
      <c r="AC36">
        <v>6.5883415505370362</v>
      </c>
      <c r="AD36">
        <v>3.9701657748638222</v>
      </c>
      <c r="AE36">
        <v>17.121694933317137</v>
      </c>
      <c r="AF36">
        <v>12.636685026396066</v>
      </c>
      <c r="AG36">
        <v>22.960708789334866</v>
      </c>
      <c r="AI36">
        <v>10.781232181975268</v>
      </c>
      <c r="AK36">
        <v>7.5192757115848359</v>
      </c>
      <c r="AL36">
        <v>31.744006808253936</v>
      </c>
    </row>
    <row r="37" spans="1:38" x14ac:dyDescent="0.3">
      <c r="A37">
        <v>36</v>
      </c>
      <c r="B37">
        <v>1160.54545454544</v>
      </c>
      <c r="C37">
        <v>900</v>
      </c>
      <c r="D37">
        <v>0</v>
      </c>
      <c r="E37">
        <v>573.64468751296238</v>
      </c>
      <c r="F37">
        <v>64.955098105203362</v>
      </c>
      <c r="G37">
        <v>76.000637496119367</v>
      </c>
      <c r="H37">
        <v>73.162858361889135</v>
      </c>
      <c r="J37">
        <v>16.816031835188127</v>
      </c>
      <c r="K37">
        <v>51.475222323065346</v>
      </c>
      <c r="M37">
        <v>5.6458907468281687</v>
      </c>
      <c r="N37">
        <v>10.694275257358443</v>
      </c>
      <c r="O37">
        <v>77.081012451802522</v>
      </c>
      <c r="P37">
        <v>24.646812021638734</v>
      </c>
      <c r="Q37">
        <v>2.2820281095625033E-2</v>
      </c>
      <c r="S37">
        <v>26.439213733207207</v>
      </c>
      <c r="V37">
        <v>31.982367517403244</v>
      </c>
      <c r="W37">
        <v>81.993967760084956</v>
      </c>
      <c r="X37">
        <v>44.041789300926304</v>
      </c>
      <c r="Y37">
        <v>3.550165712111879</v>
      </c>
      <c r="Z37">
        <v>37.268382090147085</v>
      </c>
      <c r="AA37">
        <v>0.21827800926545024</v>
      </c>
      <c r="AB37">
        <v>24.209415269040271</v>
      </c>
      <c r="AC37">
        <v>6.6174801668612053</v>
      </c>
      <c r="AD37">
        <v>3.6199571196055835</v>
      </c>
      <c r="AE37">
        <v>16.526498830195749</v>
      </c>
      <c r="AF37">
        <v>12.685947066365975</v>
      </c>
      <c r="AG37">
        <v>22.416810844703576</v>
      </c>
      <c r="AI37">
        <v>10.819860221110051</v>
      </c>
      <c r="AK37">
        <v>6.9991273177135733</v>
      </c>
      <c r="AL37">
        <v>31.168007296410448</v>
      </c>
    </row>
    <row r="38" spans="1:38" x14ac:dyDescent="0.3">
      <c r="A38">
        <v>37</v>
      </c>
      <c r="B38">
        <v>1155.53246753247</v>
      </c>
      <c r="C38">
        <v>900</v>
      </c>
      <c r="D38">
        <v>0</v>
      </c>
      <c r="E38">
        <v>572.99183742173193</v>
      </c>
      <c r="F38">
        <v>63.440670427594334</v>
      </c>
      <c r="G38">
        <v>75.863771886322183</v>
      </c>
      <c r="H38">
        <v>72.995882184572977</v>
      </c>
      <c r="J38">
        <v>15.342956694303867</v>
      </c>
      <c r="K38">
        <v>49.561974349954689</v>
      </c>
      <c r="M38">
        <v>5.6878246374595909</v>
      </c>
      <c r="N38">
        <v>10.739931397155859</v>
      </c>
      <c r="O38">
        <v>75.717557044049315</v>
      </c>
      <c r="P38">
        <v>24.41596734566032</v>
      </c>
      <c r="Q38">
        <v>8.5500566841880968E-2</v>
      </c>
      <c r="S38">
        <v>25.368723341497741</v>
      </c>
      <c r="V38">
        <v>31.881980313535749</v>
      </c>
      <c r="W38">
        <v>80.362651219777817</v>
      </c>
      <c r="X38">
        <v>43.176096632582109</v>
      </c>
      <c r="Y38">
        <v>3.4165525241500601</v>
      </c>
      <c r="Z38">
        <v>36.26661634756092</v>
      </c>
      <c r="AA38">
        <v>0.18645295080920915</v>
      </c>
      <c r="AB38">
        <v>23.777494420418282</v>
      </c>
      <c r="AC38">
        <v>6.6530707666050874</v>
      </c>
      <c r="AD38">
        <v>3.2967623358389258</v>
      </c>
      <c r="AE38">
        <v>16.010543147953694</v>
      </c>
      <c r="AF38">
        <v>12.759897726853145</v>
      </c>
      <c r="AG38">
        <v>21.937976641917135</v>
      </c>
      <c r="AI38">
        <v>10.864928121566539</v>
      </c>
      <c r="AK38">
        <v>6.46983879934717</v>
      </c>
      <c r="AL38">
        <v>30.398738723292656</v>
      </c>
    </row>
    <row r="39" spans="1:38" x14ac:dyDescent="0.3">
      <c r="A39">
        <v>38</v>
      </c>
      <c r="B39">
        <v>1150.5194805194801</v>
      </c>
      <c r="C39">
        <v>900</v>
      </c>
      <c r="D39">
        <v>0</v>
      </c>
      <c r="E39">
        <v>572.35085546107291</v>
      </c>
      <c r="F39">
        <v>62.015420429415073</v>
      </c>
      <c r="G39">
        <v>75.729472567352929</v>
      </c>
      <c r="H39">
        <v>72.831647713338484</v>
      </c>
      <c r="J39">
        <v>13.927866946741124</v>
      </c>
      <c r="K39">
        <v>47.697203153432497</v>
      </c>
      <c r="M39">
        <v>5.7295150443904568</v>
      </c>
      <c r="N39">
        <v>10.786770326113562</v>
      </c>
      <c r="O39">
        <v>74.39612748920041</v>
      </c>
      <c r="P39">
        <v>24.191493361321744</v>
      </c>
      <c r="Q39">
        <v>0.14451870923960605</v>
      </c>
      <c r="S39">
        <v>24.343315723167098</v>
      </c>
      <c r="V39">
        <v>31.779146924620402</v>
      </c>
      <c r="W39">
        <v>78.785759992190293</v>
      </c>
      <c r="X39">
        <v>42.314765203978503</v>
      </c>
      <c r="Y39">
        <v>3.2812810208391743</v>
      </c>
      <c r="Z39">
        <v>35.369287221897224</v>
      </c>
      <c r="AA39">
        <v>0.15478712324711524</v>
      </c>
      <c r="AB39">
        <v>23.398455462520243</v>
      </c>
      <c r="AC39">
        <v>6.6898513034781208</v>
      </c>
      <c r="AD39">
        <v>3.0032827989822137</v>
      </c>
      <c r="AE39">
        <v>15.54997527407785</v>
      </c>
      <c r="AF39">
        <v>12.834754321395419</v>
      </c>
      <c r="AG39">
        <v>21.513235304383329</v>
      </c>
      <c r="AI39">
        <v>10.911173714487347</v>
      </c>
      <c r="AK39">
        <v>5.9664530929224568</v>
      </c>
      <c r="AL39">
        <v>29.671461218440207</v>
      </c>
    </row>
    <row r="40" spans="1:38" x14ac:dyDescent="0.3">
      <c r="A40">
        <v>39</v>
      </c>
      <c r="B40">
        <v>1145.50649350648</v>
      </c>
      <c r="C40">
        <v>900</v>
      </c>
      <c r="D40">
        <v>0</v>
      </c>
      <c r="E40">
        <v>571.72332850510838</v>
      </c>
      <c r="F40">
        <v>60.686848740872463</v>
      </c>
      <c r="G40">
        <v>75.598906141065058</v>
      </c>
      <c r="H40">
        <v>72.671322915708643</v>
      </c>
      <c r="J40">
        <v>12.568149700185634</v>
      </c>
      <c r="K40">
        <v>45.887602107680671</v>
      </c>
      <c r="M40">
        <v>5.7684100887614767</v>
      </c>
      <c r="N40">
        <v>10.834436650927294</v>
      </c>
      <c r="O40">
        <v>73.127017123224618</v>
      </c>
      <c r="P40">
        <v>23.97536893191468</v>
      </c>
      <c r="Q40">
        <v>0.19723054049610567</v>
      </c>
      <c r="S40">
        <v>23.361676207206205</v>
      </c>
      <c r="V40">
        <v>31.672386525138524</v>
      </c>
      <c r="W40">
        <v>77.260899851221708</v>
      </c>
      <c r="X40">
        <v>41.45809503347494</v>
      </c>
      <c r="Y40">
        <v>3.1477980962496024</v>
      </c>
      <c r="Z40">
        <v>34.581034274614396</v>
      </c>
      <c r="AA40">
        <v>0.12585649107253266</v>
      </c>
      <c r="AB40">
        <v>23.071977044716011</v>
      </c>
      <c r="AC40">
        <v>6.7274663519468154</v>
      </c>
      <c r="AD40">
        <v>2.7378847528816181</v>
      </c>
      <c r="AE40">
        <v>15.146331904754042</v>
      </c>
      <c r="AF40">
        <v>12.907609865897102</v>
      </c>
      <c r="AG40">
        <v>21.141910338687943</v>
      </c>
      <c r="AI40">
        <v>10.958241450994858</v>
      </c>
      <c r="AK40">
        <v>5.4881130080288276</v>
      </c>
      <c r="AL40">
        <v>28.985379307966969</v>
      </c>
    </row>
    <row r="41" spans="1:38" x14ac:dyDescent="0.3">
      <c r="A41">
        <v>40</v>
      </c>
      <c r="B41">
        <v>1140.4935064935</v>
      </c>
      <c r="C41">
        <v>900</v>
      </c>
      <c r="D41">
        <v>0</v>
      </c>
      <c r="E41">
        <v>571.19918897360003</v>
      </c>
      <c r="F41">
        <v>59.805198757296431</v>
      </c>
      <c r="G41">
        <v>75.54978715012362</v>
      </c>
      <c r="H41">
        <v>72.592623709673063</v>
      </c>
      <c r="J41">
        <v>11.374651227959344</v>
      </c>
      <c r="K41">
        <v>44.649050855870868</v>
      </c>
      <c r="M41">
        <v>5.7689365903467404</v>
      </c>
      <c r="N41">
        <v>10.809820242951856</v>
      </c>
      <c r="O41">
        <v>72.187489547672754</v>
      </c>
      <c r="P41">
        <v>23.849914079266831</v>
      </c>
      <c r="Q41">
        <v>0.12742552770184423</v>
      </c>
      <c r="S41">
        <v>22.673338799150109</v>
      </c>
      <c r="V41">
        <v>31.588065823166335</v>
      </c>
      <c r="W41">
        <v>75.923883465178946</v>
      </c>
      <c r="X41">
        <v>40.707453912989862</v>
      </c>
      <c r="Y41">
        <v>3.1524353711987212</v>
      </c>
      <c r="Z41">
        <v>34.151152920555411</v>
      </c>
      <c r="AA41">
        <v>0.15857491768025647</v>
      </c>
      <c r="AB41">
        <v>22.902239854974439</v>
      </c>
      <c r="AC41">
        <v>6.6928057508390628</v>
      </c>
      <c r="AD41">
        <v>2.6247337004785614</v>
      </c>
      <c r="AE41">
        <v>14.883067041645059</v>
      </c>
      <c r="AF41">
        <v>12.86978134280583</v>
      </c>
      <c r="AG41">
        <v>20.855072557694278</v>
      </c>
      <c r="AH41">
        <v>0.18876050620498089</v>
      </c>
      <c r="AI41">
        <v>10.933021045795176</v>
      </c>
      <c r="AK41">
        <v>5.0659221827415752</v>
      </c>
      <c r="AL41">
        <v>28.44814861864975</v>
      </c>
    </row>
    <row r="42" spans="1:38" x14ac:dyDescent="0.3">
      <c r="A42">
        <v>41</v>
      </c>
      <c r="B42">
        <v>1135.4805194805101</v>
      </c>
      <c r="C42">
        <v>900</v>
      </c>
      <c r="D42">
        <v>0</v>
      </c>
      <c r="E42">
        <v>570.71753018450738</v>
      </c>
      <c r="F42">
        <v>58.999211650414857</v>
      </c>
      <c r="G42">
        <v>75.54882230889983</v>
      </c>
      <c r="H42">
        <v>72.562258194679856</v>
      </c>
      <c r="J42">
        <v>10.354446007349324</v>
      </c>
      <c r="K42">
        <v>43.719564244327628</v>
      </c>
      <c r="M42">
        <v>5.8046256088158117</v>
      </c>
      <c r="N42">
        <v>10.718880789542688</v>
      </c>
      <c r="O42">
        <v>71.212584391216424</v>
      </c>
      <c r="P42">
        <v>23.754502997009084</v>
      </c>
      <c r="Q42">
        <v>8.8951580478802156E-3</v>
      </c>
      <c r="S42">
        <v>22.218365830858673</v>
      </c>
      <c r="V42">
        <v>31.559784348297001</v>
      </c>
      <c r="W42">
        <v>74.750993642374809</v>
      </c>
      <c r="X42">
        <v>40.11296298569485</v>
      </c>
      <c r="Y42">
        <v>3.2037763137221131</v>
      </c>
      <c r="Z42">
        <v>33.738045327032665</v>
      </c>
      <c r="AA42">
        <v>0.18183526513247489</v>
      </c>
      <c r="AB42">
        <v>22.775409312868724</v>
      </c>
      <c r="AC42">
        <v>6.5918291546840919</v>
      </c>
      <c r="AD42">
        <v>2.5460809463120828</v>
      </c>
      <c r="AE42">
        <v>14.598694502465428</v>
      </c>
      <c r="AF42">
        <v>12.800759793755365</v>
      </c>
      <c r="AG42">
        <v>20.544847324934089</v>
      </c>
      <c r="AH42">
        <v>0.37818526806009256</v>
      </c>
      <c r="AI42">
        <v>10.841472028512392</v>
      </c>
      <c r="AK42">
        <v>4.7076221296330916</v>
      </c>
      <c r="AL42">
        <v>28.003042633890114</v>
      </c>
    </row>
    <row r="43" spans="1:38" x14ac:dyDescent="0.3">
      <c r="A43">
        <v>42</v>
      </c>
      <c r="B43">
        <v>1130.46753246752</v>
      </c>
      <c r="C43">
        <v>900</v>
      </c>
      <c r="D43">
        <v>0</v>
      </c>
      <c r="E43">
        <v>570.22124756765311</v>
      </c>
      <c r="F43">
        <v>58.030093520701861</v>
      </c>
      <c r="G43">
        <v>75.475615586970932</v>
      </c>
      <c r="H43">
        <v>72.459831735242162</v>
      </c>
      <c r="J43">
        <v>9.1810214297678314</v>
      </c>
      <c r="K43">
        <v>42.294012297982583</v>
      </c>
      <c r="M43">
        <v>5.8771144351691476</v>
      </c>
      <c r="N43">
        <v>10.680080555542371</v>
      </c>
      <c r="O43">
        <v>69.925906050398893</v>
      </c>
      <c r="P43">
        <v>23.566806979259244</v>
      </c>
      <c r="S43">
        <v>21.519991641992569</v>
      </c>
      <c r="V43">
        <v>31.546739087371957</v>
      </c>
      <c r="W43">
        <v>73.34001580575935</v>
      </c>
      <c r="X43">
        <v>39.640317828290385</v>
      </c>
      <c r="Y43">
        <v>3.1582096119326333</v>
      </c>
      <c r="Z43">
        <v>33.202222877904838</v>
      </c>
      <c r="AA43">
        <v>0.16847139472650452</v>
      </c>
      <c r="AB43">
        <v>22.59883497543796</v>
      </c>
      <c r="AC43">
        <v>6.5429987951959481</v>
      </c>
      <c r="AD43">
        <v>2.3931218100413467</v>
      </c>
      <c r="AE43">
        <v>14.292891872222302</v>
      </c>
      <c r="AF43">
        <v>12.820645072522341</v>
      </c>
      <c r="AG43">
        <v>20.237046722005353</v>
      </c>
      <c r="AH43">
        <v>0.50986353176490229</v>
      </c>
      <c r="AI43">
        <v>10.802056505171349</v>
      </c>
      <c r="AK43">
        <v>4.3281548634888605</v>
      </c>
      <c r="AL43">
        <v>27.344538775995023</v>
      </c>
    </row>
    <row r="44" spans="1:38" x14ac:dyDescent="0.3">
      <c r="A44">
        <v>43</v>
      </c>
      <c r="B44">
        <v>1125.45454545455</v>
      </c>
      <c r="C44">
        <v>900</v>
      </c>
      <c r="D44">
        <v>0</v>
      </c>
      <c r="E44">
        <v>569.73561501226152</v>
      </c>
      <c r="F44">
        <v>57.114432658410628</v>
      </c>
      <c r="G44">
        <v>75.40206068565557</v>
      </c>
      <c r="H44">
        <v>72.357239437578244</v>
      </c>
      <c r="J44">
        <v>8.0354783106688412</v>
      </c>
      <c r="K44">
        <v>40.862244262871307</v>
      </c>
      <c r="M44">
        <v>5.947953145232983</v>
      </c>
      <c r="N44">
        <v>10.646705991987837</v>
      </c>
      <c r="O44">
        <v>68.648897795578463</v>
      </c>
      <c r="P44">
        <v>23.383900982536375</v>
      </c>
      <c r="S44">
        <v>20.823292938198346</v>
      </c>
      <c r="V44">
        <v>31.532451310405346</v>
      </c>
      <c r="W44">
        <v>71.941522299161065</v>
      </c>
      <c r="X44">
        <v>39.179929706821312</v>
      </c>
      <c r="Y44">
        <v>3.1064187478154524</v>
      </c>
      <c r="Z44">
        <v>32.706436346262137</v>
      </c>
      <c r="AA44">
        <v>0.15444963669122808</v>
      </c>
      <c r="AB44">
        <v>22.438729428955121</v>
      </c>
      <c r="AC44">
        <v>6.4996010899802208</v>
      </c>
      <c r="AD44">
        <v>2.24721920716213</v>
      </c>
      <c r="AE44">
        <v>14.009444421910914</v>
      </c>
      <c r="AF44">
        <v>12.84427400727151</v>
      </c>
      <c r="AG44">
        <v>19.951170049091569</v>
      </c>
      <c r="AH44">
        <v>0.63555211643431253</v>
      </c>
      <c r="AI44">
        <v>10.768060766900657</v>
      </c>
      <c r="AK44">
        <v>3.9674909517159684</v>
      </c>
      <c r="AL44">
        <v>26.69250030147197</v>
      </c>
    </row>
    <row r="45" spans="1:38" x14ac:dyDescent="0.3">
      <c r="A45">
        <v>44</v>
      </c>
      <c r="B45">
        <v>1120.4415584415499</v>
      </c>
      <c r="C45">
        <v>900</v>
      </c>
      <c r="D45">
        <v>0</v>
      </c>
      <c r="E45">
        <v>569.26134028020556</v>
      </c>
      <c r="F45">
        <v>56.258415500190111</v>
      </c>
      <c r="G45">
        <v>75.331128675268957</v>
      </c>
      <c r="H45">
        <v>72.257453786976171</v>
      </c>
      <c r="J45">
        <v>6.9248697289117267</v>
      </c>
      <c r="K45">
        <v>39.445748834668102</v>
      </c>
      <c r="M45">
        <v>6.0152631905612068</v>
      </c>
      <c r="N45">
        <v>10.616645757269696</v>
      </c>
      <c r="O45">
        <v>67.395696080003887</v>
      </c>
      <c r="P45">
        <v>23.209616921616718</v>
      </c>
      <c r="S45">
        <v>20.138494200186738</v>
      </c>
      <c r="V45">
        <v>31.516361620494383</v>
      </c>
      <c r="W45">
        <v>70.565629752793811</v>
      </c>
      <c r="X45">
        <v>38.727068352216776</v>
      </c>
      <c r="Y45">
        <v>3.0526068694233168</v>
      </c>
      <c r="Z45">
        <v>32.254314859045657</v>
      </c>
      <c r="AA45">
        <v>0.14128771603350471</v>
      </c>
      <c r="AB45">
        <v>22.296238824167755</v>
      </c>
      <c r="AC45">
        <v>6.4595246636905941</v>
      </c>
      <c r="AD45">
        <v>2.1114961501289455</v>
      </c>
      <c r="AE45">
        <v>13.748431284253952</v>
      </c>
      <c r="AF45">
        <v>12.86765701264725</v>
      </c>
      <c r="AG45">
        <v>19.686252381416971</v>
      </c>
      <c r="AH45">
        <v>0.75745579554750675</v>
      </c>
      <c r="AI45">
        <v>10.737373311086907</v>
      </c>
      <c r="AK45">
        <v>3.6269621567465364</v>
      </c>
      <c r="AL45">
        <v>26.055971692807855</v>
      </c>
    </row>
    <row r="46" spans="1:38" x14ac:dyDescent="0.3">
      <c r="A46">
        <v>45</v>
      </c>
      <c r="B46">
        <v>1115.42857142856</v>
      </c>
      <c r="C46">
        <v>900</v>
      </c>
      <c r="D46">
        <v>0</v>
      </c>
      <c r="E46">
        <v>568.7980351638505</v>
      </c>
      <c r="F46">
        <v>55.459031488295878</v>
      </c>
      <c r="G46">
        <v>75.262706314125097</v>
      </c>
      <c r="H46">
        <v>72.160362966900692</v>
      </c>
      <c r="J46">
        <v>5.8485627358093621</v>
      </c>
      <c r="K46">
        <v>38.045209784490545</v>
      </c>
      <c r="M46">
        <v>6.0788724207289055</v>
      </c>
      <c r="N46">
        <v>10.589771134017617</v>
      </c>
      <c r="O46">
        <v>66.166643284985241</v>
      </c>
      <c r="P46">
        <v>23.043600724594203</v>
      </c>
      <c r="S46">
        <v>19.465477538006592</v>
      </c>
      <c r="V46">
        <v>31.498639167293788</v>
      </c>
      <c r="W46">
        <v>69.211936655710574</v>
      </c>
      <c r="X46">
        <v>38.281714614334007</v>
      </c>
      <c r="Y46">
        <v>2.9970732875772144</v>
      </c>
      <c r="Z46">
        <v>31.8427974657831</v>
      </c>
      <c r="AA46">
        <v>0.12929627600860841</v>
      </c>
      <c r="AB46">
        <v>22.169848626040622</v>
      </c>
      <c r="AC46">
        <v>6.4226407649145694</v>
      </c>
      <c r="AD46">
        <v>1.9855538626766198</v>
      </c>
      <c r="AE46">
        <v>13.508214206169127</v>
      </c>
      <c r="AF46">
        <v>12.890493529000087</v>
      </c>
      <c r="AG46">
        <v>19.440650735918201</v>
      </c>
      <c r="AH46">
        <v>0.87560257580574996</v>
      </c>
      <c r="AI46">
        <v>10.709865258257603</v>
      </c>
      <c r="AK46">
        <v>3.3061964268609882</v>
      </c>
      <c r="AL46">
        <v>25.434680106502491</v>
      </c>
    </row>
    <row r="47" spans="1:38" x14ac:dyDescent="0.3">
      <c r="A47">
        <v>46</v>
      </c>
      <c r="B47">
        <v>1110.41558441557</v>
      </c>
      <c r="C47">
        <v>900</v>
      </c>
      <c r="D47">
        <v>0</v>
      </c>
      <c r="E47">
        <v>568.34727738940614</v>
      </c>
      <c r="F47">
        <v>54.730063922904662</v>
      </c>
      <c r="G47">
        <v>75.193623497758992</v>
      </c>
      <c r="H47">
        <v>72.0627983083278</v>
      </c>
      <c r="J47">
        <v>4.792575850066263</v>
      </c>
      <c r="K47">
        <v>36.657466642606273</v>
      </c>
      <c r="M47">
        <v>6.1319226014376618</v>
      </c>
      <c r="N47">
        <v>10.56972015800036</v>
      </c>
      <c r="O47">
        <v>64.988272015780566</v>
      </c>
      <c r="P47">
        <v>22.883151360389544</v>
      </c>
      <c r="S47">
        <v>18.792661137371955</v>
      </c>
      <c r="V47">
        <v>31.47520487487138</v>
      </c>
      <c r="W47">
        <v>67.865490696819379</v>
      </c>
      <c r="X47">
        <v>37.839545183744953</v>
      </c>
      <c r="Y47">
        <v>2.9439672925946705</v>
      </c>
      <c r="Z47">
        <v>31.493007030608233</v>
      </c>
      <c r="AB47">
        <v>22.064314880093793</v>
      </c>
      <c r="AC47">
        <v>6.3925873950688406</v>
      </c>
      <c r="AD47">
        <v>1.8762196443361776</v>
      </c>
      <c r="AE47">
        <v>13.301653988648905</v>
      </c>
      <c r="AF47">
        <v>12.909563669431488</v>
      </c>
      <c r="AG47">
        <v>19.222759466536807</v>
      </c>
      <c r="AI47">
        <v>10.689174480974907</v>
      </c>
      <c r="AK47">
        <v>3.001111094407737</v>
      </c>
      <c r="AL47">
        <v>24.821015941596183</v>
      </c>
    </row>
    <row r="48" spans="1:38" x14ac:dyDescent="0.3">
      <c r="A48">
        <v>47</v>
      </c>
      <c r="B48">
        <v>1105.4025974025899</v>
      </c>
      <c r="C48">
        <v>900</v>
      </c>
      <c r="D48">
        <v>0</v>
      </c>
      <c r="E48">
        <v>567.90946776784313</v>
      </c>
      <c r="F48">
        <v>54.075040672742531</v>
      </c>
      <c r="G48">
        <v>75.123530949945092</v>
      </c>
      <c r="H48">
        <v>71.96441198087949</v>
      </c>
      <c r="J48">
        <v>3.7540078004452226</v>
      </c>
      <c r="K48">
        <v>35.283319325046541</v>
      </c>
      <c r="M48">
        <v>6.1722634339942593</v>
      </c>
      <c r="N48">
        <v>10.557283287890371</v>
      </c>
      <c r="O48">
        <v>63.868422589354616</v>
      </c>
      <c r="P48">
        <v>22.728361890741859</v>
      </c>
      <c r="S48">
        <v>18.117412942209796</v>
      </c>
      <c r="V48">
        <v>31.445287043961923</v>
      </c>
      <c r="W48">
        <v>66.523233833805136</v>
      </c>
      <c r="X48">
        <v>37.398440549398032</v>
      </c>
      <c r="Y48">
        <v>2.8946599423818</v>
      </c>
      <c r="Z48">
        <v>31.20881305257803</v>
      </c>
      <c r="AB48">
        <v>21.979965315737061</v>
      </c>
      <c r="AC48">
        <v>6.3701549781652869</v>
      </c>
      <c r="AD48">
        <v>1.7855003188565473</v>
      </c>
      <c r="AE48">
        <v>13.130942482641897</v>
      </c>
      <c r="AF48">
        <v>12.923507909068837</v>
      </c>
      <c r="AG48">
        <v>19.033697037369944</v>
      </c>
      <c r="AI48">
        <v>10.676091273597791</v>
      </c>
      <c r="AK48">
        <v>2.7108029101304711</v>
      </c>
      <c r="AL48">
        <v>24.213751114286307</v>
      </c>
    </row>
    <row r="49" spans="1:38" x14ac:dyDescent="0.3">
      <c r="A49">
        <v>48</v>
      </c>
      <c r="B49">
        <v>1100.3896103896</v>
      </c>
      <c r="C49">
        <v>900</v>
      </c>
      <c r="D49">
        <v>0</v>
      </c>
      <c r="E49">
        <v>567.48135942314207</v>
      </c>
      <c r="F49">
        <v>53.466764865126464</v>
      </c>
      <c r="G49">
        <v>75.056932264217636</v>
      </c>
      <c r="H49">
        <v>71.869709034447098</v>
      </c>
      <c r="J49">
        <v>2.7522741830047162</v>
      </c>
      <c r="K49">
        <v>33.929032059291288</v>
      </c>
      <c r="M49">
        <v>6.2096511256447995</v>
      </c>
      <c r="N49">
        <v>10.546746789145168</v>
      </c>
      <c r="O49">
        <v>62.768520379652493</v>
      </c>
      <c r="P49">
        <v>22.582526937301036</v>
      </c>
      <c r="S49">
        <v>17.45676278701584</v>
      </c>
      <c r="V49">
        <v>31.415393764870746</v>
      </c>
      <c r="W49">
        <v>65.206393678706661</v>
      </c>
      <c r="X49">
        <v>36.964151460351061</v>
      </c>
      <c r="Y49">
        <v>2.8436869586586186</v>
      </c>
      <c r="Z49">
        <v>30.951968798391</v>
      </c>
      <c r="AB49">
        <v>21.906407025294843</v>
      </c>
      <c r="AC49">
        <v>6.34962974468898</v>
      </c>
      <c r="AD49">
        <v>1.7021849454663782</v>
      </c>
      <c r="AE49">
        <v>12.973291930014966</v>
      </c>
      <c r="AF49">
        <v>12.9363690393297</v>
      </c>
      <c r="AG49">
        <v>18.857357085627971</v>
      </c>
      <c r="AI49">
        <v>10.664901736159226</v>
      </c>
      <c r="AK49">
        <v>2.4404965456640348</v>
      </c>
      <c r="AL49">
        <v>23.623648526547186</v>
      </c>
    </row>
    <row r="50" spans="1:38" x14ac:dyDescent="0.3">
      <c r="A50">
        <v>49</v>
      </c>
      <c r="B50">
        <v>1095.37662337662</v>
      </c>
      <c r="C50">
        <v>900</v>
      </c>
      <c r="D50">
        <v>0</v>
      </c>
      <c r="E50">
        <v>567.06143524168226</v>
      </c>
      <c r="F50">
        <v>52.92177232457162</v>
      </c>
      <c r="G50">
        <v>74.993202566115187</v>
      </c>
      <c r="H50">
        <v>71.778066061560992</v>
      </c>
      <c r="J50">
        <v>1.7813661530824321</v>
      </c>
      <c r="K50">
        <v>32.589391110829659</v>
      </c>
      <c r="M50">
        <v>6.2460287043510467</v>
      </c>
      <c r="N50">
        <v>10.538144453767105</v>
      </c>
      <c r="O50">
        <v>61.685760624054524</v>
      </c>
      <c r="P50">
        <v>22.44443172606826</v>
      </c>
      <c r="S50">
        <v>16.805141998539177</v>
      </c>
      <c r="V50">
        <v>31.382142664071853</v>
      </c>
      <c r="W50">
        <v>63.912043300829886</v>
      </c>
      <c r="X50">
        <v>36.536584199303114</v>
      </c>
      <c r="Y50">
        <v>2.7904066180822569</v>
      </c>
      <c r="Z50">
        <v>30.761778548754339</v>
      </c>
      <c r="AB50">
        <v>21.862372941279084</v>
      </c>
      <c r="AC50">
        <v>6.3310454513573786</v>
      </c>
      <c r="AD50">
        <v>1.641943884439041</v>
      </c>
      <c r="AE50">
        <v>12.850078076791949</v>
      </c>
      <c r="AF50">
        <v>12.950124202498001</v>
      </c>
      <c r="AG50">
        <v>18.712506618724902</v>
      </c>
      <c r="AI50">
        <v>10.65563949412317</v>
      </c>
      <c r="AK50">
        <v>2.1409678725916894</v>
      </c>
      <c r="AL50">
        <v>23.049073305649507</v>
      </c>
    </row>
    <row r="51" spans="1:38" x14ac:dyDescent="0.3">
      <c r="A51">
        <v>50</v>
      </c>
      <c r="B51">
        <v>1090.3636363636299</v>
      </c>
      <c r="C51">
        <v>900</v>
      </c>
      <c r="D51">
        <v>0</v>
      </c>
      <c r="E51">
        <v>566.6476422513548</v>
      </c>
      <c r="F51">
        <v>52.465941992868899</v>
      </c>
      <c r="G51">
        <v>74.931489288965238</v>
      </c>
      <c r="H51">
        <v>71.688631973288025</v>
      </c>
      <c r="J51">
        <v>0.83396855463879183</v>
      </c>
      <c r="K51">
        <v>31.257939506625085</v>
      </c>
      <c r="M51">
        <v>6.284173814153764</v>
      </c>
      <c r="N51">
        <v>10.531634032626753</v>
      </c>
      <c r="O51">
        <v>60.617146101121861</v>
      </c>
      <c r="P51">
        <v>22.312530071471819</v>
      </c>
      <c r="S51">
        <v>16.15489092245322</v>
      </c>
      <c r="V51">
        <v>31.34042635750443</v>
      </c>
      <c r="W51">
        <v>62.637347051315821</v>
      </c>
      <c r="X51">
        <v>36.115480629400714</v>
      </c>
      <c r="Y51">
        <v>2.733825636422067</v>
      </c>
      <c r="Z51">
        <v>30.697528688978114</v>
      </c>
      <c r="AB51">
        <v>21.875999521738152</v>
      </c>
      <c r="AC51">
        <v>6.3145598134412433</v>
      </c>
      <c r="AD51">
        <v>1.6285616203591795</v>
      </c>
      <c r="AE51">
        <v>12.793526642717886</v>
      </c>
      <c r="AF51">
        <v>12.967709119449136</v>
      </c>
      <c r="AG51">
        <v>18.627440132000718</v>
      </c>
      <c r="AI51">
        <v>10.64846213070245</v>
      </c>
      <c r="AK51">
        <v>1.8482544605396689</v>
      </c>
      <c r="AL51">
        <v>22.488471737238402</v>
      </c>
    </row>
    <row r="52" spans="1:38" x14ac:dyDescent="0.3">
      <c r="A52">
        <v>51</v>
      </c>
      <c r="B52">
        <v>1085.35064935064</v>
      </c>
      <c r="C52">
        <v>900</v>
      </c>
      <c r="D52">
        <v>0</v>
      </c>
      <c r="E52">
        <v>566.24189159559796</v>
      </c>
      <c r="F52">
        <v>52.039159652920439</v>
      </c>
      <c r="G52">
        <v>74.872292768777811</v>
      </c>
      <c r="H52">
        <v>71.601908594240427</v>
      </c>
      <c r="K52">
        <v>29.942571317063049</v>
      </c>
      <c r="M52">
        <v>6.3192088433119933</v>
      </c>
      <c r="N52">
        <v>10.526549644434009</v>
      </c>
      <c r="O52">
        <v>59.565483379968526</v>
      </c>
      <c r="P52">
        <v>22.187157975313255</v>
      </c>
      <c r="S52">
        <v>15.518482452332586</v>
      </c>
      <c r="V52">
        <v>31.300176909018479</v>
      </c>
      <c r="W52">
        <v>61.381297704858589</v>
      </c>
      <c r="X52">
        <v>35.700276479860001</v>
      </c>
      <c r="Y52">
        <v>2.6756568616478034</v>
      </c>
      <c r="Z52">
        <v>30.64018162168118</v>
      </c>
      <c r="AB52">
        <v>21.891375992089046</v>
      </c>
      <c r="AC52">
        <v>6.2995069137347164</v>
      </c>
      <c r="AD52">
        <v>1.6155535844009978</v>
      </c>
      <c r="AE52">
        <v>12.739530494077597</v>
      </c>
      <c r="AF52">
        <v>12.983580626804848</v>
      </c>
      <c r="AG52">
        <v>18.545581259583354</v>
      </c>
      <c r="AI52">
        <v>10.642703595828031</v>
      </c>
      <c r="AK52">
        <v>1.7509210150511936</v>
      </c>
      <c r="AL52">
        <v>21.941708734749291</v>
      </c>
    </row>
    <row r="53" spans="1:38" x14ac:dyDescent="0.3">
      <c r="A53">
        <v>52</v>
      </c>
      <c r="B53">
        <v>1080.33766233765</v>
      </c>
      <c r="C53">
        <v>900</v>
      </c>
      <c r="D53">
        <v>0</v>
      </c>
      <c r="E53">
        <v>565.84332603125472</v>
      </c>
      <c r="F53">
        <v>51.637438000165162</v>
      </c>
      <c r="G53">
        <v>74.815039926064202</v>
      </c>
      <c r="H53">
        <v>71.517324344523246</v>
      </c>
      <c r="K53">
        <v>28.63417656970228</v>
      </c>
      <c r="M53">
        <v>6.3514720487750598</v>
      </c>
      <c r="N53">
        <v>10.522778617444098</v>
      </c>
      <c r="O53">
        <v>58.52611339083456</v>
      </c>
      <c r="P53">
        <v>22.067057832303924</v>
      </c>
      <c r="S53">
        <v>14.891936323777239</v>
      </c>
      <c r="V53">
        <v>31.261401281455768</v>
      </c>
      <c r="W53">
        <v>60.134305434432349</v>
      </c>
      <c r="X53">
        <v>35.290272399678059</v>
      </c>
      <c r="Y53">
        <v>2.61519569075138</v>
      </c>
      <c r="Z53">
        <v>30.588595417460578</v>
      </c>
      <c r="AB53">
        <v>21.908314183749027</v>
      </c>
      <c r="AC53">
        <v>6.2857740442608483</v>
      </c>
      <c r="AD53">
        <v>1.6018963289845412</v>
      </c>
      <c r="AE53">
        <v>12.687759990215069</v>
      </c>
      <c r="AF53">
        <v>12.997964643154294</v>
      </c>
      <c r="AG53">
        <v>18.466629454781767</v>
      </c>
      <c r="AI53">
        <v>10.638251047851867</v>
      </c>
      <c r="AK53">
        <v>2.0783816224262117</v>
      </c>
      <c r="AL53">
        <v>21.404256365570706</v>
      </c>
    </row>
    <row r="54" spans="1:38" x14ac:dyDescent="0.3">
      <c r="A54">
        <v>53</v>
      </c>
      <c r="B54">
        <v>1075.3246753246699</v>
      </c>
      <c r="C54">
        <v>900</v>
      </c>
      <c r="D54">
        <v>0</v>
      </c>
      <c r="E54">
        <v>565.45266131728977</v>
      </c>
      <c r="F54">
        <v>51.263881078649547</v>
      </c>
      <c r="G54">
        <v>74.760411089029631</v>
      </c>
      <c r="H54">
        <v>71.435561063040055</v>
      </c>
      <c r="K54">
        <v>27.349104633221309</v>
      </c>
      <c r="M54">
        <v>6.3806944872604214</v>
      </c>
      <c r="N54">
        <v>10.520142717691837</v>
      </c>
      <c r="O54">
        <v>57.505633720211407</v>
      </c>
      <c r="P54">
        <v>21.953413304887015</v>
      </c>
      <c r="S54">
        <v>14.281947954177005</v>
      </c>
      <c r="V54">
        <v>31.224351224069075</v>
      </c>
      <c r="W54">
        <v>58.912382387176095</v>
      </c>
      <c r="X54">
        <v>34.886954262708898</v>
      </c>
      <c r="Y54">
        <v>2.5538034185108036</v>
      </c>
      <c r="Z54">
        <v>30.543447259432053</v>
      </c>
      <c r="AB54">
        <v>21.926939678645461</v>
      </c>
      <c r="AC54">
        <v>6.2731829345021399</v>
      </c>
      <c r="AD54">
        <v>1.5892151439830311</v>
      </c>
      <c r="AE54">
        <v>12.63820171580161</v>
      </c>
      <c r="AF54">
        <v>13.010414328407728</v>
      </c>
      <c r="AG54">
        <v>18.390532362890895</v>
      </c>
      <c r="AI54">
        <v>10.634926081777317</v>
      </c>
      <c r="AK54">
        <v>2.3987530446061864</v>
      </c>
      <c r="AL54">
        <v>20.883060673232016</v>
      </c>
    </row>
    <row r="55" spans="1:38" x14ac:dyDescent="0.3">
      <c r="A55">
        <v>54</v>
      </c>
      <c r="B55">
        <v>1070.31168831168</v>
      </c>
      <c r="C55">
        <v>900</v>
      </c>
      <c r="D55">
        <v>0</v>
      </c>
      <c r="E55">
        <v>565.06948969330483</v>
      </c>
      <c r="F55">
        <v>50.916631955715133</v>
      </c>
      <c r="G55">
        <v>74.708211995333428</v>
      </c>
      <c r="H55">
        <v>71.356426009382119</v>
      </c>
      <c r="K55">
        <v>26.086538600918946</v>
      </c>
      <c r="M55">
        <v>6.4070271170930937</v>
      </c>
      <c r="N55">
        <v>10.518522505618167</v>
      </c>
      <c r="O55">
        <v>56.503147812102185</v>
      </c>
      <c r="P55">
        <v>21.845717683573721</v>
      </c>
      <c r="S55">
        <v>13.688046097878253</v>
      </c>
      <c r="V55">
        <v>31.189067020538594</v>
      </c>
      <c r="W55">
        <v>57.714299687332471</v>
      </c>
      <c r="X55">
        <v>34.490251888897994</v>
      </c>
      <c r="Y55">
        <v>2.4915419800686518</v>
      </c>
      <c r="Z55">
        <v>30.504166672725241</v>
      </c>
      <c r="AB55">
        <v>21.947161918938161</v>
      </c>
      <c r="AC55">
        <v>6.2616141080281231</v>
      </c>
      <c r="AD55">
        <v>1.5774113701373849</v>
      </c>
      <c r="AE55">
        <v>12.590634479623986</v>
      </c>
      <c r="AF55">
        <v>13.020961542307864</v>
      </c>
      <c r="AG55">
        <v>18.317080287596909</v>
      </c>
      <c r="AI55">
        <v>10.632609085883013</v>
      </c>
      <c r="AK55">
        <v>2.7122684532413257</v>
      </c>
      <c r="AL55">
        <v>20.377380381886322</v>
      </c>
    </row>
    <row r="56" spans="1:38" x14ac:dyDescent="0.3">
      <c r="A56">
        <v>55</v>
      </c>
      <c r="B56">
        <v>1065.2987012987001</v>
      </c>
      <c r="C56">
        <v>900</v>
      </c>
      <c r="D56">
        <v>0</v>
      </c>
      <c r="E56">
        <v>564.69343780251643</v>
      </c>
      <c r="F56">
        <v>50.594002848783738</v>
      </c>
      <c r="G56">
        <v>74.658266586588226</v>
      </c>
      <c r="H56">
        <v>71.279744658453851</v>
      </c>
      <c r="K56">
        <v>24.845695768007982</v>
      </c>
      <c r="M56">
        <v>6.4306084692480505</v>
      </c>
      <c r="N56">
        <v>10.517809698459343</v>
      </c>
      <c r="O56">
        <v>55.51781678122498</v>
      </c>
      <c r="P56">
        <v>21.743511838545324</v>
      </c>
      <c r="S56">
        <v>13.109772082335809</v>
      </c>
      <c r="V56">
        <v>31.155582016298265</v>
      </c>
      <c r="W56">
        <v>56.538898097430476</v>
      </c>
      <c r="X56">
        <v>34.100089564584792</v>
      </c>
      <c r="Y56">
        <v>2.4284683909721183</v>
      </c>
      <c r="Z56">
        <v>30.470241062774488</v>
      </c>
      <c r="AB56">
        <v>21.968900422244797</v>
      </c>
      <c r="AC56">
        <v>6.2509592448819893</v>
      </c>
      <c r="AD56">
        <v>1.5663997374730965</v>
      </c>
      <c r="AE56">
        <v>12.544860486785648</v>
      </c>
      <c r="AF56">
        <v>13.029636877904647</v>
      </c>
      <c r="AG56">
        <v>18.246084768652683</v>
      </c>
      <c r="AI56">
        <v>10.631191604109597</v>
      </c>
      <c r="AK56">
        <v>3.0191526381019504</v>
      </c>
      <c r="AL56">
        <v>19.8865131395887</v>
      </c>
    </row>
    <row r="57" spans="1:38" x14ac:dyDescent="0.3">
      <c r="A57">
        <v>56</v>
      </c>
      <c r="B57">
        <v>1060.2857142856999</v>
      </c>
      <c r="C57">
        <v>900</v>
      </c>
      <c r="D57">
        <v>0</v>
      </c>
      <c r="E57">
        <v>564.32416376140566</v>
      </c>
      <c r="F57">
        <v>50.294459478204374</v>
      </c>
      <c r="G57">
        <v>74.610415575852613</v>
      </c>
      <c r="H57">
        <v>71.205359268087889</v>
      </c>
      <c r="K57">
        <v>23.625827686291711</v>
      </c>
      <c r="M57">
        <v>6.4515658200366888</v>
      </c>
      <c r="N57">
        <v>10.517905848066787</v>
      </c>
      <c r="O57">
        <v>54.548855515008206</v>
      </c>
      <c r="P57">
        <v>21.64638003265555</v>
      </c>
      <c r="S57">
        <v>12.546681338488444</v>
      </c>
      <c r="V57">
        <v>31.123923796803801</v>
      </c>
      <c r="W57">
        <v>55.385084579855608</v>
      </c>
      <c r="X57">
        <v>33.716387962483054</v>
      </c>
      <c r="Y57">
        <v>2.3646356339394488</v>
      </c>
      <c r="Z57">
        <v>30.441209480867727</v>
      </c>
      <c r="AB57">
        <v>21.99208353026118</v>
      </c>
      <c r="AC57">
        <v>6.2411198593990411</v>
      </c>
      <c r="AD57">
        <v>1.5561072283727466</v>
      </c>
      <c r="AE57">
        <v>12.50070249380893</v>
      </c>
      <c r="AF57">
        <v>13.036469512107782</v>
      </c>
      <c r="AG57">
        <v>18.177376008384396</v>
      </c>
      <c r="AI57">
        <v>10.630575013878056</v>
      </c>
      <c r="AK57">
        <v>3.3196216998873278</v>
      </c>
      <c r="AL57">
        <v>19.409794125317188</v>
      </c>
    </row>
    <row r="58" spans="1:38" x14ac:dyDescent="0.3">
      <c r="A58">
        <v>57</v>
      </c>
      <c r="B58">
        <v>1055.27272727272</v>
      </c>
      <c r="C58">
        <v>900</v>
      </c>
      <c r="D58">
        <v>0</v>
      </c>
      <c r="E58">
        <v>563.96135451091027</v>
      </c>
      <c r="F58">
        <v>50.016606936426136</v>
      </c>
      <c r="G58">
        <v>74.56451511937334</v>
      </c>
      <c r="H58">
        <v>71.133127550924669</v>
      </c>
      <c r="K58">
        <v>22.426219893329353</v>
      </c>
      <c r="M58">
        <v>6.4700162656002211</v>
      </c>
      <c r="N58">
        <v>10.518721168628195</v>
      </c>
      <c r="O58">
        <v>53.595529013095188</v>
      </c>
      <c r="P58">
        <v>21.553946092847735</v>
      </c>
      <c r="S58">
        <v>11.998344555520479</v>
      </c>
      <c r="V58">
        <v>31.094115215446308</v>
      </c>
      <c r="W58">
        <v>54.251828822210719</v>
      </c>
      <c r="X58">
        <v>33.339065781059055</v>
      </c>
      <c r="Y58">
        <v>2.3000934449163242</v>
      </c>
      <c r="Z58">
        <v>30.416657065593611</v>
      </c>
      <c r="AB58">
        <v>22.01664730611979</v>
      </c>
      <c r="AC58">
        <v>6.2320061279275691</v>
      </c>
      <c r="AD58">
        <v>1.5464719929626807</v>
      </c>
      <c r="AE58">
        <v>12.458001304389443</v>
      </c>
      <c r="AF58">
        <v>13.041487107944675</v>
      </c>
      <c r="AG58">
        <v>18.110800596824614</v>
      </c>
      <c r="AI58">
        <v>10.630669353806415</v>
      </c>
      <c r="AK58">
        <v>3.6138828951772304</v>
      </c>
      <c r="AL58">
        <v>18.946594523373236</v>
      </c>
    </row>
    <row r="59" spans="1:38" x14ac:dyDescent="0.3">
      <c r="A59">
        <v>58</v>
      </c>
      <c r="B59">
        <v>1050.2597402597301</v>
      </c>
      <c r="C59">
        <v>900</v>
      </c>
      <c r="D59">
        <v>0</v>
      </c>
      <c r="E59">
        <v>563.60472343869594</v>
      </c>
      <c r="F59">
        <v>49.759176904984052</v>
      </c>
      <c r="G59">
        <v>74.520435277639891</v>
      </c>
      <c r="H59">
        <v>71.062921135590884</v>
      </c>
      <c r="K59">
        <v>21.246189744371001</v>
      </c>
      <c r="M59">
        <v>6.486067725318251</v>
      </c>
      <c r="N59">
        <v>10.520173774551949</v>
      </c>
      <c r="O59">
        <v>52.657148481489685</v>
      </c>
      <c r="P59">
        <v>21.465869570367271</v>
      </c>
      <c r="S59">
        <v>11.464347515466773</v>
      </c>
      <c r="V59">
        <v>31.066174589299873</v>
      </c>
      <c r="W59">
        <v>53.138158963789174</v>
      </c>
      <c r="X59">
        <v>32.968041643504549</v>
      </c>
      <c r="Y59">
        <v>2.2348887193073597</v>
      </c>
      <c r="Z59">
        <v>30.396210331535617</v>
      </c>
      <c r="AB59">
        <v>22.04253457452776</v>
      </c>
      <c r="AC59">
        <v>6.2235361267097762</v>
      </c>
      <c r="AD59">
        <v>1.5374422862372561</v>
      </c>
      <c r="AE59">
        <v>12.416613882546313</v>
      </c>
      <c r="AF59">
        <v>13.044716055901722</v>
      </c>
      <c r="AG59">
        <v>18.046219789805821</v>
      </c>
      <c r="AI59">
        <v>10.631392561593326</v>
      </c>
      <c r="AK59">
        <v>3.9021349634574727</v>
      </c>
      <c r="AL59">
        <v>18.496319155964592</v>
      </c>
    </row>
    <row r="60" spans="1:38" x14ac:dyDescent="0.3">
      <c r="A60">
        <v>59</v>
      </c>
      <c r="B60">
        <v>1045.2467532467399</v>
      </c>
      <c r="C60">
        <v>900</v>
      </c>
      <c r="D60">
        <v>0</v>
      </c>
      <c r="E60">
        <v>563.25400922912763</v>
      </c>
      <c r="F60">
        <v>49.521013939398109</v>
      </c>
      <c r="G60">
        <v>74.478038999754006</v>
      </c>
      <c r="H60">
        <v>70.994604551207274</v>
      </c>
      <c r="K60">
        <v>20.084982980808114</v>
      </c>
      <c r="M60">
        <v>6.4998213129846842</v>
      </c>
      <c r="N60">
        <v>10.52220642720617</v>
      </c>
      <c r="O60">
        <v>51.733039150514173</v>
      </c>
      <c r="P60">
        <v>21.381820456448477</v>
      </c>
      <c r="S60">
        <v>10.944229032987833</v>
      </c>
      <c r="V60">
        <v>31.040071667709164</v>
      </c>
      <c r="W60">
        <v>52.043108086185356</v>
      </c>
      <c r="X60">
        <v>32.603263635075542</v>
      </c>
      <c r="Y60">
        <v>2.1690475874805237</v>
      </c>
      <c r="Z60">
        <v>30.379547856410426</v>
      </c>
      <c r="AB60">
        <v>22.06969459861843</v>
      </c>
      <c r="AC60">
        <v>6.2156525786230343</v>
      </c>
      <c r="AD60">
        <v>1.5289727616175866</v>
      </c>
      <c r="AE60">
        <v>12.376431490625254</v>
      </c>
      <c r="AF60">
        <v>13.046200591881993</v>
      </c>
      <c r="AG60">
        <v>17.983525932616555</v>
      </c>
      <c r="AI60">
        <v>10.632687220755848</v>
      </c>
      <c r="AK60">
        <v>4.1845906965341415</v>
      </c>
      <c r="AL60">
        <v>18.058357695063808</v>
      </c>
    </row>
    <row r="61" spans="1:38" x14ac:dyDescent="0.3">
      <c r="A61">
        <v>60</v>
      </c>
      <c r="B61">
        <v>1040.23376623376</v>
      </c>
      <c r="C61">
        <v>900</v>
      </c>
      <c r="D61">
        <v>0</v>
      </c>
      <c r="E61">
        <v>562.90897307784792</v>
      </c>
      <c r="F61">
        <v>49.30107144678896</v>
      </c>
      <c r="G61">
        <v>74.437209464365154</v>
      </c>
      <c r="H61">
        <v>70.928062568457804</v>
      </c>
      <c r="K61">
        <v>18.941922928055579</v>
      </c>
      <c r="M61">
        <v>6.5113699832973069</v>
      </c>
      <c r="N61">
        <v>10.524761074017501</v>
      </c>
      <c r="O61">
        <v>50.822582409442063</v>
      </c>
      <c r="P61">
        <v>21.301508403514045</v>
      </c>
      <c r="S61">
        <v>10.437572695519801</v>
      </c>
      <c r="V61">
        <v>31.015790889000037</v>
      </c>
      <c r="W61">
        <v>50.965787972982795</v>
      </c>
      <c r="X61">
        <v>32.244669907457613</v>
      </c>
      <c r="Y61">
        <v>2.1026021226814007</v>
      </c>
      <c r="Z61">
        <v>30.366376142993808</v>
      </c>
      <c r="AB61">
        <v>22.098081540655112</v>
      </c>
      <c r="AC61">
        <v>6.2082973922747184</v>
      </c>
      <c r="AD61">
        <v>1.5210280985804385</v>
      </c>
      <c r="AE61">
        <v>12.337350136376685</v>
      </c>
      <c r="AF61">
        <v>13.045975982848788</v>
      </c>
      <c r="AG61">
        <v>17.922615459864726</v>
      </c>
      <c r="AI61">
        <v>10.634495099725667</v>
      </c>
      <c r="AK61">
        <v>4.4614442298486825</v>
      </c>
      <c r="AL61">
        <v>17.63215344042651</v>
      </c>
    </row>
    <row r="62" spans="1:38" x14ac:dyDescent="0.3">
      <c r="A62">
        <v>61</v>
      </c>
      <c r="B62">
        <v>1035.2207792207801</v>
      </c>
      <c r="C62">
        <v>900</v>
      </c>
      <c r="D62">
        <v>0</v>
      </c>
      <c r="E62">
        <v>562.56939625547352</v>
      </c>
      <c r="F62">
        <v>49.098400598873148</v>
      </c>
      <c r="G62">
        <v>74.397853278032045</v>
      </c>
      <c r="H62">
        <v>70.863203398089397</v>
      </c>
      <c r="K62">
        <v>17.816428550202524</v>
      </c>
      <c r="M62">
        <v>6.5207990116574805</v>
      </c>
      <c r="N62">
        <v>10.527774059252931</v>
      </c>
      <c r="O62">
        <v>49.925216597722439</v>
      </c>
      <c r="P62">
        <v>21.224684332893929</v>
      </c>
      <c r="S62">
        <v>9.9440187763642633</v>
      </c>
      <c r="V62">
        <v>30.993342199054592</v>
      </c>
      <c r="W62">
        <v>49.905392622692858</v>
      </c>
      <c r="X62">
        <v>31.89218349487664</v>
      </c>
      <c r="Y62">
        <v>2.0355949617002365</v>
      </c>
      <c r="Z62">
        <v>30.35642208356397</v>
      </c>
      <c r="AB62">
        <v>22.127653701260453</v>
      </c>
      <c r="AC62">
        <v>6.2014068727836715</v>
      </c>
      <c r="AD62">
        <v>1.5135824361047752</v>
      </c>
      <c r="AE62">
        <v>12.299264341537375</v>
      </c>
      <c r="AF62">
        <v>13.04406421744218</v>
      </c>
      <c r="AG62">
        <v>17.863383345561335</v>
      </c>
      <c r="AI62">
        <v>10.636752362628817</v>
      </c>
      <c r="AK62">
        <v>4.7328670140570033</v>
      </c>
      <c r="AL62">
        <v>17.217209439660305</v>
      </c>
    </row>
    <row r="63" spans="1:38" x14ac:dyDescent="0.3">
      <c r="A63">
        <v>62</v>
      </c>
      <c r="B63">
        <v>1030.2077922077799</v>
      </c>
      <c r="C63">
        <v>900</v>
      </c>
      <c r="D63">
        <v>0</v>
      </c>
      <c r="E63">
        <v>562.23507894386466</v>
      </c>
      <c r="F63">
        <v>48.912139566415924</v>
      </c>
      <c r="G63">
        <v>74.359887295303864</v>
      </c>
      <c r="H63">
        <v>70.799945511132947</v>
      </c>
      <c r="K63">
        <v>16.707948470254966</v>
      </c>
      <c r="M63">
        <v>6.5281875928961668</v>
      </c>
      <c r="N63">
        <v>10.531186244737823</v>
      </c>
      <c r="O63">
        <v>49.040415145706397</v>
      </c>
      <c r="P63">
        <v>21.151124195945915</v>
      </c>
      <c r="S63">
        <v>9.4632247160996279</v>
      </c>
      <c r="V63">
        <v>30.972734253803534</v>
      </c>
      <c r="W63">
        <v>48.861162191901649</v>
      </c>
      <c r="X63">
        <v>31.545730656088132</v>
      </c>
      <c r="Y63">
        <v>1.9680683762579669</v>
      </c>
      <c r="Z63">
        <v>30.349438793084218</v>
      </c>
      <c r="AB63">
        <v>22.158373285420005</v>
      </c>
      <c r="AC63">
        <v>6.1949218424984718</v>
      </c>
      <c r="AD63">
        <v>1.5066167664401899</v>
      </c>
      <c r="AE63">
        <v>12.262078001650982</v>
      </c>
      <c r="AF63">
        <v>13.040485725482693</v>
      </c>
      <c r="AG63">
        <v>17.805732989911224</v>
      </c>
      <c r="AI63">
        <v>10.639399690005229</v>
      </c>
      <c r="AK63">
        <v>4.9990222651036458</v>
      </c>
      <c r="AL63">
        <v>16.813056555571325</v>
      </c>
    </row>
    <row r="64" spans="1:38" x14ac:dyDescent="0.3">
      <c r="A64">
        <v>63</v>
      </c>
      <c r="B64">
        <v>1025.1948051948</v>
      </c>
      <c r="C64">
        <v>900</v>
      </c>
      <c r="D64">
        <v>0</v>
      </c>
      <c r="E64">
        <v>561.90583883313843</v>
      </c>
      <c r="F64">
        <v>48.741506140232786</v>
      </c>
      <c r="G64">
        <v>74.323237854547799</v>
      </c>
      <c r="H64">
        <v>70.738216874871398</v>
      </c>
      <c r="K64">
        <v>15.615959855988393</v>
      </c>
      <c r="M64">
        <v>6.5336094353916128</v>
      </c>
      <c r="N64">
        <v>10.534942444396554</v>
      </c>
      <c r="O64">
        <v>48.167684159195204</v>
      </c>
      <c r="P64">
        <v>21.080626880477414</v>
      </c>
      <c r="S64">
        <v>8.9948650134082797</v>
      </c>
      <c r="V64">
        <v>30.953974882167</v>
      </c>
      <c r="W64">
        <v>47.832380092319099</v>
      </c>
      <c r="X64">
        <v>31.205241603021957</v>
      </c>
      <c r="Y64">
        <v>1.9000646866403397</v>
      </c>
      <c r="Z64">
        <v>30.345202899664269</v>
      </c>
      <c r="AB64">
        <v>22.190205903943628</v>
      </c>
      <c r="AC64">
        <v>6.1887870755357435</v>
      </c>
      <c r="AD64">
        <v>1.5001183045727475</v>
      </c>
      <c r="AE64">
        <v>12.22570323610492</v>
      </c>
      <c r="AF64">
        <v>13.035259406674653</v>
      </c>
      <c r="AG64">
        <v>17.749575155384374</v>
      </c>
      <c r="AI64">
        <v>10.642381713345181</v>
      </c>
      <c r="AK64">
        <v>5.2600652428213506</v>
      </c>
      <c r="AL64">
        <v>16.419251895605704</v>
      </c>
    </row>
    <row r="65" spans="1:38" x14ac:dyDescent="0.3">
      <c r="A65">
        <v>64</v>
      </c>
      <c r="B65">
        <v>1020.1818181818099</v>
      </c>
      <c r="C65">
        <v>900</v>
      </c>
      <c r="D65">
        <v>0</v>
      </c>
      <c r="E65">
        <v>561.58150986090959</v>
      </c>
      <c r="F65">
        <v>48.585791121297518</v>
      </c>
      <c r="G65">
        <v>74.287840088167229</v>
      </c>
      <c r="H65">
        <v>70.677954263203773</v>
      </c>
      <c r="K65">
        <v>14.539967290746016</v>
      </c>
      <c r="M65">
        <v>6.5371332970364016</v>
      </c>
      <c r="N65">
        <v>10.538990921209333</v>
      </c>
      <c r="O65">
        <v>47.306560179490255</v>
      </c>
      <c r="P65">
        <v>21.013012328374899</v>
      </c>
      <c r="S65">
        <v>8.5386310288377327</v>
      </c>
      <c r="V65">
        <v>30.937071495391159</v>
      </c>
      <c r="W65">
        <v>46.818370241775646</v>
      </c>
      <c r="X65">
        <v>30.87065114580879</v>
      </c>
      <c r="Y65">
        <v>1.8316266437643127</v>
      </c>
      <c r="Z65">
        <v>30.343512141002879</v>
      </c>
      <c r="AB65">
        <v>22.223120136559011</v>
      </c>
      <c r="AC65">
        <v>6.1829507947361559</v>
      </c>
      <c r="AD65">
        <v>1.4940799272649286</v>
      </c>
      <c r="AE65">
        <v>12.190059374767122</v>
      </c>
      <c r="AF65">
        <v>13.028402663576184</v>
      </c>
      <c r="AG65">
        <v>17.694827026836109</v>
      </c>
      <c r="AI65">
        <v>10.645646512048202</v>
      </c>
      <c r="AK65">
        <v>5.5161435494134201</v>
      </c>
      <c r="AL65">
        <v>16.035377301499945</v>
      </c>
    </row>
    <row r="66" spans="1:38" x14ac:dyDescent="0.3">
      <c r="A66">
        <v>65</v>
      </c>
      <c r="B66">
        <v>1015.16883116883</v>
      </c>
      <c r="C66">
        <v>900</v>
      </c>
      <c r="D66">
        <v>0</v>
      </c>
      <c r="E66">
        <v>561.26194107920344</v>
      </c>
      <c r="F66">
        <v>48.444352398476333</v>
      </c>
      <c r="G66">
        <v>74.253637300444296</v>
      </c>
      <c r="H66">
        <v>70.619102634632497</v>
      </c>
      <c r="K66">
        <v>13.479501645507016</v>
      </c>
      <c r="M66">
        <v>6.538823469464667</v>
      </c>
      <c r="N66">
        <v>10.543282939331723</v>
      </c>
      <c r="O66">
        <v>46.456608107824962</v>
      </c>
      <c r="P66">
        <v>20.948119843651074</v>
      </c>
      <c r="S66">
        <v>8.0942307219685627</v>
      </c>
      <c r="V66">
        <v>30.922031450026111</v>
      </c>
      <c r="W66">
        <v>45.818494470723849</v>
      </c>
      <c r="X66">
        <v>30.541899271205985</v>
      </c>
      <c r="Y66">
        <v>1.7627977853426497</v>
      </c>
      <c r="Z66">
        <v>30.344183230469909</v>
      </c>
      <c r="AB66">
        <v>22.257087147991172</v>
      </c>
      <c r="AC66">
        <v>6.1773642237845339</v>
      </c>
      <c r="AD66">
        <v>1.4884996763515468</v>
      </c>
      <c r="AE66">
        <v>12.155072063713801</v>
      </c>
      <c r="AF66">
        <v>13.019931437998311</v>
      </c>
      <c r="AG66">
        <v>17.641411379785975</v>
      </c>
      <c r="AI66">
        <v>10.64914516554086</v>
      </c>
      <c r="AK66">
        <v>5.7673974387897182</v>
      </c>
      <c r="AL66">
        <v>15.661037904408703</v>
      </c>
    </row>
    <row r="67" spans="1:38" x14ac:dyDescent="0.3">
      <c r="A67">
        <v>66</v>
      </c>
      <c r="B67">
        <v>1010.15584415584</v>
      </c>
      <c r="C67">
        <v>900</v>
      </c>
      <c r="D67">
        <v>0</v>
      </c>
      <c r="E67">
        <v>560.94699563733366</v>
      </c>
      <c r="F67">
        <v>48.316609649188116</v>
      </c>
      <c r="G67">
        <v>74.220580408690026</v>
      </c>
      <c r="H67">
        <v>70.561614573562522</v>
      </c>
      <c r="K67">
        <v>12.434118965865608</v>
      </c>
      <c r="M67">
        <v>6.53874021463003</v>
      </c>
      <c r="N67">
        <v>10.547772364372737</v>
      </c>
      <c r="O67">
        <v>45.617419281609124</v>
      </c>
      <c r="P67">
        <v>20.885806575269672</v>
      </c>
      <c r="S67">
        <v>7.661388337501652</v>
      </c>
      <c r="V67">
        <v>30.908862370961881</v>
      </c>
      <c r="W67">
        <v>44.832150083020387</v>
      </c>
      <c r="X67">
        <v>30.218931663404145</v>
      </c>
      <c r="Y67">
        <v>1.6936227714957797</v>
      </c>
      <c r="Z67">
        <v>30.347049964495191</v>
      </c>
      <c r="AB67">
        <v>22.292080351321491</v>
      </c>
      <c r="AC67">
        <v>6.1719811874844597</v>
      </c>
      <c r="AD67">
        <v>1.4833803226679361</v>
      </c>
      <c r="AE67">
        <v>12.12067247571866</v>
      </c>
      <c r="AF67">
        <v>13.009860247916775</v>
      </c>
      <c r="AG67">
        <v>17.589255844120636</v>
      </c>
      <c r="AI67">
        <v>10.652831353555085</v>
      </c>
      <c r="AK67">
        <v>6.0139601327786218</v>
      </c>
      <c r="AL67">
        <v>15.295860750284977</v>
      </c>
    </row>
    <row r="68" spans="1:38" x14ac:dyDescent="0.3">
      <c r="A68">
        <v>67</v>
      </c>
      <c r="B68">
        <v>1005.1428571428499</v>
      </c>
      <c r="C68">
        <v>900</v>
      </c>
      <c r="D68">
        <v>0</v>
      </c>
      <c r="E68">
        <v>560.63654986884058</v>
      </c>
      <c r="F68">
        <v>48.202039596158315</v>
      </c>
      <c r="G68">
        <v>74.188627441364346</v>
      </c>
      <c r="H68">
        <v>70.505449788574595</v>
      </c>
      <c r="K68">
        <v>11.403399385075506</v>
      </c>
      <c r="M68">
        <v>6.5369401591969654</v>
      </c>
      <c r="N68">
        <v>10.552415306518087</v>
      </c>
      <c r="O68">
        <v>44.788609697010529</v>
      </c>
      <c r="P68">
        <v>20.825946156755787</v>
      </c>
      <c r="S68">
        <v>7.2398440564966089</v>
      </c>
      <c r="V68">
        <v>30.897572440185698</v>
      </c>
      <c r="W68">
        <v>43.858767567592501</v>
      </c>
      <c r="X68">
        <v>29.901700185365591</v>
      </c>
      <c r="Y68">
        <v>1.6241477052406108</v>
      </c>
      <c r="Z68">
        <v>30.351961542208301</v>
      </c>
      <c r="AB68">
        <v>22.328075111555634</v>
      </c>
      <c r="AC68">
        <v>6.1667577548846602</v>
      </c>
      <c r="AD68">
        <v>1.4787289851487397</v>
      </c>
      <c r="AE68">
        <v>12.086796612061793</v>
      </c>
      <c r="AF68">
        <v>12.998202225029701</v>
      </c>
      <c r="AG68">
        <v>17.53829225087259</v>
      </c>
      <c r="AI68">
        <v>10.656660999252111</v>
      </c>
      <c r="AK68">
        <v>6.2559581368668002</v>
      </c>
      <c r="AL68">
        <v>14.939493496012641</v>
      </c>
    </row>
    <row r="69" spans="1:38" x14ac:dyDescent="0.3">
      <c r="A69">
        <v>68</v>
      </c>
      <c r="B69">
        <v>1000.12987012987</v>
      </c>
      <c r="C69">
        <v>900</v>
      </c>
      <c r="D69">
        <v>0</v>
      </c>
      <c r="E69">
        <v>560.33049247233942</v>
      </c>
      <c r="F69">
        <v>48.100171764714176</v>
      </c>
      <c r="G69">
        <v>74.157743088910351</v>
      </c>
      <c r="H69">
        <v>70.450574663407636</v>
      </c>
      <c r="K69">
        <v>10.38694606987889</v>
      </c>
      <c r="M69">
        <v>6.5334766508648174</v>
      </c>
      <c r="N69">
        <v>10.557169800895965</v>
      </c>
      <c r="O69">
        <v>43.96981836199042</v>
      </c>
      <c r="P69">
        <v>20.768427488484186</v>
      </c>
      <c r="S69">
        <v>6.8293536217433015</v>
      </c>
      <c r="V69">
        <v>30.888170655671583</v>
      </c>
      <c r="W69">
        <v>42.89780845733889</v>
      </c>
      <c r="X69">
        <v>29.590163291074955</v>
      </c>
      <c r="Y69">
        <v>1.5544204411000657</v>
      </c>
      <c r="Z69">
        <v>30.358781074200969</v>
      </c>
      <c r="AB69">
        <v>22.365048484954283</v>
      </c>
      <c r="AC69">
        <v>6.1616519196403683</v>
      </c>
      <c r="AD69">
        <v>1.4745568009735268</v>
      </c>
      <c r="AE69">
        <v>12.053384684487247</v>
      </c>
      <c r="AF69">
        <v>12.984969151500147</v>
      </c>
      <c r="AG69">
        <v>17.488456051982705</v>
      </c>
      <c r="AI69">
        <v>10.660591949587804</v>
      </c>
      <c r="AK69">
        <v>6.4935115535249937</v>
      </c>
      <c r="AL69">
        <v>14.591603177872079</v>
      </c>
    </row>
    <row r="70" spans="1:38" x14ac:dyDescent="0.3">
      <c r="A70">
        <v>69</v>
      </c>
      <c r="B70">
        <v>995.11688311688295</v>
      </c>
      <c r="C70">
        <v>900</v>
      </c>
      <c r="D70">
        <v>0</v>
      </c>
      <c r="E70">
        <v>560.02872377747644</v>
      </c>
      <c r="F70">
        <v>48.010584691747788</v>
      </c>
      <c r="G70">
        <v>74.127898302889889</v>
      </c>
      <c r="H70">
        <v>70.396961856255302</v>
      </c>
      <c r="K70">
        <v>9.3843842069043166</v>
      </c>
      <c r="M70">
        <v>6.528400080370484</v>
      </c>
      <c r="N70">
        <v>10.561995520978467</v>
      </c>
      <c r="O70">
        <v>43.160705776395133</v>
      </c>
      <c r="P70">
        <v>20.713153649611165</v>
      </c>
      <c r="S70">
        <v>6.4296879488376204</v>
      </c>
      <c r="V70">
        <v>30.880667064520246</v>
      </c>
      <c r="W70">
        <v>41.948763329432524</v>
      </c>
      <c r="X70">
        <v>29.284286467570315</v>
      </c>
      <c r="Y70">
        <v>1.4844908869453408</v>
      </c>
      <c r="Z70">
        <v>30.367384259622899</v>
      </c>
      <c r="AB70">
        <v>22.402978989256777</v>
      </c>
      <c r="AC70">
        <v>6.156623313416727</v>
      </c>
      <c r="AD70">
        <v>1.4708786427868228</v>
      </c>
      <c r="AE70">
        <v>12.020380567570916</v>
      </c>
      <c r="AF70">
        <v>12.970171495422255</v>
      </c>
      <c r="AG70">
        <v>17.439685804012932</v>
      </c>
      <c r="AI70">
        <v>10.664583688716871</v>
      </c>
      <c r="AK70">
        <v>6.7267343880776318</v>
      </c>
      <c r="AL70">
        <v>14.251875051092414</v>
      </c>
    </row>
    <row r="71" spans="1:38" x14ac:dyDescent="0.3">
      <c r="A71">
        <v>70</v>
      </c>
      <c r="B71">
        <v>990.10389610389495</v>
      </c>
      <c r="C71">
        <v>900</v>
      </c>
      <c r="D71">
        <v>0</v>
      </c>
      <c r="E71">
        <v>559.73115508814362</v>
      </c>
      <c r="F71">
        <v>47.932902542597844</v>
      </c>
      <c r="G71">
        <v>74.099069939265021</v>
      </c>
      <c r="H71">
        <v>70.344589943201285</v>
      </c>
      <c r="K71">
        <v>8.395360029791938</v>
      </c>
      <c r="M71">
        <v>6.5217581723469777</v>
      </c>
      <c r="N71">
        <v>10.566853521386859</v>
      </c>
      <c r="O71">
        <v>42.360952525290763</v>
      </c>
      <c r="P71">
        <v>20.660040927705122</v>
      </c>
      <c r="S71">
        <v>6.0406327264390258</v>
      </c>
      <c r="V71">
        <v>30.875072973795049</v>
      </c>
      <c r="W71">
        <v>41.011149940279893</v>
      </c>
      <c r="X71">
        <v>28.984042593842752</v>
      </c>
      <c r="Y71">
        <v>1.4144113012343358</v>
      </c>
      <c r="Z71">
        <v>30.377658213505452</v>
      </c>
      <c r="AB71">
        <v>22.441846401013432</v>
      </c>
      <c r="AC71">
        <v>6.1516329486924226</v>
      </c>
      <c r="AD71">
        <v>1.4677128789899294</v>
      </c>
      <c r="AE71">
        <v>11.987731313272496</v>
      </c>
      <c r="AF71">
        <v>12.953818444523728</v>
      </c>
      <c r="AG71">
        <v>17.391922708363506</v>
      </c>
      <c r="AI71">
        <v>10.668597080797307</v>
      </c>
      <c r="AK71">
        <v>6.9557348482711241</v>
      </c>
      <c r="AL71">
        <v>13.920011498505948</v>
      </c>
    </row>
    <row r="72" spans="1:38" x14ac:dyDescent="0.3">
      <c r="A72">
        <v>71</v>
      </c>
      <c r="B72">
        <v>985.09090909090901</v>
      </c>
      <c r="C72">
        <v>900</v>
      </c>
      <c r="D72">
        <v>0</v>
      </c>
      <c r="E72">
        <v>559.43919050422789</v>
      </c>
      <c r="F72">
        <v>47.880004156275653</v>
      </c>
      <c r="G72">
        <v>74.070669624270408</v>
      </c>
      <c r="H72">
        <v>70.29287228425639</v>
      </c>
      <c r="K72">
        <v>7.421088128628198</v>
      </c>
      <c r="M72">
        <v>6.5088208308981264</v>
      </c>
      <c r="N72">
        <v>10.573773999416385</v>
      </c>
      <c r="O72">
        <v>41.588775279818911</v>
      </c>
      <c r="P72">
        <v>20.609944312284469</v>
      </c>
      <c r="S72">
        <v>5.6568274655199318</v>
      </c>
      <c r="V72">
        <v>30.869354474222437</v>
      </c>
      <c r="W72">
        <v>40.079104635449653</v>
      </c>
      <c r="X72">
        <v>28.68325354278895</v>
      </c>
      <c r="Y72">
        <v>1.3468698833503885</v>
      </c>
      <c r="Z72">
        <v>30.403511086833742</v>
      </c>
      <c r="AA72">
        <v>0.25519903518557113</v>
      </c>
      <c r="AB72">
        <v>22.484952911026078</v>
      </c>
      <c r="AC72">
        <v>6.1487109802846103</v>
      </c>
      <c r="AD72">
        <v>1.4704132830714622</v>
      </c>
      <c r="AE72">
        <v>11.963210431507555</v>
      </c>
      <c r="AF72">
        <v>12.9332105133289</v>
      </c>
      <c r="AG72">
        <v>17.350499528318178</v>
      </c>
      <c r="AI72">
        <v>10.674662131518359</v>
      </c>
      <c r="AK72">
        <v>7.182575664008036</v>
      </c>
      <c r="AL72">
        <v>13.594362190659158</v>
      </c>
    </row>
    <row r="73" spans="1:38" x14ac:dyDescent="0.3">
      <c r="A73">
        <v>72</v>
      </c>
      <c r="B73">
        <v>980.07792207792102</v>
      </c>
      <c r="C73">
        <v>900</v>
      </c>
      <c r="D73">
        <v>0</v>
      </c>
      <c r="E73">
        <v>559.15500910318758</v>
      </c>
      <c r="F73">
        <v>47.871870558093072</v>
      </c>
      <c r="G73">
        <v>74.041918167947784</v>
      </c>
      <c r="H73">
        <v>70.241031437051944</v>
      </c>
      <c r="K73">
        <v>6.4639656542742321</v>
      </c>
      <c r="M73">
        <v>6.482256402271334</v>
      </c>
      <c r="N73">
        <v>10.585853667020913</v>
      </c>
      <c r="O73">
        <v>40.872445885760037</v>
      </c>
      <c r="P73">
        <v>20.564403694143053</v>
      </c>
      <c r="S73">
        <v>5.2704252038064228</v>
      </c>
      <c r="V73">
        <v>30.86048053900312</v>
      </c>
      <c r="W73">
        <v>39.14420934388216</v>
      </c>
      <c r="X73">
        <v>28.371893932699962</v>
      </c>
      <c r="Y73">
        <v>1.2859705794633061</v>
      </c>
      <c r="Z73">
        <v>30.466075310403042</v>
      </c>
      <c r="AA73">
        <v>0.27408224261920261</v>
      </c>
      <c r="AB73">
        <v>22.53729486368783</v>
      </c>
      <c r="AC73">
        <v>6.1509540773335614</v>
      </c>
      <c r="AD73">
        <v>1.4871978805628085</v>
      </c>
      <c r="AE73">
        <v>11.958583054605988</v>
      </c>
      <c r="AF73">
        <v>12.904113177869702</v>
      </c>
      <c r="AG73">
        <v>17.323509700455936</v>
      </c>
      <c r="AI73">
        <v>10.685875360087492</v>
      </c>
      <c r="AK73">
        <v>7.4102102349651977</v>
      </c>
      <c r="AL73">
        <v>13.272897335198067</v>
      </c>
    </row>
    <row r="74" spans="1:38" x14ac:dyDescent="0.3">
      <c r="A74">
        <v>73</v>
      </c>
      <c r="B74">
        <v>975.06493506493405</v>
      </c>
      <c r="C74">
        <v>900</v>
      </c>
      <c r="D74">
        <v>0</v>
      </c>
      <c r="E74">
        <v>558.87504929812872</v>
      </c>
      <c r="F74">
        <v>47.877181936051464</v>
      </c>
      <c r="G74">
        <v>74.014209939359688</v>
      </c>
      <c r="H74">
        <v>70.190463532221969</v>
      </c>
      <c r="K74">
        <v>5.5202373452611599</v>
      </c>
      <c r="M74">
        <v>6.453297723924508</v>
      </c>
      <c r="N74">
        <v>10.598174597435747</v>
      </c>
      <c r="O74">
        <v>40.168266596861621</v>
      </c>
      <c r="P74">
        <v>20.521291462676832</v>
      </c>
      <c r="S74">
        <v>4.8935276677666417</v>
      </c>
      <c r="V74">
        <v>30.853334704132578</v>
      </c>
      <c r="W74">
        <v>38.218919427589164</v>
      </c>
      <c r="X74">
        <v>28.06407290567557</v>
      </c>
      <c r="Y74">
        <v>1.2255882561175315</v>
      </c>
      <c r="Z74">
        <v>30.532173506194688</v>
      </c>
      <c r="AA74">
        <v>0.29370370343948887</v>
      </c>
      <c r="AB74">
        <v>22.591000975493806</v>
      </c>
      <c r="AC74">
        <v>6.1534442699243082</v>
      </c>
      <c r="AD74">
        <v>1.5055655267018908</v>
      </c>
      <c r="AE74">
        <v>11.955303378135664</v>
      </c>
      <c r="AF74">
        <v>12.872841771426611</v>
      </c>
      <c r="AG74">
        <v>17.298164399869741</v>
      </c>
      <c r="AI74">
        <v>10.697318645853549</v>
      </c>
      <c r="AK74">
        <v>7.6340384366475043</v>
      </c>
      <c r="AL74">
        <v>12.958771701026592</v>
      </c>
    </row>
    <row r="75" spans="1:38" x14ac:dyDescent="0.3">
      <c r="A75">
        <v>74</v>
      </c>
      <c r="B75">
        <v>970.05194805194697</v>
      </c>
      <c r="C75">
        <v>900</v>
      </c>
      <c r="D75">
        <v>0</v>
      </c>
      <c r="E75">
        <v>558.59924079603309</v>
      </c>
      <c r="F75">
        <v>47.89555891808029</v>
      </c>
      <c r="G75">
        <v>73.987548580020203</v>
      </c>
      <c r="H75">
        <v>70.141173987003512</v>
      </c>
      <c r="K75">
        <v>4.5895988378430195</v>
      </c>
      <c r="M75">
        <v>6.4220284691832497</v>
      </c>
      <c r="N75">
        <v>10.610679405282601</v>
      </c>
      <c r="O75">
        <v>39.475799642071365</v>
      </c>
      <c r="P75">
        <v>20.480559113134863</v>
      </c>
      <c r="S75">
        <v>4.5260353961321398</v>
      </c>
      <c r="V75">
        <v>30.847963444391585</v>
      </c>
      <c r="W75">
        <v>37.302884885261356</v>
      </c>
      <c r="X75">
        <v>27.759795860949019</v>
      </c>
      <c r="Y75">
        <v>1.1657583822515056</v>
      </c>
      <c r="Z75">
        <v>30.601559920277918</v>
      </c>
      <c r="AA75">
        <v>0.31403096255879792</v>
      </c>
      <c r="AB75">
        <v>22.646015079712029</v>
      </c>
      <c r="AC75">
        <v>6.1561241291917392</v>
      </c>
      <c r="AD75">
        <v>1.5254844779415961</v>
      </c>
      <c r="AE75">
        <v>11.953234520706348</v>
      </c>
      <c r="AF75">
        <v>12.839423009348568</v>
      </c>
      <c r="AG75">
        <v>17.274350465032736</v>
      </c>
      <c r="AI75">
        <v>10.708934408416622</v>
      </c>
      <c r="AK75">
        <v>7.8541241096723828</v>
      </c>
      <c r="AL75">
        <v>12.651765409495507</v>
      </c>
    </row>
    <row r="76" spans="1:38" x14ac:dyDescent="0.3">
      <c r="A76">
        <v>75</v>
      </c>
      <c r="B76">
        <v>965.03896103896102</v>
      </c>
      <c r="C76">
        <v>900</v>
      </c>
      <c r="D76">
        <v>0</v>
      </c>
      <c r="E76">
        <v>558.32752291775284</v>
      </c>
      <c r="F76">
        <v>47.926658923727459</v>
      </c>
      <c r="G76">
        <v>73.961941509045658</v>
      </c>
      <c r="H76">
        <v>70.093172010553531</v>
      </c>
      <c r="K76">
        <v>3.671758642631981</v>
      </c>
      <c r="M76">
        <v>6.3885305818300697</v>
      </c>
      <c r="N76">
        <v>10.623311737589772</v>
      </c>
      <c r="O76">
        <v>38.794621986085012</v>
      </c>
      <c r="P76">
        <v>20.442166748227553</v>
      </c>
      <c r="S76">
        <v>4.1678585423908956</v>
      </c>
      <c r="V76">
        <v>30.844414385607873</v>
      </c>
      <c r="W76">
        <v>36.39577079874644</v>
      </c>
      <c r="X76">
        <v>27.459081610215485</v>
      </c>
      <c r="Y76">
        <v>1.10652035479747</v>
      </c>
      <c r="Z76">
        <v>30.674000497996072</v>
      </c>
      <c r="AA76">
        <v>0.33503251182707755</v>
      </c>
      <c r="AB76">
        <v>22.702282764848089</v>
      </c>
      <c r="AC76">
        <v>6.1589372583421644</v>
      </c>
      <c r="AD76">
        <v>1.5469262259272352</v>
      </c>
      <c r="AE76">
        <v>11.952243737663027</v>
      </c>
      <c r="AF76">
        <v>12.80388291471824</v>
      </c>
      <c r="AG76">
        <v>17.251957527366233</v>
      </c>
      <c r="AI76">
        <v>10.720666098650545</v>
      </c>
      <c r="AK76">
        <v>8.0705284817926586</v>
      </c>
      <c r="AL76">
        <v>12.351667220738367</v>
      </c>
    </row>
    <row r="77" spans="1:38" x14ac:dyDescent="0.3">
      <c r="A77">
        <v>76</v>
      </c>
      <c r="B77">
        <v>960.02597402597405</v>
      </c>
      <c r="C77">
        <v>900</v>
      </c>
      <c r="D77">
        <v>0</v>
      </c>
      <c r="E77">
        <v>558.05984435677169</v>
      </c>
      <c r="F77">
        <v>47.970175044581296</v>
      </c>
      <c r="G77">
        <v>73.937399916322903</v>
      </c>
      <c r="H77">
        <v>70.046470597297883</v>
      </c>
      <c r="K77">
        <v>2.7664380392693988</v>
      </c>
      <c r="M77">
        <v>6.3528843543215192</v>
      </c>
      <c r="N77">
        <v>10.636016101958463</v>
      </c>
      <c r="O77">
        <v>38.124324908668626</v>
      </c>
      <c r="P77">
        <v>20.406082892921521</v>
      </c>
      <c r="S77">
        <v>3.8189167762715206</v>
      </c>
      <c r="V77">
        <v>30.842736495634977</v>
      </c>
      <c r="W77">
        <v>35.497256580148999</v>
      </c>
      <c r="X77">
        <v>27.161962700894286</v>
      </c>
      <c r="Y77">
        <v>1.0479179215143659</v>
      </c>
      <c r="Z77">
        <v>30.749272434535932</v>
      </c>
      <c r="AA77">
        <v>0.35667782999357589</v>
      </c>
      <c r="AB77">
        <v>22.759751262587962</v>
      </c>
      <c r="AC77">
        <v>6.1618281208183614</v>
      </c>
      <c r="AD77">
        <v>1.5698656289414006</v>
      </c>
      <c r="AE77">
        <v>11.952202147626783</v>
      </c>
      <c r="AF77">
        <v>12.766246724793687</v>
      </c>
      <c r="AG77">
        <v>17.230877727448011</v>
      </c>
      <c r="AI77">
        <v>10.732458026873996</v>
      </c>
      <c r="AK77">
        <v>8.2833102605855089</v>
      </c>
      <c r="AL77">
        <v>12.058274168632517</v>
      </c>
    </row>
    <row r="78" spans="1:38" x14ac:dyDescent="0.3">
      <c r="A78">
        <v>77</v>
      </c>
      <c r="B78">
        <v>955.01298701298595</v>
      </c>
      <c r="C78">
        <v>900</v>
      </c>
      <c r="D78">
        <v>0</v>
      </c>
      <c r="E78">
        <v>557.7961629640871</v>
      </c>
      <c r="F78">
        <v>48.025835047737694</v>
      </c>
      <c r="G78">
        <v>73.913938766478097</v>
      </c>
      <c r="H78">
        <v>70.00108653107192</v>
      </c>
      <c r="K78">
        <v>1.8733709652005792</v>
      </c>
      <c r="M78">
        <v>6.3151685079445601</v>
      </c>
      <c r="N78">
        <v>10.648737705733977</v>
      </c>
      <c r="O78">
        <v>37.464513593169428</v>
      </c>
      <c r="P78">
        <v>20.372284341849621</v>
      </c>
      <c r="S78">
        <v>3.4791391901632496</v>
      </c>
      <c r="V78">
        <v>30.842980266115354</v>
      </c>
      <c r="W78">
        <v>34.607035274491935</v>
      </c>
      <c r="X78">
        <v>26.868485780180507</v>
      </c>
      <c r="Y78">
        <v>0.98999961238513889</v>
      </c>
      <c r="Z78">
        <v>30.827163764002698</v>
      </c>
      <c r="AA78">
        <v>0.37893741609453718</v>
      </c>
      <c r="AB78">
        <v>22.818369342244232</v>
      </c>
      <c r="AC78">
        <v>6.1647418794708795</v>
      </c>
      <c r="AD78">
        <v>1.5942810460136811</v>
      </c>
      <c r="AE78">
        <v>11.952984475417178</v>
      </c>
      <c r="AF78">
        <v>12.726538810389815</v>
      </c>
      <c r="AG78">
        <v>17.211005448719952</v>
      </c>
      <c r="AI78">
        <v>10.744255202023778</v>
      </c>
      <c r="AK78">
        <v>8.492525720867329</v>
      </c>
      <c r="AL78">
        <v>11.771391218491015</v>
      </c>
    </row>
    <row r="79" spans="1:38" x14ac:dyDescent="0.3">
      <c r="A79">
        <v>78</v>
      </c>
      <c r="B79">
        <v>950</v>
      </c>
      <c r="C79">
        <v>900</v>
      </c>
      <c r="D79">
        <v>0</v>
      </c>
      <c r="E79">
        <v>557.53644555666881</v>
      </c>
      <c r="F79">
        <v>48.093400492121233</v>
      </c>
      <c r="G79">
        <v>73.891576811874288</v>
      </c>
      <c r="H79">
        <v>69.957040398297835</v>
      </c>
      <c r="K79">
        <v>0.99230389982931744</v>
      </c>
      <c r="M79">
        <v>6.2754602741932031</v>
      </c>
      <c r="N79">
        <v>10.661422306329362</v>
      </c>
      <c r="O79">
        <v>36.814806725919851</v>
      </c>
      <c r="P79">
        <v>20.340756035927452</v>
      </c>
      <c r="S79">
        <v>3.1484642065904844</v>
      </c>
      <c r="V79">
        <v>30.845197884274896</v>
      </c>
      <c r="W79">
        <v>33.724812916342287</v>
      </c>
      <c r="X79">
        <v>26.578711998148584</v>
      </c>
      <c r="Y79">
        <v>0.93281918178281964</v>
      </c>
      <c r="Z79">
        <v>30.907472985236907</v>
      </c>
      <c r="AA79">
        <v>0.40185253363958329</v>
      </c>
      <c r="AB79">
        <v>22.878087210521336</v>
      </c>
      <c r="AC79">
        <v>6.1676242468828573</v>
      </c>
      <c r="AD79">
        <v>1.62015447460752</v>
      </c>
      <c r="AE79">
        <v>11.954468811279744</v>
      </c>
      <c r="AF79">
        <v>12.684782607642468</v>
      </c>
      <c r="AG79">
        <v>17.192237067669861</v>
      </c>
      <c r="AI79">
        <v>10.756003181985928</v>
      </c>
      <c r="AK79">
        <v>8.6982287888238208</v>
      </c>
      <c r="AL79">
        <v>11.49083094598743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4127-C408-4C37-B364-C93F343E9DBE}">
  <dimension ref="A1:H20"/>
  <sheetViews>
    <sheetView workbookViewId="0"/>
  </sheetViews>
  <sheetFormatPr defaultRowHeight="14.4" x14ac:dyDescent="0.3"/>
  <cols>
    <col min="1" max="1" width="6.5546875" bestFit="1" customWidth="1"/>
    <col min="2" max="2" width="12" bestFit="1" customWidth="1"/>
    <col min="4" max="4" width="11.109375" bestFit="1" customWidth="1"/>
    <col min="5" max="5" width="5" bestFit="1" customWidth="1"/>
    <col min="7" max="7" width="10.109375" bestFit="1" customWidth="1"/>
    <col min="8" max="8" width="19.44140625" bestFit="1" customWidth="1"/>
  </cols>
  <sheetData>
    <row r="1" spans="1:8" x14ac:dyDescent="0.3">
      <c r="A1" t="s">
        <v>0</v>
      </c>
      <c r="B1" t="s">
        <v>1</v>
      </c>
      <c r="D1" t="s">
        <v>21</v>
      </c>
      <c r="E1">
        <v>1336</v>
      </c>
      <c r="G1" t="s">
        <v>30</v>
      </c>
      <c r="H1" t="s">
        <v>32</v>
      </c>
    </row>
    <row r="2" spans="1:8" x14ac:dyDescent="0.3">
      <c r="A2" t="s">
        <v>2</v>
      </c>
      <c r="B2">
        <v>46.820451488195147</v>
      </c>
      <c r="D2" t="s">
        <v>22</v>
      </c>
      <c r="E2">
        <v>950.00000000000011</v>
      </c>
      <c r="G2" t="s">
        <v>31</v>
      </c>
      <c r="H2" t="s">
        <v>33</v>
      </c>
    </row>
    <row r="3" spans="1:8" x14ac:dyDescent="0.3">
      <c r="A3" t="s">
        <v>3</v>
      </c>
      <c r="B3">
        <v>1.2766379125681921</v>
      </c>
      <c r="D3" t="s">
        <v>23</v>
      </c>
      <c r="E3">
        <v>5</v>
      </c>
    </row>
    <row r="4" spans="1:8" x14ac:dyDescent="0.3">
      <c r="A4" t="s">
        <v>4</v>
      </c>
      <c r="B4">
        <v>17.727623301701357</v>
      </c>
    </row>
    <row r="5" spans="1:8" x14ac:dyDescent="0.3">
      <c r="A5" t="s">
        <v>5</v>
      </c>
      <c r="B5">
        <v>0</v>
      </c>
      <c r="D5" t="s">
        <v>24</v>
      </c>
      <c r="E5">
        <v>900</v>
      </c>
    </row>
    <row r="6" spans="1:8" x14ac:dyDescent="0.3">
      <c r="A6" t="s">
        <v>6</v>
      </c>
      <c r="B6">
        <v>0</v>
      </c>
      <c r="D6" t="s">
        <v>25</v>
      </c>
      <c r="E6">
        <v>900</v>
      </c>
    </row>
    <row r="7" spans="1:8" x14ac:dyDescent="0.3">
      <c r="A7" t="s">
        <v>7</v>
      </c>
      <c r="B7">
        <v>10.843592902972569</v>
      </c>
      <c r="D7" t="s">
        <v>26</v>
      </c>
      <c r="E7">
        <v>25</v>
      </c>
    </row>
    <row r="8" spans="1:8" x14ac:dyDescent="0.3">
      <c r="A8" t="s">
        <v>8</v>
      </c>
      <c r="B8">
        <v>0.16606667988590487</v>
      </c>
    </row>
    <row r="9" spans="1:8" x14ac:dyDescent="0.3">
      <c r="A9" t="s">
        <v>9</v>
      </c>
      <c r="B9">
        <v>9.8809729258485923</v>
      </c>
      <c r="D9" t="s">
        <v>27</v>
      </c>
      <c r="E9">
        <v>0</v>
      </c>
    </row>
    <row r="10" spans="1:8" x14ac:dyDescent="0.3">
      <c r="A10" t="s">
        <v>10</v>
      </c>
      <c r="B10">
        <v>0</v>
      </c>
      <c r="D10" t="s">
        <v>28</v>
      </c>
      <c r="E10" t="s">
        <v>29</v>
      </c>
    </row>
    <row r="11" spans="1:8" x14ac:dyDescent="0.3">
      <c r="A11" t="s">
        <v>11</v>
      </c>
      <c r="B11">
        <v>0</v>
      </c>
    </row>
    <row r="12" spans="1:8" x14ac:dyDescent="0.3">
      <c r="A12" t="s">
        <v>12</v>
      </c>
      <c r="B12">
        <v>9.5384604607729724</v>
      </c>
    </row>
    <row r="13" spans="1:8" x14ac:dyDescent="0.3">
      <c r="A13" t="s">
        <v>13</v>
      </c>
      <c r="B13">
        <v>2.6985852894396252</v>
      </c>
    </row>
    <row r="14" spans="1:8" x14ac:dyDescent="0.3">
      <c r="A14" t="s">
        <v>14</v>
      </c>
      <c r="B14">
        <v>0.43592540783485839</v>
      </c>
    </row>
    <row r="15" spans="1:8" x14ac:dyDescent="0.3">
      <c r="A15" t="s">
        <v>15</v>
      </c>
      <c r="B15">
        <v>0.11417115336685799</v>
      </c>
    </row>
    <row r="16" spans="1:8" x14ac:dyDescent="0.3">
      <c r="A16" t="s">
        <v>16</v>
      </c>
      <c r="B16">
        <v>0.49751247741392857</v>
      </c>
    </row>
    <row r="17" spans="1:1" x14ac:dyDescent="0.3">
      <c r="A17" t="s">
        <v>17</v>
      </c>
    </row>
    <row r="18" spans="1:1" x14ac:dyDescent="0.3">
      <c r="A18" t="s">
        <v>18</v>
      </c>
    </row>
    <row r="19" spans="1:1" x14ac:dyDescent="0.3">
      <c r="A19" t="s">
        <v>19</v>
      </c>
    </row>
    <row r="20" spans="1:1" x14ac:dyDescent="0.3">
      <c r="A20" t="s">
        <v>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EE800-C312-407F-A5F3-18E5C343AE8A}">
  <dimension ref="A1:H125"/>
  <sheetViews>
    <sheetView workbookViewId="0"/>
  </sheetViews>
  <sheetFormatPr defaultRowHeight="14.4" x14ac:dyDescent="0.3"/>
  <sheetData>
    <row r="1" spans="1:8" x14ac:dyDescent="0.3">
      <c r="A1" t="s">
        <v>131</v>
      </c>
      <c r="B1" t="s">
        <v>133</v>
      </c>
      <c r="C1" t="s">
        <v>76</v>
      </c>
      <c r="D1" t="s">
        <v>84</v>
      </c>
      <c r="E1" t="s">
        <v>83</v>
      </c>
      <c r="F1" t="s">
        <v>100</v>
      </c>
      <c r="G1" t="s">
        <v>78</v>
      </c>
      <c r="H1" t="s">
        <v>93</v>
      </c>
    </row>
    <row r="2" spans="1:8" x14ac:dyDescent="0.3">
      <c r="A2" t="str">
        <f>Combine!$B$1</f>
        <v>T</v>
      </c>
      <c r="B2">
        <f>INDEX(liquid!A:AI,ROW(),MATCH($A$2&amp; "*",liquid!$1:$1,0))</f>
        <v>1336</v>
      </c>
      <c r="C2">
        <f>INDEX(apatite!A:AI,ROW(),MATCH($A$2&amp; "*",apatite!$1:$1,0))</f>
        <v>1085.35064935064</v>
      </c>
      <c r="D2">
        <f>INDEX(garnet!A:AI,ROW(),MATCH($A$2&amp; "*",garnet!$1:$1,0))</f>
        <v>1170.57142857142</v>
      </c>
      <c r="E2">
        <f>INDEX(feldspar!A:AI,ROW(),MATCH($A$2&amp; "*",feldspar!$1:$1,0))</f>
        <v>1185.61038961039</v>
      </c>
      <c r="F2">
        <f>INDEX(spinel!A:AI,ROW(),MATCH($A$2&amp; "*",spinel!$1:$1,0))</f>
        <v>1270.8311688311701</v>
      </c>
      <c r="G2">
        <f>INDEX(clinopyroxene!A:AI,ROW(),MATCH($A$2&amp; "*",clinopyroxene!$1:$1,0))</f>
        <v>1290.88311688311</v>
      </c>
      <c r="H2">
        <f>INDEX(orthopyroxene!A:AI,ROW(),MATCH($A$2&amp; "*",orthopyroxene!$1:$1,0))</f>
        <v>1330.9870129870101</v>
      </c>
    </row>
    <row r="3" spans="1:8" x14ac:dyDescent="0.3">
      <c r="B3">
        <f>INDEX(liquid!A:AI,ROW(),MATCH($A$2&amp; "*",liquid!$1:$1,0))</f>
        <v>1330.9870129870101</v>
      </c>
      <c r="C3">
        <f>INDEX(apatite!A:AI,ROW(),MATCH($A$2&amp; "*",apatite!$1:$1,0))</f>
        <v>1080.33766233765</v>
      </c>
      <c r="D3">
        <f>INDEX(garnet!A:AI,ROW(),MATCH($A$2&amp; "*",garnet!$1:$1,0))</f>
        <v>1165.5584415584301</v>
      </c>
      <c r="E3">
        <f>INDEX(feldspar!A:AI,ROW(),MATCH($A$2&amp; "*",feldspar!$1:$1,0))</f>
        <v>1180.5974025974001</v>
      </c>
      <c r="F3">
        <f>INDEX(spinel!A:AI,ROW(),MATCH($A$2&amp; "*",spinel!$1:$1,0))</f>
        <v>1265.8181818181699</v>
      </c>
      <c r="G3">
        <f>INDEX(clinopyroxene!A:AI,ROW(),MATCH($A$2&amp; "*",clinopyroxene!$1:$1,0))</f>
        <v>1285.8701298701201</v>
      </c>
      <c r="H3">
        <f>INDEX(orthopyroxene!A:AI,ROW(),MATCH($A$2&amp; "*",orthopyroxene!$1:$1,0))</f>
        <v>1325.9740259740199</v>
      </c>
    </row>
    <row r="4" spans="1:8" x14ac:dyDescent="0.3">
      <c r="B4">
        <f>INDEX(liquid!A:AI,ROW(),MATCH($A$2&amp; "*",liquid!$1:$1,0))</f>
        <v>1325.9740259740199</v>
      </c>
      <c r="C4">
        <f>INDEX(apatite!A:AI,ROW(),MATCH($A$2&amp; "*",apatite!$1:$1,0))</f>
        <v>1075.3246753246699</v>
      </c>
      <c r="D4">
        <f>INDEX(garnet!A:AI,ROW(),MATCH($A$2&amp; "*",garnet!$1:$1,0))</f>
        <v>1160.54545454544</v>
      </c>
      <c r="E4">
        <f>INDEX(feldspar!A:AI,ROW(),MATCH($A$2&amp; "*",feldspar!$1:$1,0))</f>
        <v>1175.58441558441</v>
      </c>
      <c r="F4">
        <f>INDEX(spinel!A:AI,ROW(),MATCH($A$2&amp; "*",spinel!$1:$1,0))</f>
        <v>1260.80519480518</v>
      </c>
      <c r="G4">
        <f>INDEX(clinopyroxene!A:AI,ROW(),MATCH($A$2&amp; "*",clinopyroxene!$1:$1,0))</f>
        <v>1280.8571428571299</v>
      </c>
      <c r="H4">
        <f>INDEX(orthopyroxene!A:AI,ROW(),MATCH($A$2&amp; "*",orthopyroxene!$1:$1,0))</f>
        <v>1320.96103896103</v>
      </c>
    </row>
    <row r="5" spans="1:8" x14ac:dyDescent="0.3">
      <c r="B5">
        <f>INDEX(liquid!A:AI,ROW(),MATCH($A$2&amp; "*",liquid!$1:$1,0))</f>
        <v>1320.96103896103</v>
      </c>
      <c r="C5">
        <f>INDEX(apatite!A:AI,ROW(),MATCH($A$2&amp; "*",apatite!$1:$1,0))</f>
        <v>1070.31168831168</v>
      </c>
      <c r="D5">
        <f>INDEX(garnet!A:AI,ROW(),MATCH($A$2&amp; "*",garnet!$1:$1,0))</f>
        <v>1155.53246753247</v>
      </c>
      <c r="E5">
        <f>INDEX(feldspar!A:AI,ROW(),MATCH($A$2&amp; "*",feldspar!$1:$1,0))</f>
        <v>1170.57142857142</v>
      </c>
      <c r="F5">
        <f>INDEX(spinel!A:AI,ROW(),MATCH($A$2&amp; "*",spinel!$1:$1,0))</f>
        <v>1255.7922077922001</v>
      </c>
      <c r="G5">
        <f>INDEX(clinopyroxene!A:AI,ROW(),MATCH($A$2&amp; "*",clinopyroxene!$1:$1,0))</f>
        <v>1275.84415584416</v>
      </c>
      <c r="H5">
        <f>INDEX(orthopyroxene!A:AI,ROW(),MATCH($A$2&amp; "*",orthopyroxene!$1:$1,0))</f>
        <v>1315.9480519480401</v>
      </c>
    </row>
    <row r="6" spans="1:8" x14ac:dyDescent="0.3">
      <c r="B6">
        <f>INDEX(liquid!A:AI,ROW(),MATCH($A$2&amp; "*",liquid!$1:$1,0))</f>
        <v>1315.9480519480401</v>
      </c>
      <c r="C6">
        <f>INDEX(apatite!A:AI,ROW(),MATCH($A$2&amp; "*",apatite!$1:$1,0))</f>
        <v>1065.2987012987001</v>
      </c>
      <c r="D6">
        <f>INDEX(garnet!A:AI,ROW(),MATCH($A$2&amp; "*",garnet!$1:$1,0))</f>
        <v>1150.5194805194801</v>
      </c>
      <c r="E6">
        <f>INDEX(feldspar!A:AI,ROW(),MATCH($A$2&amp; "*",feldspar!$1:$1,0))</f>
        <v>1165.5584415584301</v>
      </c>
      <c r="F6">
        <f>INDEX(spinel!A:AI,ROW(),MATCH($A$2&amp; "*",spinel!$1:$1,0))</f>
        <v>1250.7792207792099</v>
      </c>
      <c r="G6">
        <f>INDEX(clinopyroxene!A:AI,ROW(),MATCH($A$2&amp; "*",clinopyroxene!$1:$1,0))</f>
        <v>1270.8311688311701</v>
      </c>
      <c r="H6">
        <f>INDEX(orthopyroxene!A:AI,ROW(),MATCH($A$2&amp; "*",orthopyroxene!$1:$1,0))</f>
        <v>1310.9350649350499</v>
      </c>
    </row>
    <row r="7" spans="1:8" x14ac:dyDescent="0.3">
      <c r="B7">
        <f>INDEX(liquid!A:AI,ROW(),MATCH($A$2&amp; "*",liquid!$1:$1,0))</f>
        <v>1310.9350649350499</v>
      </c>
      <c r="C7">
        <f>INDEX(apatite!A:AI,ROW(),MATCH($A$2&amp; "*",apatite!$1:$1,0))</f>
        <v>1060.2857142856999</v>
      </c>
      <c r="D7">
        <f>INDEX(garnet!A:AI,ROW(),MATCH($A$2&amp; "*",garnet!$1:$1,0))</f>
        <v>1145.50649350648</v>
      </c>
      <c r="E7">
        <f>INDEX(feldspar!A:AI,ROW(),MATCH($A$2&amp; "*",feldspar!$1:$1,0))</f>
        <v>1130.46753246752</v>
      </c>
      <c r="F7">
        <f>INDEX(spinel!A:AI,ROW(),MATCH($A$2&amp; "*",spinel!$1:$1,0))</f>
        <v>1245.76623376623</v>
      </c>
      <c r="G7">
        <f>INDEX(clinopyroxene!A:AI,ROW(),MATCH($A$2&amp; "*",clinopyroxene!$1:$1,0))</f>
        <v>1270.8311688311701</v>
      </c>
      <c r="H7">
        <f>INDEX(orthopyroxene!A:AI,ROW(),MATCH($A$2&amp; "*",orthopyroxene!$1:$1,0))</f>
        <v>1305.92207792208</v>
      </c>
    </row>
    <row r="8" spans="1:8" x14ac:dyDescent="0.3">
      <c r="B8">
        <f>INDEX(liquid!A:AI,ROW(),MATCH($A$2&amp; "*",liquid!$1:$1,0))</f>
        <v>1305.92207792208</v>
      </c>
      <c r="C8">
        <f>INDEX(apatite!A:AI,ROW(),MATCH($A$2&amp; "*",apatite!$1:$1,0))</f>
        <v>1055.27272727272</v>
      </c>
      <c r="D8">
        <f>INDEX(garnet!A:AI,ROW(),MATCH($A$2&amp; "*",garnet!$1:$1,0))</f>
        <v>1140.4935064935</v>
      </c>
      <c r="E8">
        <f>INDEX(feldspar!A:AI,ROW(),MATCH($A$2&amp; "*",feldspar!$1:$1,0))</f>
        <v>1125.45454545455</v>
      </c>
      <c r="F8">
        <f>INDEX(spinel!A:AI,ROW(),MATCH($A$2&amp; "*",spinel!$1:$1,0))</f>
        <v>1240.7532467532501</v>
      </c>
      <c r="G8">
        <f>INDEX(clinopyroxene!A:AI,ROW(),MATCH($A$2&amp; "*",clinopyroxene!$1:$1,0))</f>
        <v>1265.8181818181699</v>
      </c>
      <c r="H8">
        <f>INDEX(orthopyroxene!A:AI,ROW(),MATCH($A$2&amp; "*",orthopyroxene!$1:$1,0))</f>
        <v>1300.9090909090901</v>
      </c>
    </row>
    <row r="9" spans="1:8" x14ac:dyDescent="0.3">
      <c r="B9">
        <f>INDEX(liquid!A:AI,ROW(),MATCH($A$2&amp; "*",liquid!$1:$1,0))</f>
        <v>1300.9090909090901</v>
      </c>
      <c r="C9">
        <f>INDEX(apatite!A:AI,ROW(),MATCH($A$2&amp; "*",apatite!$1:$1,0))</f>
        <v>1050.2597402597301</v>
      </c>
      <c r="D9">
        <f>INDEX(garnet!A:AI,ROW(),MATCH($A$2&amp; "*",garnet!$1:$1,0))</f>
        <v>1135.4805194805101</v>
      </c>
      <c r="E9">
        <f>INDEX(feldspar!A:AI,ROW(),MATCH($A$2&amp; "*",feldspar!$1:$1,0))</f>
        <v>1120.4415584415499</v>
      </c>
      <c r="F9">
        <f>INDEX(spinel!A:AI,ROW(),MATCH($A$2&amp; "*",spinel!$1:$1,0))</f>
        <v>1235.7402597402499</v>
      </c>
      <c r="G9">
        <f>INDEX(clinopyroxene!A:AI,ROW(),MATCH($A$2&amp; "*",clinopyroxene!$1:$1,0))</f>
        <v>1265.8181818181699</v>
      </c>
      <c r="H9">
        <f>INDEX(orthopyroxene!A:AI,ROW(),MATCH($A$2&amp; "*",orthopyroxene!$1:$1,0))</f>
        <v>1295.8961038960899</v>
      </c>
    </row>
    <row r="10" spans="1:8" x14ac:dyDescent="0.3">
      <c r="B10">
        <f>INDEX(liquid!A:AI,ROW(),MATCH($A$2&amp; "*",liquid!$1:$1,0))</f>
        <v>1295.8961038960899</v>
      </c>
      <c r="C10">
        <f>INDEX(apatite!A:AI,ROW(),MATCH($A$2&amp; "*",apatite!$1:$1,0))</f>
        <v>1045.2467532467399</v>
      </c>
      <c r="D10">
        <f>INDEX(garnet!A:AI,ROW(),MATCH($A$2&amp; "*",garnet!$1:$1,0))</f>
        <v>1130.46753246752</v>
      </c>
      <c r="E10">
        <f>INDEX(feldspar!A:AI,ROW(),MATCH($A$2&amp; "*",feldspar!$1:$1,0))</f>
        <v>1115.42857142856</v>
      </c>
      <c r="F10">
        <f>INDEX(spinel!A:AI,ROW(),MATCH($A$2&amp; "*",spinel!$1:$1,0))</f>
        <v>1230.72727272726</v>
      </c>
      <c r="G10">
        <f>INDEX(clinopyroxene!A:AI,ROW(),MATCH($A$2&amp; "*",clinopyroxene!$1:$1,0))</f>
        <v>1260.80519480518</v>
      </c>
      <c r="H10">
        <f>INDEX(orthopyroxene!A:AI,ROW(),MATCH($A$2&amp; "*",orthopyroxene!$1:$1,0))</f>
        <v>1290.88311688311</v>
      </c>
    </row>
    <row r="11" spans="1:8" x14ac:dyDescent="0.3">
      <c r="B11">
        <f>INDEX(liquid!A:AI,ROW(),MATCH($A$2&amp; "*",liquid!$1:$1,0))</f>
        <v>1290.88311688311</v>
      </c>
      <c r="C11">
        <f>INDEX(apatite!A:AI,ROW(),MATCH($A$2&amp; "*",apatite!$1:$1,0))</f>
        <v>1040.23376623376</v>
      </c>
      <c r="D11">
        <f>INDEX(garnet!A:AI,ROW(),MATCH($A$2&amp; "*",garnet!$1:$1,0))</f>
        <v>1125.45454545455</v>
      </c>
      <c r="E11">
        <f>INDEX(feldspar!A:AI,ROW(),MATCH($A$2&amp; "*",feldspar!$1:$1,0))</f>
        <v>1110.41558441557</v>
      </c>
      <c r="F11">
        <f>INDEX(spinel!A:AI,ROW(),MATCH($A$2&amp; "*",spinel!$1:$1,0))</f>
        <v>1225.7142857142801</v>
      </c>
      <c r="G11">
        <f>INDEX(clinopyroxene!A:AI,ROW(),MATCH($A$2&amp; "*",clinopyroxene!$1:$1,0))</f>
        <v>1260.80519480518</v>
      </c>
      <c r="H11">
        <f>INDEX(orthopyroxene!A:AI,ROW(),MATCH($A$2&amp; "*",orthopyroxene!$1:$1,0))</f>
        <v>1110.41558441557</v>
      </c>
    </row>
    <row r="12" spans="1:8" x14ac:dyDescent="0.3">
      <c r="B12">
        <f>INDEX(liquid!A:AI,ROW(),MATCH($A$2&amp; "*",liquid!$1:$1,0))</f>
        <v>1285.8701298701201</v>
      </c>
      <c r="C12">
        <f>INDEX(apatite!A:AI,ROW(),MATCH($A$2&amp; "*",apatite!$1:$1,0))</f>
        <v>1035.2207792207801</v>
      </c>
      <c r="D12">
        <f>INDEX(garnet!A:AI,ROW(),MATCH($A$2&amp; "*",garnet!$1:$1,0))</f>
        <v>1120.4415584415499</v>
      </c>
      <c r="E12">
        <f>INDEX(feldspar!A:AI,ROW(),MATCH($A$2&amp; "*",feldspar!$1:$1,0))</f>
        <v>1105.4025974025899</v>
      </c>
      <c r="F12">
        <f>INDEX(spinel!A:AI,ROW(),MATCH($A$2&amp; "*",spinel!$1:$1,0))</f>
        <v>1220.7012987012899</v>
      </c>
      <c r="G12">
        <f>INDEX(clinopyroxene!A:AI,ROW(),MATCH($A$2&amp; "*",clinopyroxene!$1:$1,0))</f>
        <v>1255.7922077922001</v>
      </c>
      <c r="H12">
        <f>INDEX(orthopyroxene!A:AI,ROW(),MATCH($A$2&amp; "*",orthopyroxene!$1:$1,0))</f>
        <v>1105.4025974025899</v>
      </c>
    </row>
    <row r="13" spans="1:8" x14ac:dyDescent="0.3">
      <c r="B13">
        <f>INDEX(liquid!A:AI,ROW(),MATCH($A$2&amp; "*",liquid!$1:$1,0))</f>
        <v>1280.8571428571299</v>
      </c>
      <c r="C13">
        <f>INDEX(apatite!A:AI,ROW(),MATCH($A$2&amp; "*",apatite!$1:$1,0))</f>
        <v>1030.2077922077799</v>
      </c>
      <c r="D13">
        <f>INDEX(garnet!A:AI,ROW(),MATCH($A$2&amp; "*",garnet!$1:$1,0))</f>
        <v>1115.42857142856</v>
      </c>
      <c r="E13">
        <f>INDEX(feldspar!A:AI,ROW(),MATCH($A$2&amp; "*",feldspar!$1:$1,0))</f>
        <v>1100.3896103896</v>
      </c>
      <c r="F13">
        <f>INDEX(spinel!A:AI,ROW(),MATCH($A$2&amp; "*",spinel!$1:$1,0))</f>
        <v>1215.68831168831</v>
      </c>
      <c r="G13">
        <f>INDEX(clinopyroxene!A:AI,ROW(),MATCH($A$2&amp; "*",clinopyroxene!$1:$1,0))</f>
        <v>1255.7922077922001</v>
      </c>
      <c r="H13">
        <f>INDEX(orthopyroxene!A:AI,ROW(),MATCH($A$2&amp; "*",orthopyroxene!$1:$1,0))</f>
        <v>1100.3896103896</v>
      </c>
    </row>
    <row r="14" spans="1:8" x14ac:dyDescent="0.3">
      <c r="B14">
        <f>INDEX(liquid!A:AI,ROW(),MATCH($A$2&amp; "*",liquid!$1:$1,0))</f>
        <v>1275.84415584416</v>
      </c>
      <c r="C14">
        <f>INDEX(apatite!A:AI,ROW(),MATCH($A$2&amp; "*",apatite!$1:$1,0))</f>
        <v>1025.1948051948</v>
      </c>
      <c r="D14">
        <f>INDEX(garnet!A:AI,ROW(),MATCH($A$2&amp; "*",garnet!$1:$1,0))</f>
        <v>1110.41558441557</v>
      </c>
      <c r="E14">
        <f>INDEX(feldspar!A:AI,ROW(),MATCH($A$2&amp; "*",feldspar!$1:$1,0))</f>
        <v>1095.37662337662</v>
      </c>
      <c r="F14">
        <f>INDEX(spinel!A:AI,ROW(),MATCH($A$2&amp; "*",spinel!$1:$1,0))</f>
        <v>1210.6753246753201</v>
      </c>
      <c r="G14">
        <f>INDEX(clinopyroxene!A:AI,ROW(),MATCH($A$2&amp; "*",clinopyroxene!$1:$1,0))</f>
        <v>1250.7792207792099</v>
      </c>
      <c r="H14">
        <f>INDEX(orthopyroxene!A:AI,ROW(),MATCH($A$2&amp; "*",orthopyroxene!$1:$1,0))</f>
        <v>1095.37662337662</v>
      </c>
    </row>
    <row r="15" spans="1:8" x14ac:dyDescent="0.3">
      <c r="B15">
        <f>INDEX(liquid!A:AI,ROW(),MATCH($A$2&amp; "*",liquid!$1:$1,0))</f>
        <v>1270.8311688311701</v>
      </c>
      <c r="C15">
        <f>INDEX(apatite!A:AI,ROW(),MATCH($A$2&amp; "*",apatite!$1:$1,0))</f>
        <v>1020.1818181818099</v>
      </c>
      <c r="D15">
        <f>INDEX(garnet!A:AI,ROW(),MATCH($A$2&amp; "*",garnet!$1:$1,0))</f>
        <v>1105.4025974025899</v>
      </c>
      <c r="E15">
        <f>INDEX(feldspar!A:AI,ROW(),MATCH($A$2&amp; "*",feldspar!$1:$1,0))</f>
        <v>1090.3636363636299</v>
      </c>
      <c r="F15">
        <f>INDEX(spinel!A:AI,ROW(),MATCH($A$2&amp; "*",spinel!$1:$1,0))</f>
        <v>1205.6623376623299</v>
      </c>
      <c r="G15">
        <f>INDEX(clinopyroxene!A:AI,ROW(),MATCH($A$2&amp; "*",clinopyroxene!$1:$1,0))</f>
        <v>1250.7792207792099</v>
      </c>
      <c r="H15">
        <f>INDEX(orthopyroxene!A:AI,ROW(),MATCH($A$2&amp; "*",orthopyroxene!$1:$1,0))</f>
        <v>1090.3636363636299</v>
      </c>
    </row>
    <row r="16" spans="1:8" x14ac:dyDescent="0.3">
      <c r="B16">
        <f>INDEX(liquid!A:AI,ROW(),MATCH($A$2&amp; "*",liquid!$1:$1,0))</f>
        <v>1265.8181818181699</v>
      </c>
      <c r="C16">
        <f>INDEX(apatite!A:AI,ROW(),MATCH($A$2&amp; "*",apatite!$1:$1,0))</f>
        <v>1015.16883116883</v>
      </c>
      <c r="D16">
        <f>INDEX(garnet!A:AI,ROW(),MATCH($A$2&amp; "*",garnet!$1:$1,0))</f>
        <v>1100.3896103896</v>
      </c>
      <c r="E16">
        <f>INDEX(feldspar!A:AI,ROW(),MATCH($A$2&amp; "*",feldspar!$1:$1,0))</f>
        <v>1085.35064935064</v>
      </c>
      <c r="F16">
        <f>INDEX(spinel!A:AI,ROW(),MATCH($A$2&amp; "*",spinel!$1:$1,0))</f>
        <v>1200.64935064934</v>
      </c>
      <c r="G16">
        <f>INDEX(clinopyroxene!A:AI,ROW(),MATCH($A$2&amp; "*",clinopyroxene!$1:$1,0))</f>
        <v>1245.76623376623</v>
      </c>
      <c r="H16">
        <f>INDEX(orthopyroxene!A:AI,ROW(),MATCH($A$2&amp; "*",orthopyroxene!$1:$1,0))</f>
        <v>1085.35064935064</v>
      </c>
    </row>
    <row r="17" spans="2:8" x14ac:dyDescent="0.3">
      <c r="B17">
        <f>INDEX(liquid!A:AI,ROW(),MATCH($A$2&amp; "*",liquid!$1:$1,0))</f>
        <v>1260.80519480518</v>
      </c>
      <c r="C17">
        <f>INDEX(apatite!A:AI,ROW(),MATCH($A$2&amp; "*",apatite!$1:$1,0))</f>
        <v>1010.15584415584</v>
      </c>
      <c r="D17">
        <f>INDEX(garnet!A:AI,ROW(),MATCH($A$2&amp; "*",garnet!$1:$1,0))</f>
        <v>1095.37662337662</v>
      </c>
      <c r="E17">
        <f>INDEX(feldspar!A:AI,ROW(),MATCH($A$2&amp; "*",feldspar!$1:$1,0))</f>
        <v>1080.33766233765</v>
      </c>
      <c r="F17">
        <f>INDEX(spinel!A:AI,ROW(),MATCH($A$2&amp; "*",spinel!$1:$1,0))</f>
        <v>1195.6363636363501</v>
      </c>
      <c r="G17">
        <f>INDEX(clinopyroxene!A:AI,ROW(),MATCH($A$2&amp; "*",clinopyroxene!$1:$1,0))</f>
        <v>1245.76623376623</v>
      </c>
      <c r="H17">
        <f>INDEX(orthopyroxene!A:AI,ROW(),MATCH($A$2&amp; "*",orthopyroxene!$1:$1,0))</f>
        <v>1080.33766233765</v>
      </c>
    </row>
    <row r="18" spans="2:8" x14ac:dyDescent="0.3">
      <c r="B18">
        <f>INDEX(liquid!A:AI,ROW(),MATCH($A$2&amp; "*",liquid!$1:$1,0))</f>
        <v>1255.7922077922001</v>
      </c>
      <c r="C18">
        <f>INDEX(apatite!A:AI,ROW(),MATCH($A$2&amp; "*",apatite!$1:$1,0))</f>
        <v>1005.1428571428499</v>
      </c>
      <c r="D18">
        <f>INDEX(garnet!A:AI,ROW(),MATCH($A$2&amp; "*",garnet!$1:$1,0))</f>
        <v>1090.3636363636299</v>
      </c>
      <c r="E18">
        <f>INDEX(feldspar!A:AI,ROW(),MATCH($A$2&amp; "*",feldspar!$1:$1,0))</f>
        <v>1075.3246753246699</v>
      </c>
      <c r="F18">
        <f>INDEX(spinel!A:AI,ROW(),MATCH($A$2&amp; "*",spinel!$1:$1,0))</f>
        <v>1190.6233766233699</v>
      </c>
      <c r="G18">
        <f>INDEX(clinopyroxene!A:AI,ROW(),MATCH($A$2&amp; "*",clinopyroxene!$1:$1,0))</f>
        <v>1240.7532467532501</v>
      </c>
      <c r="H18">
        <f>INDEX(orthopyroxene!A:AI,ROW(),MATCH($A$2&amp; "*",orthopyroxene!$1:$1,0))</f>
        <v>1075.3246753246699</v>
      </c>
    </row>
    <row r="19" spans="2:8" x14ac:dyDescent="0.3">
      <c r="B19">
        <f>INDEX(liquid!A:AI,ROW(),MATCH($A$2&amp; "*",liquid!$1:$1,0))</f>
        <v>1250.7792207792099</v>
      </c>
      <c r="C19">
        <f>INDEX(apatite!A:AI,ROW(),MATCH($A$2&amp; "*",apatite!$1:$1,0))</f>
        <v>1000.12987012987</v>
      </c>
      <c r="D19">
        <f>INDEX(garnet!A:AI,ROW(),MATCH($A$2&amp; "*",garnet!$1:$1,0))</f>
        <v>1085.35064935064</v>
      </c>
      <c r="E19">
        <f>INDEX(feldspar!A:AI,ROW(),MATCH($A$2&amp; "*",feldspar!$1:$1,0))</f>
        <v>1070.31168831168</v>
      </c>
      <c r="F19">
        <f>INDEX(spinel!A:AI,ROW(),MATCH($A$2&amp; "*",spinel!$1:$1,0))</f>
        <v>1185.61038961039</v>
      </c>
      <c r="G19">
        <f>INDEX(clinopyroxene!A:AI,ROW(),MATCH($A$2&amp; "*",clinopyroxene!$1:$1,0))</f>
        <v>1240.7532467532501</v>
      </c>
      <c r="H19">
        <f>INDEX(orthopyroxene!A:AI,ROW(),MATCH($A$2&amp; "*",orthopyroxene!$1:$1,0))</f>
        <v>1070.31168831168</v>
      </c>
    </row>
    <row r="20" spans="2:8" x14ac:dyDescent="0.3">
      <c r="B20">
        <f>INDEX(liquid!A:AI,ROW(),MATCH($A$2&amp; "*",liquid!$1:$1,0))</f>
        <v>1245.76623376623</v>
      </c>
      <c r="C20">
        <f>INDEX(apatite!A:AI,ROW(),MATCH($A$2&amp; "*",apatite!$1:$1,0))</f>
        <v>995.11688311688295</v>
      </c>
      <c r="D20">
        <f>INDEX(garnet!A:AI,ROW(),MATCH($A$2&amp; "*",garnet!$1:$1,0))</f>
        <v>1080.33766233765</v>
      </c>
      <c r="E20">
        <f>INDEX(feldspar!A:AI,ROW(),MATCH($A$2&amp; "*",feldspar!$1:$1,0))</f>
        <v>1065.2987012987001</v>
      </c>
      <c r="F20">
        <f>INDEX(spinel!A:AI,ROW(),MATCH($A$2&amp; "*",spinel!$1:$1,0))</f>
        <v>1180.5974025974001</v>
      </c>
      <c r="G20">
        <f>INDEX(clinopyroxene!A:AI,ROW(),MATCH($A$2&amp; "*",clinopyroxene!$1:$1,0))</f>
        <v>1235.7402597402499</v>
      </c>
      <c r="H20">
        <f>INDEX(orthopyroxene!A:AI,ROW(),MATCH($A$2&amp; "*",orthopyroxene!$1:$1,0))</f>
        <v>1065.2987012987001</v>
      </c>
    </row>
    <row r="21" spans="2:8" x14ac:dyDescent="0.3">
      <c r="B21">
        <f>INDEX(liquid!A:AI,ROW(),MATCH($A$2&amp; "*",liquid!$1:$1,0))</f>
        <v>1240.7532467532501</v>
      </c>
      <c r="C21">
        <f>INDEX(apatite!A:AI,ROW(),MATCH($A$2&amp; "*",apatite!$1:$1,0))</f>
        <v>990.10389610389495</v>
      </c>
      <c r="D21">
        <f>INDEX(garnet!A:AI,ROW(),MATCH($A$2&amp; "*",garnet!$1:$1,0))</f>
        <v>1075.3246753246699</v>
      </c>
      <c r="E21">
        <f>INDEX(feldspar!A:AI,ROW(),MATCH($A$2&amp; "*",feldspar!$1:$1,0))</f>
        <v>1060.2857142856999</v>
      </c>
      <c r="F21">
        <f>INDEX(spinel!A:AI,ROW(),MATCH($A$2&amp; "*",spinel!$1:$1,0))</f>
        <v>1175.58441558441</v>
      </c>
      <c r="G21">
        <f>INDEX(clinopyroxene!A:AI,ROW(),MATCH($A$2&amp; "*",clinopyroxene!$1:$1,0))</f>
        <v>1235.7402597402499</v>
      </c>
      <c r="H21">
        <f>INDEX(orthopyroxene!A:AI,ROW(),MATCH($A$2&amp; "*",orthopyroxene!$1:$1,0))</f>
        <v>1060.2857142856999</v>
      </c>
    </row>
    <row r="22" spans="2:8" x14ac:dyDescent="0.3">
      <c r="B22">
        <f>INDEX(liquid!A:AI,ROW(),MATCH($A$2&amp; "*",liquid!$1:$1,0))</f>
        <v>1235.7402597402499</v>
      </c>
      <c r="C22">
        <f>INDEX(apatite!A:AI,ROW(),MATCH($A$2&amp; "*",apatite!$1:$1,0))</f>
        <v>985.09090909090901</v>
      </c>
      <c r="D22">
        <f>INDEX(garnet!A:AI,ROW(),MATCH($A$2&amp; "*",garnet!$1:$1,0))</f>
        <v>1070.31168831168</v>
      </c>
      <c r="E22">
        <f>INDEX(feldspar!A:AI,ROW(),MATCH($A$2&amp; "*",feldspar!$1:$1,0))</f>
        <v>1055.27272727272</v>
      </c>
      <c r="F22">
        <f>INDEX(spinel!A:AI,ROW(),MATCH($A$2&amp; "*",spinel!$1:$1,0))</f>
        <v>1170.57142857142</v>
      </c>
      <c r="G22">
        <f>INDEX(clinopyroxene!A:AI,ROW(),MATCH($A$2&amp; "*",clinopyroxene!$1:$1,0))</f>
        <v>1230.72727272726</v>
      </c>
      <c r="H22">
        <f>INDEX(orthopyroxene!A:AI,ROW(),MATCH($A$2&amp; "*",orthopyroxene!$1:$1,0))</f>
        <v>1055.27272727272</v>
      </c>
    </row>
    <row r="23" spans="2:8" x14ac:dyDescent="0.3">
      <c r="B23">
        <f>INDEX(liquid!A:AI,ROW(),MATCH($A$2&amp; "*",liquid!$1:$1,0))</f>
        <v>1230.72727272726</v>
      </c>
      <c r="C23">
        <f>INDEX(apatite!A:AI,ROW(),MATCH($A$2&amp; "*",apatite!$1:$1,0))</f>
        <v>980.07792207792102</v>
      </c>
      <c r="D23">
        <f>INDEX(garnet!A:AI,ROW(),MATCH($A$2&amp; "*",garnet!$1:$1,0))</f>
        <v>1065.2987012987001</v>
      </c>
      <c r="E23">
        <f>INDEX(feldspar!A:AI,ROW(),MATCH($A$2&amp; "*",feldspar!$1:$1,0))</f>
        <v>1050.2597402597301</v>
      </c>
      <c r="F23">
        <f>INDEX(spinel!A:AI,ROW(),MATCH($A$2&amp; "*",spinel!$1:$1,0))</f>
        <v>1165.5584415584301</v>
      </c>
      <c r="G23">
        <f>INDEX(clinopyroxene!A:AI,ROW(),MATCH($A$2&amp; "*",clinopyroxene!$1:$1,0))</f>
        <v>1230.72727272726</v>
      </c>
      <c r="H23">
        <f>INDEX(orthopyroxene!A:AI,ROW(),MATCH($A$2&amp; "*",orthopyroxene!$1:$1,0))</f>
        <v>1050.2597402597301</v>
      </c>
    </row>
    <row r="24" spans="2:8" x14ac:dyDescent="0.3">
      <c r="B24">
        <f>INDEX(liquid!A:AI,ROW(),MATCH($A$2&amp; "*",liquid!$1:$1,0))</f>
        <v>1225.7142857142801</v>
      </c>
      <c r="C24">
        <f>INDEX(apatite!A:AI,ROW(),MATCH($A$2&amp; "*",apatite!$1:$1,0))</f>
        <v>975.06493506493405</v>
      </c>
      <c r="D24">
        <f>INDEX(garnet!A:AI,ROW(),MATCH($A$2&amp; "*",garnet!$1:$1,0))</f>
        <v>1060.2857142856999</v>
      </c>
      <c r="E24">
        <f>INDEX(feldspar!A:AI,ROW(),MATCH($A$2&amp; "*",feldspar!$1:$1,0))</f>
        <v>1045.2467532467399</v>
      </c>
      <c r="F24">
        <f>INDEX(spinel!A:AI,ROW(),MATCH($A$2&amp; "*",spinel!$1:$1,0))</f>
        <v>1160.54545454544</v>
      </c>
      <c r="G24">
        <f>INDEX(clinopyroxene!A:AI,ROW(),MATCH($A$2&amp; "*",clinopyroxene!$1:$1,0))</f>
        <v>1225.7142857142801</v>
      </c>
      <c r="H24">
        <f>INDEX(orthopyroxene!A:AI,ROW(),MATCH($A$2&amp; "*",orthopyroxene!$1:$1,0))</f>
        <v>1045.2467532467399</v>
      </c>
    </row>
    <row r="25" spans="2:8" x14ac:dyDescent="0.3">
      <c r="B25">
        <f>INDEX(liquid!A:AI,ROW(),MATCH($A$2&amp; "*",liquid!$1:$1,0))</f>
        <v>1220.7012987012899</v>
      </c>
      <c r="C25">
        <f>INDEX(apatite!A:AI,ROW(),MATCH($A$2&amp; "*",apatite!$1:$1,0))</f>
        <v>970.05194805194697</v>
      </c>
      <c r="D25">
        <f>INDEX(garnet!A:AI,ROW(),MATCH($A$2&amp; "*",garnet!$1:$1,0))</f>
        <v>1055.27272727272</v>
      </c>
      <c r="E25">
        <f>INDEX(feldspar!A:AI,ROW(),MATCH($A$2&amp; "*",feldspar!$1:$1,0))</f>
        <v>1040.23376623376</v>
      </c>
      <c r="F25">
        <f>INDEX(spinel!A:AI,ROW(),MATCH($A$2&amp; "*",spinel!$1:$1,0))</f>
        <v>1155.53246753247</v>
      </c>
      <c r="G25">
        <f>INDEX(clinopyroxene!A:AI,ROW(),MATCH($A$2&amp; "*",clinopyroxene!$1:$1,0))</f>
        <v>1225.7142857142801</v>
      </c>
      <c r="H25">
        <f>INDEX(orthopyroxene!A:AI,ROW(),MATCH($A$2&amp; "*",orthopyroxene!$1:$1,0))</f>
        <v>1040.23376623376</v>
      </c>
    </row>
    <row r="26" spans="2:8" x14ac:dyDescent="0.3">
      <c r="B26">
        <f>INDEX(liquid!A:AI,ROW(),MATCH($A$2&amp; "*",liquid!$1:$1,0))</f>
        <v>1215.68831168831</v>
      </c>
      <c r="C26">
        <f>INDEX(apatite!A:AI,ROW(),MATCH($A$2&amp; "*",apatite!$1:$1,0))</f>
        <v>965.03896103896102</v>
      </c>
      <c r="D26">
        <f>INDEX(garnet!A:AI,ROW(),MATCH($A$2&amp; "*",garnet!$1:$1,0))</f>
        <v>1050.2597402597301</v>
      </c>
      <c r="E26">
        <f>INDEX(feldspar!A:AI,ROW(),MATCH($A$2&amp; "*",feldspar!$1:$1,0))</f>
        <v>1035.2207792207801</v>
      </c>
      <c r="F26">
        <f>INDEX(spinel!A:AI,ROW(),MATCH($A$2&amp; "*",spinel!$1:$1,0))</f>
        <v>1150.5194805194801</v>
      </c>
      <c r="G26">
        <f>INDEX(clinopyroxene!A:AI,ROW(),MATCH($A$2&amp; "*",clinopyroxene!$1:$1,0))</f>
        <v>1220.7012987012899</v>
      </c>
      <c r="H26">
        <f>INDEX(orthopyroxene!A:AI,ROW(),MATCH($A$2&amp; "*",orthopyroxene!$1:$1,0))</f>
        <v>1035.2207792207801</v>
      </c>
    </row>
    <row r="27" spans="2:8" x14ac:dyDescent="0.3">
      <c r="B27">
        <f>INDEX(liquid!A:AI,ROW(),MATCH($A$2&amp; "*",liquid!$1:$1,0))</f>
        <v>1210.6753246753201</v>
      </c>
      <c r="C27">
        <f>INDEX(apatite!A:AI,ROW(),MATCH($A$2&amp; "*",apatite!$1:$1,0))</f>
        <v>960.02597402597405</v>
      </c>
      <c r="D27">
        <f>INDEX(garnet!A:AI,ROW(),MATCH($A$2&amp; "*",garnet!$1:$1,0))</f>
        <v>1045.2467532467399</v>
      </c>
      <c r="E27">
        <f>INDEX(feldspar!A:AI,ROW(),MATCH($A$2&amp; "*",feldspar!$1:$1,0))</f>
        <v>1030.2077922077799</v>
      </c>
      <c r="F27">
        <f>INDEX(spinel!A:AI,ROW(),MATCH($A$2&amp; "*",spinel!$1:$1,0))</f>
        <v>1145.50649350648</v>
      </c>
      <c r="G27">
        <f>INDEX(clinopyroxene!A:AI,ROW(),MATCH($A$2&amp; "*",clinopyroxene!$1:$1,0))</f>
        <v>1220.7012987012899</v>
      </c>
      <c r="H27">
        <f>INDEX(orthopyroxene!A:AI,ROW(),MATCH($A$2&amp; "*",orthopyroxene!$1:$1,0))</f>
        <v>1030.2077922077799</v>
      </c>
    </row>
    <row r="28" spans="2:8" x14ac:dyDescent="0.3">
      <c r="B28">
        <f>INDEX(liquid!A:AI,ROW(),MATCH($A$2&amp; "*",liquid!$1:$1,0))</f>
        <v>1205.6623376623299</v>
      </c>
      <c r="C28">
        <f>INDEX(apatite!A:AI,ROW(),MATCH($A$2&amp; "*",apatite!$1:$1,0))</f>
        <v>955.01298701298595</v>
      </c>
      <c r="D28">
        <f>INDEX(garnet!A:AI,ROW(),MATCH($A$2&amp; "*",garnet!$1:$1,0))</f>
        <v>1040.23376623376</v>
      </c>
      <c r="E28">
        <f>INDEX(feldspar!A:AI,ROW(),MATCH($A$2&amp; "*",feldspar!$1:$1,0))</f>
        <v>1025.1948051948</v>
      </c>
      <c r="G28">
        <f>INDEX(clinopyroxene!A:AI,ROW(),MATCH($A$2&amp; "*",clinopyroxene!$1:$1,0))</f>
        <v>1215.68831168831</v>
      </c>
      <c r="H28">
        <f>INDEX(orthopyroxene!A:AI,ROW(),MATCH($A$2&amp; "*",orthopyroxene!$1:$1,0))</f>
        <v>1025.1948051948</v>
      </c>
    </row>
    <row r="29" spans="2:8" x14ac:dyDescent="0.3">
      <c r="B29">
        <f>INDEX(liquid!A:AI,ROW(),MATCH($A$2&amp; "*",liquid!$1:$1,0))</f>
        <v>1200.64935064934</v>
      </c>
      <c r="C29">
        <f>INDEX(apatite!A:AI,ROW(),MATCH($A$2&amp; "*",apatite!$1:$1,0))</f>
        <v>950</v>
      </c>
      <c r="D29">
        <f>INDEX(garnet!A:AI,ROW(),MATCH($A$2&amp; "*",garnet!$1:$1,0))</f>
        <v>1035.2207792207801</v>
      </c>
      <c r="E29">
        <f>INDEX(feldspar!A:AI,ROW(),MATCH($A$2&amp; "*",feldspar!$1:$1,0))</f>
        <v>1020.1818181818099</v>
      </c>
      <c r="G29">
        <f>INDEX(clinopyroxene!A:AI,ROW(),MATCH($A$2&amp; "*",clinopyroxene!$1:$1,0))</f>
        <v>1215.68831168831</v>
      </c>
      <c r="H29">
        <f>INDEX(orthopyroxene!A:AI,ROW(),MATCH($A$2&amp; "*",orthopyroxene!$1:$1,0))</f>
        <v>1020.1818181818099</v>
      </c>
    </row>
    <row r="30" spans="2:8" x14ac:dyDescent="0.3">
      <c r="B30">
        <f>INDEX(liquid!A:AI,ROW(),MATCH($A$2&amp; "*",liquid!$1:$1,0))</f>
        <v>1195.6363636363501</v>
      </c>
      <c r="D30">
        <f>INDEX(garnet!A:AI,ROW(),MATCH($A$2&amp; "*",garnet!$1:$1,0))</f>
        <v>1030.2077922077799</v>
      </c>
      <c r="E30">
        <f>INDEX(feldspar!A:AI,ROW(),MATCH($A$2&amp; "*",feldspar!$1:$1,0))</f>
        <v>1015.16883116883</v>
      </c>
      <c r="G30">
        <f>INDEX(clinopyroxene!A:AI,ROW(),MATCH($A$2&amp; "*",clinopyroxene!$1:$1,0))</f>
        <v>1210.6753246753201</v>
      </c>
      <c r="H30">
        <f>INDEX(orthopyroxene!A:AI,ROW(),MATCH($A$2&amp; "*",orthopyroxene!$1:$1,0))</f>
        <v>1015.16883116883</v>
      </c>
    </row>
    <row r="31" spans="2:8" x14ac:dyDescent="0.3">
      <c r="B31">
        <f>INDEX(liquid!A:AI,ROW(),MATCH($A$2&amp; "*",liquid!$1:$1,0))</f>
        <v>1190.6233766233699</v>
      </c>
      <c r="D31">
        <f>INDEX(garnet!A:AI,ROW(),MATCH($A$2&amp; "*",garnet!$1:$1,0))</f>
        <v>1025.1948051948</v>
      </c>
      <c r="E31">
        <f>INDEX(feldspar!A:AI,ROW(),MATCH($A$2&amp; "*",feldspar!$1:$1,0))</f>
        <v>1010.15584415584</v>
      </c>
      <c r="G31">
        <f>INDEX(clinopyroxene!A:AI,ROW(),MATCH($A$2&amp; "*",clinopyroxene!$1:$1,0))</f>
        <v>1210.6753246753201</v>
      </c>
      <c r="H31">
        <f>INDEX(orthopyroxene!A:AI,ROW(),MATCH($A$2&amp; "*",orthopyroxene!$1:$1,0))</f>
        <v>1010.15584415584</v>
      </c>
    </row>
    <row r="32" spans="2:8" x14ac:dyDescent="0.3">
      <c r="B32">
        <f>INDEX(liquid!A:AI,ROW(),MATCH($A$2&amp; "*",liquid!$1:$1,0))</f>
        <v>1185.61038961039</v>
      </c>
      <c r="D32">
        <f>INDEX(garnet!A:AI,ROW(),MATCH($A$2&amp; "*",garnet!$1:$1,0))</f>
        <v>1020.1818181818099</v>
      </c>
      <c r="E32">
        <f>INDEX(feldspar!A:AI,ROW(),MATCH($A$2&amp; "*",feldspar!$1:$1,0))</f>
        <v>1005.1428571428499</v>
      </c>
      <c r="G32">
        <f>INDEX(clinopyroxene!A:AI,ROW(),MATCH($A$2&amp; "*",clinopyroxene!$1:$1,0))</f>
        <v>1205.6623376623299</v>
      </c>
      <c r="H32">
        <f>INDEX(orthopyroxene!A:AI,ROW(),MATCH($A$2&amp; "*",orthopyroxene!$1:$1,0))</f>
        <v>1005.1428571428499</v>
      </c>
    </row>
    <row r="33" spans="2:8" x14ac:dyDescent="0.3">
      <c r="B33">
        <f>INDEX(liquid!A:AI,ROW(),MATCH($A$2&amp; "*",liquid!$1:$1,0))</f>
        <v>1180.5974025974001</v>
      </c>
      <c r="D33">
        <f>INDEX(garnet!A:AI,ROW(),MATCH($A$2&amp; "*",garnet!$1:$1,0))</f>
        <v>1015.16883116883</v>
      </c>
      <c r="E33">
        <f>INDEX(feldspar!A:AI,ROW(),MATCH($A$2&amp; "*",feldspar!$1:$1,0))</f>
        <v>1000.12987012987</v>
      </c>
      <c r="G33">
        <f>INDEX(clinopyroxene!A:AI,ROW(),MATCH($A$2&amp; "*",clinopyroxene!$1:$1,0))</f>
        <v>1205.6623376623299</v>
      </c>
      <c r="H33">
        <f>INDEX(orthopyroxene!A:AI,ROW(),MATCH($A$2&amp; "*",orthopyroxene!$1:$1,0))</f>
        <v>1000.12987012987</v>
      </c>
    </row>
    <row r="34" spans="2:8" x14ac:dyDescent="0.3">
      <c r="B34">
        <f>INDEX(liquid!A:AI,ROW(),MATCH($A$2&amp; "*",liquid!$1:$1,0))</f>
        <v>1175.58441558441</v>
      </c>
      <c r="D34">
        <f>INDEX(garnet!A:AI,ROW(),MATCH($A$2&amp; "*",garnet!$1:$1,0))</f>
        <v>1010.15584415584</v>
      </c>
      <c r="E34">
        <f>INDEX(feldspar!A:AI,ROW(),MATCH($A$2&amp; "*",feldspar!$1:$1,0))</f>
        <v>995.11688311688295</v>
      </c>
      <c r="G34">
        <f>INDEX(clinopyroxene!A:AI,ROW(),MATCH($A$2&amp; "*",clinopyroxene!$1:$1,0))</f>
        <v>1200.64935064934</v>
      </c>
      <c r="H34">
        <f>INDEX(orthopyroxene!A:AI,ROW(),MATCH($A$2&amp; "*",orthopyroxene!$1:$1,0))</f>
        <v>995.11688311688295</v>
      </c>
    </row>
    <row r="35" spans="2:8" x14ac:dyDescent="0.3">
      <c r="B35">
        <f>INDEX(liquid!A:AI,ROW(),MATCH($A$2&amp; "*",liquid!$1:$1,0))</f>
        <v>1170.57142857142</v>
      </c>
      <c r="D35">
        <f>INDEX(garnet!A:AI,ROW(),MATCH($A$2&amp; "*",garnet!$1:$1,0))</f>
        <v>1005.1428571428499</v>
      </c>
      <c r="E35">
        <f>INDEX(feldspar!A:AI,ROW(),MATCH($A$2&amp; "*",feldspar!$1:$1,0))</f>
        <v>990.10389610389495</v>
      </c>
      <c r="G35">
        <f>INDEX(clinopyroxene!A:AI,ROW(),MATCH($A$2&amp; "*",clinopyroxene!$1:$1,0))</f>
        <v>1200.64935064934</v>
      </c>
      <c r="H35">
        <f>INDEX(orthopyroxene!A:AI,ROW(),MATCH($A$2&amp; "*",orthopyroxene!$1:$1,0))</f>
        <v>990.10389610389495</v>
      </c>
    </row>
    <row r="36" spans="2:8" x14ac:dyDescent="0.3">
      <c r="B36">
        <f>INDEX(liquid!A:AI,ROW(),MATCH($A$2&amp; "*",liquid!$1:$1,0))</f>
        <v>1165.5584415584301</v>
      </c>
      <c r="D36">
        <f>INDEX(garnet!A:AI,ROW(),MATCH($A$2&amp; "*",garnet!$1:$1,0))</f>
        <v>1000.12987012987</v>
      </c>
      <c r="E36">
        <f>INDEX(feldspar!A:AI,ROW(),MATCH($A$2&amp; "*",feldspar!$1:$1,0))</f>
        <v>985.09090909090901</v>
      </c>
      <c r="G36">
        <f>INDEX(clinopyroxene!A:AI,ROW(),MATCH($A$2&amp; "*",clinopyroxene!$1:$1,0))</f>
        <v>1195.6363636363501</v>
      </c>
    </row>
    <row r="37" spans="2:8" x14ac:dyDescent="0.3">
      <c r="B37">
        <f>INDEX(liquid!A:AI,ROW(),MATCH($A$2&amp; "*",liquid!$1:$1,0))</f>
        <v>1160.54545454544</v>
      </c>
      <c r="D37">
        <f>INDEX(garnet!A:AI,ROW(),MATCH($A$2&amp; "*",garnet!$1:$1,0))</f>
        <v>995.11688311688295</v>
      </c>
      <c r="E37">
        <f>INDEX(feldspar!A:AI,ROW(),MATCH($A$2&amp; "*",feldspar!$1:$1,0))</f>
        <v>980.07792207792102</v>
      </c>
      <c r="G37">
        <f>INDEX(clinopyroxene!A:AI,ROW(),MATCH($A$2&amp; "*",clinopyroxene!$1:$1,0))</f>
        <v>1195.6363636363501</v>
      </c>
    </row>
    <row r="38" spans="2:8" x14ac:dyDescent="0.3">
      <c r="B38">
        <f>INDEX(liquid!A:AI,ROW(),MATCH($A$2&amp; "*",liquid!$1:$1,0))</f>
        <v>1155.53246753247</v>
      </c>
      <c r="D38">
        <f>INDEX(garnet!A:AI,ROW(),MATCH($A$2&amp; "*",garnet!$1:$1,0))</f>
        <v>990.10389610389495</v>
      </c>
      <c r="E38">
        <f>INDEX(feldspar!A:AI,ROW(),MATCH($A$2&amp; "*",feldspar!$1:$1,0))</f>
        <v>975.06493506493405</v>
      </c>
      <c r="G38">
        <f>INDEX(clinopyroxene!A:AI,ROW(),MATCH($A$2&amp; "*",clinopyroxene!$1:$1,0))</f>
        <v>1190.6233766233699</v>
      </c>
    </row>
    <row r="39" spans="2:8" x14ac:dyDescent="0.3">
      <c r="B39">
        <f>INDEX(liquid!A:AI,ROW(),MATCH($A$2&amp; "*",liquid!$1:$1,0))</f>
        <v>1150.5194805194801</v>
      </c>
      <c r="D39">
        <f>INDEX(garnet!A:AI,ROW(),MATCH($A$2&amp; "*",garnet!$1:$1,0))</f>
        <v>985.09090909090901</v>
      </c>
      <c r="E39">
        <f>INDEX(feldspar!A:AI,ROW(),MATCH($A$2&amp; "*",feldspar!$1:$1,0))</f>
        <v>970.05194805194697</v>
      </c>
      <c r="G39">
        <f>INDEX(clinopyroxene!A:AI,ROW(),MATCH($A$2&amp; "*",clinopyroxene!$1:$1,0))</f>
        <v>1190.6233766233699</v>
      </c>
    </row>
    <row r="40" spans="2:8" x14ac:dyDescent="0.3">
      <c r="B40">
        <f>INDEX(liquid!A:AI,ROW(),MATCH($A$2&amp; "*",liquid!$1:$1,0))</f>
        <v>1145.50649350648</v>
      </c>
      <c r="D40">
        <f>INDEX(garnet!A:AI,ROW(),MATCH($A$2&amp; "*",garnet!$1:$1,0))</f>
        <v>980.07792207792102</v>
      </c>
      <c r="E40">
        <f>INDEX(feldspar!A:AI,ROW(),MATCH($A$2&amp; "*",feldspar!$1:$1,0))</f>
        <v>965.03896103896102</v>
      </c>
      <c r="G40">
        <f>INDEX(clinopyroxene!A:AI,ROW(),MATCH($A$2&amp; "*",clinopyroxene!$1:$1,0))</f>
        <v>1185.61038961039</v>
      </c>
    </row>
    <row r="41" spans="2:8" x14ac:dyDescent="0.3">
      <c r="B41">
        <f>INDEX(liquid!A:AI,ROW(),MATCH($A$2&amp; "*",liquid!$1:$1,0))</f>
        <v>1140.4935064935</v>
      </c>
      <c r="D41">
        <f>INDEX(garnet!A:AI,ROW(),MATCH($A$2&amp; "*",garnet!$1:$1,0))</f>
        <v>975.06493506493405</v>
      </c>
      <c r="E41">
        <f>INDEX(feldspar!A:AI,ROW(),MATCH($A$2&amp; "*",feldspar!$1:$1,0))</f>
        <v>960.02597402597405</v>
      </c>
      <c r="G41">
        <f>INDEX(clinopyroxene!A:AI,ROW(),MATCH($A$2&amp; "*",clinopyroxene!$1:$1,0))</f>
        <v>1185.61038961039</v>
      </c>
    </row>
    <row r="42" spans="2:8" x14ac:dyDescent="0.3">
      <c r="B42">
        <f>INDEX(liquid!A:AI,ROW(),MATCH($A$2&amp; "*",liquid!$1:$1,0))</f>
        <v>1135.4805194805101</v>
      </c>
      <c r="D42">
        <f>INDEX(garnet!A:AI,ROW(),MATCH($A$2&amp; "*",garnet!$1:$1,0))</f>
        <v>970.05194805194697</v>
      </c>
      <c r="E42">
        <f>INDEX(feldspar!A:AI,ROW(),MATCH($A$2&amp; "*",feldspar!$1:$1,0))</f>
        <v>955.01298701298595</v>
      </c>
      <c r="G42">
        <f>INDEX(clinopyroxene!A:AI,ROW(),MATCH($A$2&amp; "*",clinopyroxene!$1:$1,0))</f>
        <v>1180.5974025974001</v>
      </c>
    </row>
    <row r="43" spans="2:8" x14ac:dyDescent="0.3">
      <c r="B43">
        <f>INDEX(liquid!A:AI,ROW(),MATCH($A$2&amp; "*",liquid!$1:$1,0))</f>
        <v>1130.46753246752</v>
      </c>
      <c r="D43">
        <f>INDEX(garnet!A:AI,ROW(),MATCH($A$2&amp; "*",garnet!$1:$1,0))</f>
        <v>965.03896103896102</v>
      </c>
      <c r="E43">
        <f>INDEX(feldspar!A:AI,ROW(),MATCH($A$2&amp; "*",feldspar!$1:$1,0))</f>
        <v>950</v>
      </c>
      <c r="G43">
        <f>INDEX(clinopyroxene!A:AI,ROW(),MATCH($A$2&amp; "*",clinopyroxene!$1:$1,0))</f>
        <v>1180.5974025974001</v>
      </c>
    </row>
    <row r="44" spans="2:8" x14ac:dyDescent="0.3">
      <c r="B44">
        <f>INDEX(liquid!A:AI,ROW(),MATCH($A$2&amp; "*",liquid!$1:$1,0))</f>
        <v>1125.45454545455</v>
      </c>
      <c r="D44">
        <f>INDEX(garnet!A:AI,ROW(),MATCH($A$2&amp; "*",garnet!$1:$1,0))</f>
        <v>960.02597402597405</v>
      </c>
      <c r="G44">
        <f>INDEX(clinopyroxene!A:AI,ROW(),MATCH($A$2&amp; "*",clinopyroxene!$1:$1,0))</f>
        <v>1175.58441558441</v>
      </c>
    </row>
    <row r="45" spans="2:8" x14ac:dyDescent="0.3">
      <c r="B45">
        <f>INDEX(liquid!A:AI,ROW(),MATCH($A$2&amp; "*",liquid!$1:$1,0))</f>
        <v>1120.4415584415499</v>
      </c>
      <c r="D45">
        <f>INDEX(garnet!A:AI,ROW(),MATCH($A$2&amp; "*",garnet!$1:$1,0))</f>
        <v>955.01298701298595</v>
      </c>
      <c r="G45">
        <f>INDEX(clinopyroxene!A:AI,ROW(),MATCH($A$2&amp; "*",clinopyroxene!$1:$1,0))</f>
        <v>1175.58441558441</v>
      </c>
    </row>
    <row r="46" spans="2:8" x14ac:dyDescent="0.3">
      <c r="B46">
        <f>INDEX(liquid!A:AI,ROW(),MATCH($A$2&amp; "*",liquid!$1:$1,0))</f>
        <v>1115.42857142856</v>
      </c>
      <c r="D46">
        <f>INDEX(garnet!A:AI,ROW(),MATCH($A$2&amp; "*",garnet!$1:$1,0))</f>
        <v>950</v>
      </c>
      <c r="G46">
        <f>INDEX(clinopyroxene!A:AI,ROW(),MATCH($A$2&amp; "*",clinopyroxene!$1:$1,0))</f>
        <v>1170.57142857142</v>
      </c>
    </row>
    <row r="47" spans="2:8" x14ac:dyDescent="0.3">
      <c r="B47">
        <f>INDEX(liquid!A:AI,ROW(),MATCH($A$2&amp; "*",liquid!$1:$1,0))</f>
        <v>1110.41558441557</v>
      </c>
      <c r="G47">
        <f>INDEX(clinopyroxene!A:AI,ROW(),MATCH($A$2&amp; "*",clinopyroxene!$1:$1,0))</f>
        <v>1170.57142857142</v>
      </c>
    </row>
    <row r="48" spans="2:8" x14ac:dyDescent="0.3">
      <c r="B48">
        <f>INDEX(liquid!A:AI,ROW(),MATCH($A$2&amp; "*",liquid!$1:$1,0))</f>
        <v>1105.4025974025899</v>
      </c>
      <c r="G48">
        <f>INDEX(clinopyroxene!A:AI,ROW(),MATCH($A$2&amp; "*",clinopyroxene!$1:$1,0))</f>
        <v>1165.5584415584301</v>
      </c>
    </row>
    <row r="49" spans="2:7" x14ac:dyDescent="0.3">
      <c r="B49">
        <f>INDEX(liquid!A:AI,ROW(),MATCH($A$2&amp; "*",liquid!$1:$1,0))</f>
        <v>1100.3896103896</v>
      </c>
      <c r="G49">
        <f>INDEX(clinopyroxene!A:AI,ROW(),MATCH($A$2&amp; "*",clinopyroxene!$1:$1,0))</f>
        <v>1165.5584415584301</v>
      </c>
    </row>
    <row r="50" spans="2:7" x14ac:dyDescent="0.3">
      <c r="B50">
        <f>INDEX(liquid!A:AI,ROW(),MATCH($A$2&amp; "*",liquid!$1:$1,0))</f>
        <v>1095.37662337662</v>
      </c>
      <c r="G50">
        <f>INDEX(clinopyroxene!A:AI,ROW(),MATCH($A$2&amp; "*",clinopyroxene!$1:$1,0))</f>
        <v>1160.54545454544</v>
      </c>
    </row>
    <row r="51" spans="2:7" x14ac:dyDescent="0.3">
      <c r="B51">
        <f>INDEX(liquid!A:AI,ROW(),MATCH($A$2&amp; "*",liquid!$1:$1,0))</f>
        <v>1090.3636363636299</v>
      </c>
      <c r="G51">
        <f>INDEX(clinopyroxene!A:AI,ROW(),MATCH($A$2&amp; "*",clinopyroxene!$1:$1,0))</f>
        <v>1160.54545454544</v>
      </c>
    </row>
    <row r="52" spans="2:7" x14ac:dyDescent="0.3">
      <c r="B52">
        <f>INDEX(liquid!A:AI,ROW(),MATCH($A$2&amp; "*",liquid!$1:$1,0))</f>
        <v>1085.35064935064</v>
      </c>
      <c r="G52">
        <f>INDEX(clinopyroxene!A:AI,ROW(),MATCH($A$2&amp; "*",clinopyroxene!$1:$1,0))</f>
        <v>1155.53246753247</v>
      </c>
    </row>
    <row r="53" spans="2:7" x14ac:dyDescent="0.3">
      <c r="B53">
        <f>INDEX(liquid!A:AI,ROW(),MATCH($A$2&amp; "*",liquid!$1:$1,0))</f>
        <v>1080.33766233765</v>
      </c>
      <c r="G53">
        <f>INDEX(clinopyroxene!A:AI,ROW(),MATCH($A$2&amp; "*",clinopyroxene!$1:$1,0))</f>
        <v>1155.53246753247</v>
      </c>
    </row>
    <row r="54" spans="2:7" x14ac:dyDescent="0.3">
      <c r="B54">
        <f>INDEX(liquid!A:AI,ROW(),MATCH($A$2&amp; "*",liquid!$1:$1,0))</f>
        <v>1075.3246753246699</v>
      </c>
      <c r="G54">
        <f>INDEX(clinopyroxene!A:AI,ROW(),MATCH($A$2&amp; "*",clinopyroxene!$1:$1,0))</f>
        <v>1150.5194805194801</v>
      </c>
    </row>
    <row r="55" spans="2:7" x14ac:dyDescent="0.3">
      <c r="B55">
        <f>INDEX(liquid!A:AI,ROW(),MATCH($A$2&amp; "*",liquid!$1:$1,0))</f>
        <v>1070.31168831168</v>
      </c>
      <c r="G55">
        <f>INDEX(clinopyroxene!A:AI,ROW(),MATCH($A$2&amp; "*",clinopyroxene!$1:$1,0))</f>
        <v>1150.5194805194801</v>
      </c>
    </row>
    <row r="56" spans="2:7" x14ac:dyDescent="0.3">
      <c r="B56">
        <f>INDEX(liquid!A:AI,ROW(),MATCH($A$2&amp; "*",liquid!$1:$1,0))</f>
        <v>1065.2987012987001</v>
      </c>
      <c r="G56">
        <f>INDEX(clinopyroxene!A:AI,ROW(),MATCH($A$2&amp; "*",clinopyroxene!$1:$1,0))</f>
        <v>1145.50649350648</v>
      </c>
    </row>
    <row r="57" spans="2:7" x14ac:dyDescent="0.3">
      <c r="B57">
        <f>INDEX(liquid!A:AI,ROW(),MATCH($A$2&amp; "*",liquid!$1:$1,0))</f>
        <v>1060.2857142856999</v>
      </c>
      <c r="G57">
        <f>INDEX(clinopyroxene!A:AI,ROW(),MATCH($A$2&amp; "*",clinopyroxene!$1:$1,0))</f>
        <v>1140.4935064935</v>
      </c>
    </row>
    <row r="58" spans="2:7" x14ac:dyDescent="0.3">
      <c r="B58">
        <f>INDEX(liquid!A:AI,ROW(),MATCH($A$2&amp; "*",liquid!$1:$1,0))</f>
        <v>1055.27272727272</v>
      </c>
      <c r="G58">
        <f>INDEX(clinopyroxene!A:AI,ROW(),MATCH($A$2&amp; "*",clinopyroxene!$1:$1,0))</f>
        <v>1135.4805194805101</v>
      </c>
    </row>
    <row r="59" spans="2:7" x14ac:dyDescent="0.3">
      <c r="B59">
        <f>INDEX(liquid!A:AI,ROW(),MATCH($A$2&amp; "*",liquid!$1:$1,0))</f>
        <v>1050.2597402597301</v>
      </c>
      <c r="G59">
        <f>INDEX(clinopyroxene!A:AI,ROW(),MATCH($A$2&amp; "*",clinopyroxene!$1:$1,0))</f>
        <v>1130.46753246752</v>
      </c>
    </row>
    <row r="60" spans="2:7" x14ac:dyDescent="0.3">
      <c r="B60">
        <f>INDEX(liquid!A:AI,ROW(),MATCH($A$2&amp; "*",liquid!$1:$1,0))</f>
        <v>1045.2467532467399</v>
      </c>
      <c r="G60">
        <f>INDEX(clinopyroxene!A:AI,ROW(),MATCH($A$2&amp; "*",clinopyroxene!$1:$1,0))</f>
        <v>1125.45454545455</v>
      </c>
    </row>
    <row r="61" spans="2:7" x14ac:dyDescent="0.3">
      <c r="B61">
        <f>INDEX(liquid!A:AI,ROW(),MATCH($A$2&amp; "*",liquid!$1:$1,0))</f>
        <v>1040.23376623376</v>
      </c>
      <c r="G61">
        <f>INDEX(clinopyroxene!A:AI,ROW(),MATCH($A$2&amp; "*",clinopyroxene!$1:$1,0))</f>
        <v>1120.4415584415499</v>
      </c>
    </row>
    <row r="62" spans="2:7" x14ac:dyDescent="0.3">
      <c r="B62">
        <f>INDEX(liquid!A:AI,ROW(),MATCH($A$2&amp; "*",liquid!$1:$1,0))</f>
        <v>1035.2207792207801</v>
      </c>
      <c r="G62">
        <f>INDEX(clinopyroxene!A:AI,ROW(),MATCH($A$2&amp; "*",clinopyroxene!$1:$1,0))</f>
        <v>1115.42857142856</v>
      </c>
    </row>
    <row r="63" spans="2:7" x14ac:dyDescent="0.3">
      <c r="B63">
        <f>INDEX(liquid!A:AI,ROW(),MATCH($A$2&amp; "*",liquid!$1:$1,0))</f>
        <v>1030.2077922077799</v>
      </c>
      <c r="G63">
        <f>INDEX(clinopyroxene!A:AI,ROW(),MATCH($A$2&amp; "*",clinopyroxene!$1:$1,0))</f>
        <v>1110.41558441557</v>
      </c>
    </row>
    <row r="64" spans="2:7" x14ac:dyDescent="0.3">
      <c r="B64">
        <f>INDEX(liquid!A:AI,ROW(),MATCH($A$2&amp; "*",liquid!$1:$1,0))</f>
        <v>1025.1948051948</v>
      </c>
      <c r="G64">
        <f>INDEX(clinopyroxene!A:AI,ROW(),MATCH($A$2&amp; "*",clinopyroxene!$1:$1,0))</f>
        <v>1105.4025974025899</v>
      </c>
    </row>
    <row r="65" spans="2:7" x14ac:dyDescent="0.3">
      <c r="B65">
        <f>INDEX(liquid!A:AI,ROW(),MATCH($A$2&amp; "*",liquid!$1:$1,0))</f>
        <v>1020.1818181818099</v>
      </c>
      <c r="G65">
        <f>INDEX(clinopyroxene!A:AI,ROW(),MATCH($A$2&amp; "*",clinopyroxene!$1:$1,0))</f>
        <v>1100.3896103896</v>
      </c>
    </row>
    <row r="66" spans="2:7" x14ac:dyDescent="0.3">
      <c r="B66">
        <f>INDEX(liquid!A:AI,ROW(),MATCH($A$2&amp; "*",liquid!$1:$1,0))</f>
        <v>1015.16883116883</v>
      </c>
      <c r="G66">
        <f>INDEX(clinopyroxene!A:AI,ROW(),MATCH($A$2&amp; "*",clinopyroxene!$1:$1,0))</f>
        <v>1095.37662337662</v>
      </c>
    </row>
    <row r="67" spans="2:7" x14ac:dyDescent="0.3">
      <c r="B67">
        <f>INDEX(liquid!A:AI,ROW(),MATCH($A$2&amp; "*",liquid!$1:$1,0))</f>
        <v>1010.15584415584</v>
      </c>
      <c r="G67">
        <f>INDEX(clinopyroxene!A:AI,ROW(),MATCH($A$2&amp; "*",clinopyroxene!$1:$1,0))</f>
        <v>1095.37662337662</v>
      </c>
    </row>
    <row r="68" spans="2:7" x14ac:dyDescent="0.3">
      <c r="B68">
        <f>INDEX(liquid!A:AI,ROW(),MATCH($A$2&amp; "*",liquid!$1:$1,0))</f>
        <v>1005.1428571428499</v>
      </c>
      <c r="G68">
        <f>INDEX(clinopyroxene!A:AI,ROW(),MATCH($A$2&amp; "*",clinopyroxene!$1:$1,0))</f>
        <v>1090.3636363636299</v>
      </c>
    </row>
    <row r="69" spans="2:7" x14ac:dyDescent="0.3">
      <c r="B69">
        <f>INDEX(liquid!A:AI,ROW(),MATCH($A$2&amp; "*",liquid!$1:$1,0))</f>
        <v>1000.12987012987</v>
      </c>
      <c r="G69">
        <f>INDEX(clinopyroxene!A:AI,ROW(),MATCH($A$2&amp; "*",clinopyroxene!$1:$1,0))</f>
        <v>1090.3636363636299</v>
      </c>
    </row>
    <row r="70" spans="2:7" x14ac:dyDescent="0.3">
      <c r="B70">
        <f>INDEX(liquid!A:AI,ROW(),MATCH($A$2&amp; "*",liquid!$1:$1,0))</f>
        <v>995.11688311688295</v>
      </c>
      <c r="G70">
        <f>INDEX(clinopyroxene!A:AI,ROW(),MATCH($A$2&amp; "*",clinopyroxene!$1:$1,0))</f>
        <v>1085.35064935064</v>
      </c>
    </row>
    <row r="71" spans="2:7" x14ac:dyDescent="0.3">
      <c r="B71">
        <f>INDEX(liquid!A:AI,ROW(),MATCH($A$2&amp; "*",liquid!$1:$1,0))</f>
        <v>990.10389610389495</v>
      </c>
      <c r="G71">
        <f>INDEX(clinopyroxene!A:AI,ROW(),MATCH($A$2&amp; "*",clinopyroxene!$1:$1,0))</f>
        <v>1085.35064935064</v>
      </c>
    </row>
    <row r="72" spans="2:7" x14ac:dyDescent="0.3">
      <c r="B72">
        <f>INDEX(liquid!A:AI,ROW(),MATCH($A$2&amp; "*",liquid!$1:$1,0))</f>
        <v>985.09090909090901</v>
      </c>
      <c r="G72">
        <f>INDEX(clinopyroxene!A:AI,ROW(),MATCH($A$2&amp; "*",clinopyroxene!$1:$1,0))</f>
        <v>1080.33766233765</v>
      </c>
    </row>
    <row r="73" spans="2:7" x14ac:dyDescent="0.3">
      <c r="B73">
        <f>INDEX(liquid!A:AI,ROW(),MATCH($A$2&amp; "*",liquid!$1:$1,0))</f>
        <v>980.07792207792102</v>
      </c>
      <c r="G73">
        <f>INDEX(clinopyroxene!A:AI,ROW(),MATCH($A$2&amp; "*",clinopyroxene!$1:$1,0))</f>
        <v>1080.33766233765</v>
      </c>
    </row>
    <row r="74" spans="2:7" x14ac:dyDescent="0.3">
      <c r="B74">
        <f>INDEX(liquid!A:AI,ROW(),MATCH($A$2&amp; "*",liquid!$1:$1,0))</f>
        <v>975.06493506493405</v>
      </c>
      <c r="G74">
        <f>INDEX(clinopyroxene!A:AI,ROW(),MATCH($A$2&amp; "*",clinopyroxene!$1:$1,0))</f>
        <v>1075.3246753246699</v>
      </c>
    </row>
    <row r="75" spans="2:7" x14ac:dyDescent="0.3">
      <c r="B75">
        <f>INDEX(liquid!A:AI,ROW(),MATCH($A$2&amp; "*",liquid!$1:$1,0))</f>
        <v>970.05194805194697</v>
      </c>
      <c r="G75">
        <f>INDEX(clinopyroxene!A:AI,ROW(),MATCH($A$2&amp; "*",clinopyroxene!$1:$1,0))</f>
        <v>1075.3246753246699</v>
      </c>
    </row>
    <row r="76" spans="2:7" x14ac:dyDescent="0.3">
      <c r="B76">
        <f>INDEX(liquid!A:AI,ROW(),MATCH($A$2&amp; "*",liquid!$1:$1,0))</f>
        <v>965.03896103896102</v>
      </c>
      <c r="G76">
        <f>INDEX(clinopyroxene!A:AI,ROW(),MATCH($A$2&amp; "*",clinopyroxene!$1:$1,0))</f>
        <v>1070.31168831168</v>
      </c>
    </row>
    <row r="77" spans="2:7" x14ac:dyDescent="0.3">
      <c r="B77">
        <f>INDEX(liquid!A:AI,ROW(),MATCH($A$2&amp; "*",liquid!$1:$1,0))</f>
        <v>960.02597402597405</v>
      </c>
      <c r="G77">
        <f>INDEX(clinopyroxene!A:AI,ROW(),MATCH($A$2&amp; "*",clinopyroxene!$1:$1,0))</f>
        <v>1070.31168831168</v>
      </c>
    </row>
    <row r="78" spans="2:7" x14ac:dyDescent="0.3">
      <c r="B78">
        <f>INDEX(liquid!A:AI,ROW(),MATCH($A$2&amp; "*",liquid!$1:$1,0))</f>
        <v>955.01298701298595</v>
      </c>
      <c r="G78">
        <f>INDEX(clinopyroxene!A:AI,ROW(),MATCH($A$2&amp; "*",clinopyroxene!$1:$1,0))</f>
        <v>1065.2987012987001</v>
      </c>
    </row>
    <row r="79" spans="2:7" x14ac:dyDescent="0.3">
      <c r="B79">
        <f>INDEX(liquid!A:AI,ROW(),MATCH($A$2&amp; "*",liquid!$1:$1,0))</f>
        <v>950</v>
      </c>
      <c r="G79">
        <f>INDEX(clinopyroxene!A:AI,ROW(),MATCH($A$2&amp; "*",clinopyroxene!$1:$1,0))</f>
        <v>1065.2987012987001</v>
      </c>
    </row>
    <row r="80" spans="2:7" x14ac:dyDescent="0.3">
      <c r="G80">
        <f>INDEX(clinopyroxene!A:AI,ROW(),MATCH($A$2&amp; "*",clinopyroxene!$1:$1,0))</f>
        <v>1060.2857142856999</v>
      </c>
    </row>
    <row r="81" spans="7:7" x14ac:dyDescent="0.3">
      <c r="G81">
        <f>INDEX(clinopyroxene!A:AI,ROW(),MATCH($A$2&amp; "*",clinopyroxene!$1:$1,0))</f>
        <v>1060.2857142856999</v>
      </c>
    </row>
    <row r="82" spans="7:7" x14ac:dyDescent="0.3">
      <c r="G82">
        <f>INDEX(clinopyroxene!A:AI,ROW(),MATCH($A$2&amp; "*",clinopyroxene!$1:$1,0))</f>
        <v>1055.27272727272</v>
      </c>
    </row>
    <row r="83" spans="7:7" x14ac:dyDescent="0.3">
      <c r="G83">
        <f>INDEX(clinopyroxene!A:AI,ROW(),MATCH($A$2&amp; "*",clinopyroxene!$1:$1,0))</f>
        <v>1055.27272727272</v>
      </c>
    </row>
    <row r="84" spans="7:7" x14ac:dyDescent="0.3">
      <c r="G84">
        <f>INDEX(clinopyroxene!A:AI,ROW(),MATCH($A$2&amp; "*",clinopyroxene!$1:$1,0))</f>
        <v>1050.2597402597301</v>
      </c>
    </row>
    <row r="85" spans="7:7" x14ac:dyDescent="0.3">
      <c r="G85">
        <f>INDEX(clinopyroxene!A:AI,ROW(),MATCH($A$2&amp; "*",clinopyroxene!$1:$1,0))</f>
        <v>1050.2597402597301</v>
      </c>
    </row>
    <row r="86" spans="7:7" x14ac:dyDescent="0.3">
      <c r="G86">
        <f>INDEX(clinopyroxene!A:AI,ROW(),MATCH($A$2&amp; "*",clinopyroxene!$1:$1,0))</f>
        <v>1045.2467532467399</v>
      </c>
    </row>
    <row r="87" spans="7:7" x14ac:dyDescent="0.3">
      <c r="G87">
        <f>INDEX(clinopyroxene!A:AI,ROW(),MATCH($A$2&amp; "*",clinopyroxene!$1:$1,0))</f>
        <v>1045.2467532467399</v>
      </c>
    </row>
    <row r="88" spans="7:7" x14ac:dyDescent="0.3">
      <c r="G88">
        <f>INDEX(clinopyroxene!A:AI,ROW(),MATCH($A$2&amp; "*",clinopyroxene!$1:$1,0))</f>
        <v>1040.23376623376</v>
      </c>
    </row>
    <row r="89" spans="7:7" x14ac:dyDescent="0.3">
      <c r="G89">
        <f>INDEX(clinopyroxene!A:AI,ROW(),MATCH($A$2&amp; "*",clinopyroxene!$1:$1,0))</f>
        <v>1040.23376623376</v>
      </c>
    </row>
    <row r="90" spans="7:7" x14ac:dyDescent="0.3">
      <c r="G90">
        <f>INDEX(clinopyroxene!A:AI,ROW(),MATCH($A$2&amp; "*",clinopyroxene!$1:$1,0))</f>
        <v>1035.2207792207801</v>
      </c>
    </row>
    <row r="91" spans="7:7" x14ac:dyDescent="0.3">
      <c r="G91">
        <f>INDEX(clinopyroxene!A:AI,ROW(),MATCH($A$2&amp; "*",clinopyroxene!$1:$1,0))</f>
        <v>1035.2207792207801</v>
      </c>
    </row>
    <row r="92" spans="7:7" x14ac:dyDescent="0.3">
      <c r="G92">
        <f>INDEX(clinopyroxene!A:AI,ROW(),MATCH($A$2&amp; "*",clinopyroxene!$1:$1,0))</f>
        <v>1030.2077922077799</v>
      </c>
    </row>
    <row r="93" spans="7:7" x14ac:dyDescent="0.3">
      <c r="G93">
        <f>INDEX(clinopyroxene!A:AI,ROW(),MATCH($A$2&amp; "*",clinopyroxene!$1:$1,0))</f>
        <v>1030.2077922077799</v>
      </c>
    </row>
    <row r="94" spans="7:7" x14ac:dyDescent="0.3">
      <c r="G94">
        <f>INDEX(clinopyroxene!A:AI,ROW(),MATCH($A$2&amp; "*",clinopyroxene!$1:$1,0))</f>
        <v>1025.1948051948</v>
      </c>
    </row>
    <row r="95" spans="7:7" x14ac:dyDescent="0.3">
      <c r="G95">
        <f>INDEX(clinopyroxene!A:AI,ROW(),MATCH($A$2&amp; "*",clinopyroxene!$1:$1,0))</f>
        <v>1025.1948051948</v>
      </c>
    </row>
    <row r="96" spans="7:7" x14ac:dyDescent="0.3">
      <c r="G96">
        <f>INDEX(clinopyroxene!A:AI,ROW(),MATCH($A$2&amp; "*",clinopyroxene!$1:$1,0))</f>
        <v>1020.1818181818099</v>
      </c>
    </row>
    <row r="97" spans="7:7" x14ac:dyDescent="0.3">
      <c r="G97">
        <f>INDEX(clinopyroxene!A:AI,ROW(),MATCH($A$2&amp; "*",clinopyroxene!$1:$1,0))</f>
        <v>1020.1818181818099</v>
      </c>
    </row>
    <row r="98" spans="7:7" x14ac:dyDescent="0.3">
      <c r="G98">
        <f>INDEX(clinopyroxene!A:AI,ROW(),MATCH($A$2&amp; "*",clinopyroxene!$1:$1,0))</f>
        <v>1015.16883116883</v>
      </c>
    </row>
    <row r="99" spans="7:7" x14ac:dyDescent="0.3">
      <c r="G99">
        <f>INDEX(clinopyroxene!A:AI,ROW(),MATCH($A$2&amp; "*",clinopyroxene!$1:$1,0))</f>
        <v>1015.16883116883</v>
      </c>
    </row>
    <row r="100" spans="7:7" x14ac:dyDescent="0.3">
      <c r="G100">
        <f>INDEX(clinopyroxene!A:AI,ROW(),MATCH($A$2&amp; "*",clinopyroxene!$1:$1,0))</f>
        <v>1010.15584415584</v>
      </c>
    </row>
    <row r="101" spans="7:7" x14ac:dyDescent="0.3">
      <c r="G101">
        <f>INDEX(clinopyroxene!A:AI,ROW(),MATCH($A$2&amp; "*",clinopyroxene!$1:$1,0))</f>
        <v>1010.15584415584</v>
      </c>
    </row>
    <row r="102" spans="7:7" x14ac:dyDescent="0.3">
      <c r="G102">
        <f>INDEX(clinopyroxene!A:AI,ROW(),MATCH($A$2&amp; "*",clinopyroxene!$1:$1,0))</f>
        <v>1005.1428571428499</v>
      </c>
    </row>
    <row r="103" spans="7:7" x14ac:dyDescent="0.3">
      <c r="G103">
        <f>INDEX(clinopyroxene!A:AI,ROW(),MATCH($A$2&amp; "*",clinopyroxene!$1:$1,0))</f>
        <v>1005.1428571428499</v>
      </c>
    </row>
    <row r="104" spans="7:7" x14ac:dyDescent="0.3">
      <c r="G104">
        <f>INDEX(clinopyroxene!A:AI,ROW(),MATCH($A$2&amp; "*",clinopyroxene!$1:$1,0))</f>
        <v>1000.12987012987</v>
      </c>
    </row>
    <row r="105" spans="7:7" x14ac:dyDescent="0.3">
      <c r="G105">
        <f>INDEX(clinopyroxene!A:AI,ROW(),MATCH($A$2&amp; "*",clinopyroxene!$1:$1,0))</f>
        <v>1000.12987012987</v>
      </c>
    </row>
    <row r="106" spans="7:7" x14ac:dyDescent="0.3">
      <c r="G106">
        <f>INDEX(clinopyroxene!A:AI,ROW(),MATCH($A$2&amp; "*",clinopyroxene!$1:$1,0))</f>
        <v>995.11688311688295</v>
      </c>
    </row>
    <row r="107" spans="7:7" x14ac:dyDescent="0.3">
      <c r="G107">
        <f>INDEX(clinopyroxene!A:AI,ROW(),MATCH($A$2&amp; "*",clinopyroxene!$1:$1,0))</f>
        <v>995.11688311688295</v>
      </c>
    </row>
    <row r="108" spans="7:7" x14ac:dyDescent="0.3">
      <c r="G108">
        <f>INDEX(clinopyroxene!A:AI,ROW(),MATCH($A$2&amp; "*",clinopyroxene!$1:$1,0))</f>
        <v>990.10389610389495</v>
      </c>
    </row>
    <row r="109" spans="7:7" x14ac:dyDescent="0.3">
      <c r="G109">
        <f>INDEX(clinopyroxene!A:AI,ROW(),MATCH($A$2&amp; "*",clinopyroxene!$1:$1,0))</f>
        <v>990.10389610389495</v>
      </c>
    </row>
    <row r="110" spans="7:7" x14ac:dyDescent="0.3">
      <c r="G110">
        <f>INDEX(clinopyroxene!A:AI,ROW(),MATCH($A$2&amp; "*",clinopyroxene!$1:$1,0))</f>
        <v>985.09090909090901</v>
      </c>
    </row>
    <row r="111" spans="7:7" x14ac:dyDescent="0.3">
      <c r="G111">
        <f>INDEX(clinopyroxene!A:AI,ROW(),MATCH($A$2&amp; "*",clinopyroxene!$1:$1,0))</f>
        <v>985.09090909090901</v>
      </c>
    </row>
    <row r="112" spans="7:7" x14ac:dyDescent="0.3">
      <c r="G112">
        <f>INDEX(clinopyroxene!A:AI,ROW(),MATCH($A$2&amp; "*",clinopyroxene!$1:$1,0))</f>
        <v>980.07792207792102</v>
      </c>
    </row>
    <row r="113" spans="7:7" x14ac:dyDescent="0.3">
      <c r="G113">
        <f>INDEX(clinopyroxene!A:AI,ROW(),MATCH($A$2&amp; "*",clinopyroxene!$1:$1,0))</f>
        <v>980.07792207792102</v>
      </c>
    </row>
    <row r="114" spans="7:7" x14ac:dyDescent="0.3">
      <c r="G114">
        <f>INDEX(clinopyroxene!A:AI,ROW(),MATCH($A$2&amp; "*",clinopyroxene!$1:$1,0))</f>
        <v>975.06493506493405</v>
      </c>
    </row>
    <row r="115" spans="7:7" x14ac:dyDescent="0.3">
      <c r="G115">
        <f>INDEX(clinopyroxene!A:AI,ROW(),MATCH($A$2&amp; "*",clinopyroxene!$1:$1,0))</f>
        <v>975.06493506493405</v>
      </c>
    </row>
    <row r="116" spans="7:7" x14ac:dyDescent="0.3">
      <c r="G116">
        <f>INDEX(clinopyroxene!A:AI,ROW(),MATCH($A$2&amp; "*",clinopyroxene!$1:$1,0))</f>
        <v>970.05194805194697</v>
      </c>
    </row>
    <row r="117" spans="7:7" x14ac:dyDescent="0.3">
      <c r="G117">
        <f>INDEX(clinopyroxene!A:AI,ROW(),MATCH($A$2&amp; "*",clinopyroxene!$1:$1,0))</f>
        <v>970.05194805194697</v>
      </c>
    </row>
    <row r="118" spans="7:7" x14ac:dyDescent="0.3">
      <c r="G118">
        <f>INDEX(clinopyroxene!A:AI,ROW(),MATCH($A$2&amp; "*",clinopyroxene!$1:$1,0))</f>
        <v>965.03896103896102</v>
      </c>
    </row>
    <row r="119" spans="7:7" x14ac:dyDescent="0.3">
      <c r="G119">
        <f>INDEX(clinopyroxene!A:AI,ROW(),MATCH($A$2&amp; "*",clinopyroxene!$1:$1,0))</f>
        <v>965.03896103896102</v>
      </c>
    </row>
    <row r="120" spans="7:7" x14ac:dyDescent="0.3">
      <c r="G120">
        <f>INDEX(clinopyroxene!A:AI,ROW(),MATCH($A$2&amp; "*",clinopyroxene!$1:$1,0))</f>
        <v>960.02597402597405</v>
      </c>
    </row>
    <row r="121" spans="7:7" x14ac:dyDescent="0.3">
      <c r="G121">
        <f>INDEX(clinopyroxene!A:AI,ROW(),MATCH($A$2&amp; "*",clinopyroxene!$1:$1,0))</f>
        <v>960.02597402597405</v>
      </c>
    </row>
    <row r="122" spans="7:7" x14ac:dyDescent="0.3">
      <c r="G122">
        <f>INDEX(clinopyroxene!A:AI,ROW(),MATCH($A$2&amp; "*",clinopyroxene!$1:$1,0))</f>
        <v>955.01298701298595</v>
      </c>
    </row>
    <row r="123" spans="7:7" x14ac:dyDescent="0.3">
      <c r="G123">
        <f>INDEX(clinopyroxene!A:AI,ROW(),MATCH($A$2&amp; "*",clinopyroxene!$1:$1,0))</f>
        <v>955.01298701298595</v>
      </c>
    </row>
    <row r="124" spans="7:7" x14ac:dyDescent="0.3">
      <c r="G124">
        <f>INDEX(clinopyroxene!A:AI,ROW(),MATCH($A$2&amp; "*",clinopyroxene!$1:$1,0))</f>
        <v>950</v>
      </c>
    </row>
    <row r="125" spans="7:7" x14ac:dyDescent="0.3">
      <c r="G125">
        <f>INDEX(clinopyroxene!A:AI,ROW(),MATCH($A$2&amp; "*",clinopyroxene!$1:$1,0))</f>
        <v>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E091D-AC17-4A2E-BD1A-4D6E8C1FC5A3}">
  <dimension ref="A1:Q79"/>
  <sheetViews>
    <sheetView workbookViewId="0"/>
  </sheetViews>
  <sheetFormatPr defaultRowHeight="14.4" x14ac:dyDescent="0.3"/>
  <sheetData>
    <row r="1" spans="1:17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 x14ac:dyDescent="0.3">
      <c r="A2">
        <v>1</v>
      </c>
      <c r="B2">
        <v>1336</v>
      </c>
      <c r="C2">
        <v>900</v>
      </c>
      <c r="D2">
        <v>0</v>
      </c>
      <c r="E2">
        <v>100.151655311403</v>
      </c>
      <c r="F2">
        <v>2.7795290272892101</v>
      </c>
      <c r="G2">
        <v>-1625.2991421912477</v>
      </c>
      <c r="H2">
        <v>-1168.0674702728968</v>
      </c>
      <c r="I2">
        <v>284.144841635864</v>
      </c>
      <c r="J2">
        <v>152.87233287280401</v>
      </c>
      <c r="K2">
        <v>36.031879619936298</v>
      </c>
      <c r="L2">
        <v>8.2116798867805889E-5</v>
      </c>
      <c r="M2">
        <v>4.6767689134839837E-6</v>
      </c>
      <c r="N2">
        <v>0</v>
      </c>
      <c r="O2" s="1">
        <v>4.7450277559056297E-9</v>
      </c>
      <c r="P2" s="1">
        <v>1.10653294684967E-8</v>
      </c>
      <c r="Q2" t="s">
        <v>51</v>
      </c>
    </row>
    <row r="3" spans="1:17" x14ac:dyDescent="0.3">
      <c r="A3">
        <v>2</v>
      </c>
      <c r="B3">
        <v>1330.9870129870101</v>
      </c>
      <c r="C3">
        <v>900</v>
      </c>
      <c r="D3">
        <v>0</v>
      </c>
      <c r="E3">
        <v>100.152040737015</v>
      </c>
      <c r="F3">
        <v>2.78326952454151</v>
      </c>
      <c r="G3">
        <v>-1623.8832117762593</v>
      </c>
      <c r="H3">
        <v>-1169.1669939930118</v>
      </c>
      <c r="I3">
        <v>283.46470039771401</v>
      </c>
      <c r="J3">
        <v>152.577122327355</v>
      </c>
      <c r="K3">
        <v>35.983594062279302</v>
      </c>
      <c r="L3">
        <v>8.1944821515214728E-5</v>
      </c>
      <c r="M3">
        <v>4.6617887563551942E-6</v>
      </c>
      <c r="N3" s="1">
        <v>3.2886296985202202E-9</v>
      </c>
      <c r="O3" s="1">
        <v>4.71111302612147E-9</v>
      </c>
      <c r="P3" s="1">
        <v>1.10409245268536E-8</v>
      </c>
      <c r="Q3" t="s">
        <v>51</v>
      </c>
    </row>
    <row r="4" spans="1:17" x14ac:dyDescent="0.3">
      <c r="A4">
        <v>3</v>
      </c>
      <c r="B4">
        <v>1325.9740259740199</v>
      </c>
      <c r="C4">
        <v>900</v>
      </c>
      <c r="D4">
        <v>0</v>
      </c>
      <c r="E4">
        <v>100.152439513131</v>
      </c>
      <c r="F4">
        <v>2.7871772998798798</v>
      </c>
      <c r="G4">
        <v>-1622.4709898849376</v>
      </c>
      <c r="H4">
        <v>-1170.283894091393</v>
      </c>
      <c r="I4">
        <v>282.77174781244099</v>
      </c>
      <c r="J4">
        <v>152.26316650831001</v>
      </c>
      <c r="K4">
        <v>35.933286166419201</v>
      </c>
      <c r="L4">
        <v>8.1757795504768582E-5</v>
      </c>
      <c r="M4">
        <v>4.6455670235801519E-6</v>
      </c>
      <c r="N4" s="1">
        <v>6.7711423509129102E-9</v>
      </c>
      <c r="O4" s="1">
        <v>4.67495014392419E-9</v>
      </c>
      <c r="P4" s="1">
        <v>1.10146862639395E-8</v>
      </c>
      <c r="Q4" t="s">
        <v>51</v>
      </c>
    </row>
    <row r="5" spans="1:17" x14ac:dyDescent="0.3">
      <c r="A5">
        <v>4</v>
      </c>
      <c r="B5">
        <v>1320.96103896103</v>
      </c>
      <c r="C5">
        <v>900</v>
      </c>
      <c r="D5">
        <v>0</v>
      </c>
      <c r="E5">
        <v>100.152835462287</v>
      </c>
      <c r="F5">
        <v>2.7910512141346402</v>
      </c>
      <c r="G5">
        <v>-1621.0621769228246</v>
      </c>
      <c r="H5">
        <v>-1171.3925779414915</v>
      </c>
      <c r="I5">
        <v>282.081729560322</v>
      </c>
      <c r="J5">
        <v>151.95330120706399</v>
      </c>
      <c r="K5">
        <v>35.883553463686503</v>
      </c>
      <c r="L5">
        <v>8.1571869236873773E-5</v>
      </c>
      <c r="M5">
        <v>4.6295342081064567E-6</v>
      </c>
      <c r="N5" s="1">
        <v>1.0193055637457801E-8</v>
      </c>
      <c r="O5" s="1">
        <v>4.6391494543920899E-9</v>
      </c>
      <c r="P5" s="1">
        <v>1.09892602289715E-8</v>
      </c>
      <c r="Q5" t="s">
        <v>51</v>
      </c>
    </row>
    <row r="6" spans="1:17" x14ac:dyDescent="0.3">
      <c r="A6">
        <v>5</v>
      </c>
      <c r="B6">
        <v>1315.9480519480401</v>
      </c>
      <c r="C6">
        <v>900</v>
      </c>
      <c r="D6">
        <v>0</v>
      </c>
      <c r="E6">
        <v>100.153227162653</v>
      </c>
      <c r="F6">
        <v>2.7948931129235701</v>
      </c>
      <c r="G6">
        <v>-1619.656733570806</v>
      </c>
      <c r="H6">
        <v>-1172.4933632744533</v>
      </c>
      <c r="I6">
        <v>281.39444872402998</v>
      </c>
      <c r="J6">
        <v>151.64731065523199</v>
      </c>
      <c r="K6">
        <v>35.834367582625802</v>
      </c>
      <c r="L6">
        <v>8.1386990743492315E-5</v>
      </c>
      <c r="M6">
        <v>4.6136788284779691E-6</v>
      </c>
      <c r="N6" s="1">
        <v>1.3557019020807E-8</v>
      </c>
      <c r="O6" s="1">
        <v>4.6036852632505301E-9</v>
      </c>
      <c r="P6" s="1">
        <v>1.0964756601200601E-8</v>
      </c>
      <c r="Q6" t="s">
        <v>51</v>
      </c>
    </row>
    <row r="7" spans="1:17" x14ac:dyDescent="0.3">
      <c r="A7">
        <v>6</v>
      </c>
      <c r="B7">
        <v>1310.9350649350499</v>
      </c>
      <c r="C7">
        <v>900</v>
      </c>
      <c r="D7">
        <v>0</v>
      </c>
      <c r="E7">
        <v>100.15361309753</v>
      </c>
      <c r="F7">
        <v>2.7987048624058999</v>
      </c>
      <c r="G7">
        <v>-1618.2546198833086</v>
      </c>
      <c r="H7">
        <v>-1173.5865619263525</v>
      </c>
      <c r="I7">
        <v>280.709709219552</v>
      </c>
      <c r="J7">
        <v>151.34497933160799</v>
      </c>
      <c r="K7">
        <v>35.785700179701401</v>
      </c>
      <c r="L7">
        <v>8.1203109368109284E-5</v>
      </c>
      <c r="M7">
        <v>4.5979893621803155E-6</v>
      </c>
      <c r="N7" s="1">
        <v>1.68656904466266E-8</v>
      </c>
      <c r="O7" s="1">
        <v>4.5685317696307403E-9</v>
      </c>
      <c r="P7" s="1">
        <v>1.09412953433959E-8</v>
      </c>
      <c r="Q7" t="s">
        <v>51</v>
      </c>
    </row>
    <row r="8" spans="1:17" x14ac:dyDescent="0.3">
      <c r="A8">
        <v>7</v>
      </c>
      <c r="B8">
        <v>1305.92207792208</v>
      </c>
      <c r="C8">
        <v>900</v>
      </c>
      <c r="D8">
        <v>0</v>
      </c>
      <c r="E8">
        <v>100.153991649359</v>
      </c>
      <c r="F8">
        <v>2.8024883580912201</v>
      </c>
      <c r="G8">
        <v>-1616.8557951861796</v>
      </c>
      <c r="H8">
        <v>-1174.6724809442819</v>
      </c>
      <c r="I8">
        <v>280.02731504426998</v>
      </c>
      <c r="J8">
        <v>151.046090990593</v>
      </c>
      <c r="K8">
        <v>35.7375228197468</v>
      </c>
      <c r="L8">
        <v>8.1020175466034423E-5</v>
      </c>
      <c r="M8">
        <v>4.5824542006588922E-6</v>
      </c>
      <c r="N8" s="1">
        <v>2.0121751458650599E-8</v>
      </c>
      <c r="O8" s="1">
        <v>4.53366296149322E-9</v>
      </c>
      <c r="P8" s="1">
        <v>1.09190073446142E-8</v>
      </c>
      <c r="Q8" t="s">
        <v>51</v>
      </c>
    </row>
    <row r="9" spans="1:17" x14ac:dyDescent="0.3">
      <c r="A9">
        <v>8</v>
      </c>
      <c r="B9">
        <v>1300.9090909090901</v>
      </c>
      <c r="C9">
        <v>900</v>
      </c>
      <c r="D9">
        <v>0</v>
      </c>
      <c r="E9">
        <v>100.154361093608</v>
      </c>
      <c r="F9">
        <v>2.8062455342745301</v>
      </c>
      <c r="G9">
        <v>-1615.4602179762414</v>
      </c>
      <c r="H9">
        <v>-1175.7514237279706</v>
      </c>
      <c r="I9">
        <v>279.34706948918802</v>
      </c>
      <c r="J9">
        <v>150.750427628182</v>
      </c>
      <c r="K9">
        <v>35.689806850597002</v>
      </c>
      <c r="L9">
        <v>8.083814007957217E-5</v>
      </c>
      <c r="M9">
        <v>4.5670616020616175E-6</v>
      </c>
      <c r="N9" s="1">
        <v>2.3327923468456499E-8</v>
      </c>
      <c r="O9" s="1">
        <v>4.4990525064642697E-9</v>
      </c>
      <c r="P9" s="1">
        <v>1.08980357253127E-8</v>
      </c>
      <c r="Q9" t="s">
        <v>51</v>
      </c>
    </row>
    <row r="10" spans="1:17" x14ac:dyDescent="0.3">
      <c r="A10">
        <v>9</v>
      </c>
      <c r="B10">
        <v>1295.8961038960899</v>
      </c>
      <c r="C10">
        <v>900</v>
      </c>
      <c r="D10">
        <v>0</v>
      </c>
      <c r="E10">
        <v>100.154719592479</v>
      </c>
      <c r="F10">
        <v>2.80997837427002</v>
      </c>
      <c r="G10">
        <v>-1614.067845823176</v>
      </c>
      <c r="H10">
        <v>-1176.823691227562</v>
      </c>
      <c r="I10">
        <v>278.668774301719</v>
      </c>
      <c r="J10">
        <v>150.45776836392301</v>
      </c>
      <c r="K10">
        <v>35.642523269773299</v>
      </c>
      <c r="L10">
        <v>8.0656954578107675E-5</v>
      </c>
      <c r="M10">
        <v>4.5517996408553167E-6</v>
      </c>
      <c r="N10" s="1">
        <v>2.64869854423673E-8</v>
      </c>
      <c r="O10" s="1">
        <v>4.4646736363904197E-9</v>
      </c>
      <c r="P10" s="1">
        <v>1.08785373301226E-8</v>
      </c>
      <c r="Q10" t="s">
        <v>51</v>
      </c>
    </row>
    <row r="11" spans="1:17" x14ac:dyDescent="0.3">
      <c r="A11">
        <v>10</v>
      </c>
      <c r="B11">
        <v>1290.88311688311</v>
      </c>
      <c r="C11">
        <v>900</v>
      </c>
      <c r="D11">
        <v>0</v>
      </c>
      <c r="E11">
        <v>100.154953386069</v>
      </c>
      <c r="F11">
        <v>2.8168985511745701</v>
      </c>
      <c r="G11">
        <v>-1612.6769043165691</v>
      </c>
      <c r="H11">
        <v>-1178.2775170428063</v>
      </c>
      <c r="I11">
        <v>277.74308778029803</v>
      </c>
      <c r="J11">
        <v>149.79137234037299</v>
      </c>
      <c r="K11">
        <v>35.555044516710701</v>
      </c>
      <c r="L11">
        <v>8.0256445909549152E-5</v>
      </c>
      <c r="M11">
        <v>4.5122629671274505E-6</v>
      </c>
      <c r="N11" s="1">
        <v>3.4855553523737701E-8</v>
      </c>
      <c r="O11" s="1">
        <v>4.38379456509593E-9</v>
      </c>
      <c r="P11" s="1">
        <v>1.1209983975202699E-8</v>
      </c>
      <c r="Q11" t="s">
        <v>51</v>
      </c>
    </row>
    <row r="12" spans="1:17" x14ac:dyDescent="0.3">
      <c r="A12">
        <v>11</v>
      </c>
      <c r="B12">
        <v>1285.8701298701201</v>
      </c>
      <c r="C12">
        <v>900</v>
      </c>
      <c r="D12">
        <v>0</v>
      </c>
      <c r="E12">
        <v>100.15524277995</v>
      </c>
      <c r="F12">
        <v>2.8273503557757498</v>
      </c>
      <c r="G12">
        <v>-1611.2928368167097</v>
      </c>
      <c r="H12">
        <v>-1180.1454963141775</v>
      </c>
      <c r="I12">
        <v>276.55020755790201</v>
      </c>
      <c r="J12">
        <v>148.727529706914</v>
      </c>
      <c r="K12">
        <v>35.4237113116709</v>
      </c>
      <c r="L12">
        <v>7.9610801170867595E-5</v>
      </c>
      <c r="M12">
        <v>4.4467746285257747E-6</v>
      </c>
      <c r="N12" s="1">
        <v>4.8577244642438998E-8</v>
      </c>
      <c r="O12" s="1">
        <v>4.2539747907371701E-9</v>
      </c>
      <c r="P12" s="1">
        <v>1.1881734706935899E-8</v>
      </c>
      <c r="Q12" t="s">
        <v>51</v>
      </c>
    </row>
    <row r="13" spans="1:17" x14ac:dyDescent="0.3">
      <c r="A13">
        <v>12</v>
      </c>
      <c r="B13">
        <v>1280.8571428571299</v>
      </c>
      <c r="C13">
        <v>900</v>
      </c>
      <c r="D13">
        <v>0</v>
      </c>
      <c r="E13">
        <v>100.156110503905</v>
      </c>
      <c r="F13">
        <v>2.8350282654455299</v>
      </c>
      <c r="G13">
        <v>-1609.9241395814531</v>
      </c>
      <c r="H13">
        <v>-1181.6769146327447</v>
      </c>
      <c r="I13">
        <v>275.57609816474098</v>
      </c>
      <c r="J13">
        <v>148.024002700208</v>
      </c>
      <c r="K13">
        <v>35.328081813027502</v>
      </c>
      <c r="L13">
        <v>7.9186845543338888E-5</v>
      </c>
      <c r="M13">
        <v>4.4060601730549948E-6</v>
      </c>
      <c r="N13" s="1">
        <v>5.67909391086116E-8</v>
      </c>
      <c r="O13" s="1">
        <v>4.1720302619270798E-9</v>
      </c>
      <c r="P13" s="1">
        <v>1.22017795825264E-8</v>
      </c>
      <c r="Q13" t="s">
        <v>51</v>
      </c>
    </row>
    <row r="14" spans="1:17" x14ac:dyDescent="0.3">
      <c r="A14">
        <v>13</v>
      </c>
      <c r="B14">
        <v>1275.84415584416</v>
      </c>
      <c r="C14">
        <v>900</v>
      </c>
      <c r="D14">
        <v>0</v>
      </c>
      <c r="E14">
        <v>100.15732171093801</v>
      </c>
      <c r="F14">
        <v>2.8438035372059201</v>
      </c>
      <c r="G14">
        <v>-1608.566552169819</v>
      </c>
      <c r="H14">
        <v>-1183.3365805369028</v>
      </c>
      <c r="I14">
        <v>274.52006195670702</v>
      </c>
      <c r="J14">
        <v>147.2168368616</v>
      </c>
      <c r="K14">
        <v>35.2194940334536</v>
      </c>
      <c r="L14">
        <v>7.8706740893606626E-5</v>
      </c>
      <c r="M14">
        <v>4.3592551920471781E-6</v>
      </c>
      <c r="N14" s="1">
        <v>6.6173856068549398E-8</v>
      </c>
      <c r="O14" s="1">
        <v>4.0790400595400899E-9</v>
      </c>
      <c r="P14" s="1">
        <v>1.2638150635525199E-8</v>
      </c>
      <c r="Q14" t="s">
        <v>51</v>
      </c>
    </row>
    <row r="15" spans="1:17" x14ac:dyDescent="0.3">
      <c r="A15">
        <v>14</v>
      </c>
      <c r="B15">
        <v>1270.8311688311701</v>
      </c>
      <c r="C15">
        <v>900</v>
      </c>
      <c r="D15">
        <v>0</v>
      </c>
      <c r="E15">
        <v>100.162634076046</v>
      </c>
      <c r="F15">
        <v>2.8565709930528</v>
      </c>
      <c r="G15">
        <v>-1607.2871590191794</v>
      </c>
      <c r="H15">
        <v>-1185.6429388691636</v>
      </c>
      <c r="I15">
        <v>273.08896550157402</v>
      </c>
      <c r="J15">
        <v>145.92422670890201</v>
      </c>
      <c r="K15">
        <v>35.063940059477702</v>
      </c>
      <c r="L15">
        <v>7.7683426656455779E-5</v>
      </c>
      <c r="M15">
        <v>4.2868396440584245E-6</v>
      </c>
      <c r="N15" s="1">
        <v>7.9910448636879695E-8</v>
      </c>
      <c r="O15" s="1">
        <v>3.9399779949818704E-9</v>
      </c>
      <c r="P15" s="1">
        <v>1.3199363582854801E-8</v>
      </c>
      <c r="Q15" t="s">
        <v>51</v>
      </c>
    </row>
    <row r="16" spans="1:17" x14ac:dyDescent="0.3">
      <c r="A16">
        <v>15</v>
      </c>
      <c r="B16">
        <v>1265.8181818181699</v>
      </c>
      <c r="C16">
        <v>900</v>
      </c>
      <c r="D16">
        <v>0</v>
      </c>
      <c r="E16">
        <v>100.168528794002</v>
      </c>
      <c r="F16">
        <v>2.8696883847171</v>
      </c>
      <c r="G16">
        <v>-1606.0252854728385</v>
      </c>
      <c r="H16">
        <v>-1188.0025638673853</v>
      </c>
      <c r="I16">
        <v>271.62531788772202</v>
      </c>
      <c r="J16">
        <v>144.60799844337299</v>
      </c>
      <c r="K16">
        <v>34.905716358425103</v>
      </c>
      <c r="L16">
        <v>7.6637636083146609E-5</v>
      </c>
      <c r="M16">
        <v>4.2130352668217795E-6</v>
      </c>
      <c r="N16" s="1">
        <v>9.3734562722303704E-8</v>
      </c>
      <c r="O16" s="1">
        <v>3.7991399155550898E-9</v>
      </c>
      <c r="P16" s="1">
        <v>1.38472587426427E-8</v>
      </c>
      <c r="Q16" t="s">
        <v>51</v>
      </c>
    </row>
    <row r="17" spans="1:17" x14ac:dyDescent="0.3">
      <c r="A17">
        <v>16</v>
      </c>
      <c r="B17">
        <v>1260.80519480518</v>
      </c>
      <c r="C17">
        <v>900</v>
      </c>
      <c r="D17">
        <v>0</v>
      </c>
      <c r="E17">
        <v>100.174169065527</v>
      </c>
      <c r="F17">
        <v>2.8819748455810301</v>
      </c>
      <c r="G17">
        <v>-1604.7659979775033</v>
      </c>
      <c r="H17">
        <v>-1190.2309683358262</v>
      </c>
      <c r="I17">
        <v>270.23933361646999</v>
      </c>
      <c r="J17">
        <v>143.39420130168099</v>
      </c>
      <c r="K17">
        <v>34.758863082766197</v>
      </c>
      <c r="L17">
        <v>7.5645564130870908E-5</v>
      </c>
      <c r="M17">
        <v>4.1441966584530631E-6</v>
      </c>
      <c r="N17" s="1">
        <v>1.06413284252925E-7</v>
      </c>
      <c r="O17" s="1">
        <v>3.6677627010281799E-9</v>
      </c>
      <c r="P17" s="1">
        <v>1.44407543826288E-8</v>
      </c>
      <c r="Q17" t="s">
        <v>51</v>
      </c>
    </row>
    <row r="18" spans="1:17" x14ac:dyDescent="0.3">
      <c r="A18">
        <v>17</v>
      </c>
      <c r="B18">
        <v>1255.7922077922001</v>
      </c>
      <c r="C18">
        <v>900</v>
      </c>
      <c r="D18">
        <v>0</v>
      </c>
      <c r="E18">
        <v>100.17955978233999</v>
      </c>
      <c r="F18">
        <v>2.8935101540008601</v>
      </c>
      <c r="G18">
        <v>-1603.5090225801607</v>
      </c>
      <c r="H18">
        <v>-1192.3420567581845</v>
      </c>
      <c r="I18">
        <v>268.92250323555402</v>
      </c>
      <c r="J18">
        <v>142.271718238158</v>
      </c>
      <c r="K18">
        <v>34.622155945719399</v>
      </c>
      <c r="L18">
        <v>7.4702373008311078E-5</v>
      </c>
      <c r="M18">
        <v>4.0798498679808413E-6</v>
      </c>
      <c r="N18" s="1">
        <v>1.18068998429007E-7</v>
      </c>
      <c r="O18" s="1">
        <v>3.5448917849190398E-9</v>
      </c>
      <c r="P18" s="1">
        <v>1.49855854718396E-8</v>
      </c>
      <c r="Q18" t="s">
        <v>51</v>
      </c>
    </row>
    <row r="19" spans="1:17" x14ac:dyDescent="0.3">
      <c r="A19">
        <v>18</v>
      </c>
      <c r="B19">
        <v>1250.7792207792099</v>
      </c>
      <c r="C19">
        <v>900</v>
      </c>
      <c r="D19">
        <v>0</v>
      </c>
      <c r="E19">
        <v>100.18470207521401</v>
      </c>
      <c r="F19">
        <v>2.9043627607076399</v>
      </c>
      <c r="G19">
        <v>-1602.2540585853531</v>
      </c>
      <c r="H19">
        <v>-1194.3475556761318</v>
      </c>
      <c r="I19">
        <v>267.66761693869802</v>
      </c>
      <c r="J19">
        <v>141.23113255874901</v>
      </c>
      <c r="K19">
        <v>34.494555373931497</v>
      </c>
      <c r="L19">
        <v>7.3804016667670702E-5</v>
      </c>
      <c r="M19">
        <v>4.0195896803862278E-6</v>
      </c>
      <c r="N19" s="1">
        <v>1.2880562863559801E-7</v>
      </c>
      <c r="O19" s="1">
        <v>3.4297274889053002E-9</v>
      </c>
      <c r="P19" s="1">
        <v>1.5486489238219501E-8</v>
      </c>
      <c r="Q19" t="s">
        <v>51</v>
      </c>
    </row>
    <row r="20" spans="1:17" x14ac:dyDescent="0.3">
      <c r="A20">
        <v>19</v>
      </c>
      <c r="B20">
        <v>1245.76623376623</v>
      </c>
      <c r="C20">
        <v>900</v>
      </c>
      <c r="D20">
        <v>0</v>
      </c>
      <c r="E20">
        <v>100.18959422040101</v>
      </c>
      <c r="F20">
        <v>2.9145918224892098</v>
      </c>
      <c r="G20">
        <v>-1601.0007887540344</v>
      </c>
      <c r="H20">
        <v>-1196.2574227209623</v>
      </c>
      <c r="I20">
        <v>266.46852343495601</v>
      </c>
      <c r="J20">
        <v>140.26440836470499</v>
      </c>
      <c r="K20">
        <v>34.375171661201499</v>
      </c>
      <c r="L20">
        <v>7.294710562063159E-5</v>
      </c>
      <c r="M20">
        <v>3.9630672556801231E-6</v>
      </c>
      <c r="N20" s="1">
        <v>1.3871213905806401E-7</v>
      </c>
      <c r="O20" s="1">
        <v>3.3215954315714499E-9</v>
      </c>
      <c r="P20" s="1">
        <v>1.5947392070237801E-8</v>
      </c>
      <c r="Q20" t="s">
        <v>51</v>
      </c>
    </row>
    <row r="21" spans="1:17" x14ac:dyDescent="0.3">
      <c r="A21">
        <v>20</v>
      </c>
      <c r="B21">
        <v>1240.7532467532501</v>
      </c>
      <c r="C21">
        <v>900</v>
      </c>
      <c r="D21">
        <v>0</v>
      </c>
      <c r="E21">
        <v>100.194232492814</v>
      </c>
      <c r="F21">
        <v>2.9242488681867602</v>
      </c>
      <c r="G21">
        <v>-1599.7488895826482</v>
      </c>
      <c r="H21">
        <v>-1198.080175590326</v>
      </c>
      <c r="I21">
        <v>265.31993696013899</v>
      </c>
      <c r="J21">
        <v>139.36463511949501</v>
      </c>
      <c r="K21">
        <v>34.263237162485801</v>
      </c>
      <c r="L21">
        <v>7.2128792445104841E-5</v>
      </c>
      <c r="M21">
        <v>3.9099799494719132E-6</v>
      </c>
      <c r="N21" s="1">
        <v>1.47865329147382E-7</v>
      </c>
      <c r="O21" s="1">
        <v>3.2199225016147502E-9</v>
      </c>
      <c r="P21" s="1">
        <v>1.6371562795569901E-8</v>
      </c>
      <c r="Q21" t="s">
        <v>51</v>
      </c>
    </row>
    <row r="22" spans="1:17" x14ac:dyDescent="0.3">
      <c r="A22">
        <v>21</v>
      </c>
      <c r="B22">
        <v>1235.7402597402499</v>
      </c>
      <c r="C22">
        <v>900</v>
      </c>
      <c r="D22">
        <v>0</v>
      </c>
      <c r="E22">
        <v>100.198611976276</v>
      </c>
      <c r="F22">
        <v>2.9333791735138202</v>
      </c>
      <c r="G22">
        <v>-1598.498041636431</v>
      </c>
      <c r="H22">
        <v>-1199.8231596079879</v>
      </c>
      <c r="I22">
        <v>264.21728118058797</v>
      </c>
      <c r="J22">
        <v>138.525821511262</v>
      </c>
      <c r="K22">
        <v>34.158083919390002</v>
      </c>
      <c r="L22">
        <v>7.1346672967390192E-5</v>
      </c>
      <c r="M22">
        <v>3.8600628585499373E-6</v>
      </c>
      <c r="N22" s="1">
        <v>1.5633208133422401E-7</v>
      </c>
      <c r="O22" s="1">
        <v>3.12421711453352E-9</v>
      </c>
      <c r="P22" s="1">
        <v>1.6761740578221401E-8</v>
      </c>
      <c r="Q22" t="s">
        <v>51</v>
      </c>
    </row>
    <row r="23" spans="1:17" x14ac:dyDescent="0.3">
      <c r="A23">
        <v>22</v>
      </c>
      <c r="B23">
        <v>1230.72727272726</v>
      </c>
      <c r="C23">
        <v>900</v>
      </c>
      <c r="D23">
        <v>0</v>
      </c>
      <c r="E23">
        <v>100.20272732642999</v>
      </c>
      <c r="F23">
        <v>2.9420228987564299</v>
      </c>
      <c r="G23">
        <v>-1597.2479397003165</v>
      </c>
      <c r="H23">
        <v>-1201.4927669972374</v>
      </c>
      <c r="I23">
        <v>263.15656196158801</v>
      </c>
      <c r="J23">
        <v>137.742728042208</v>
      </c>
      <c r="K23">
        <v>34.059125565876897</v>
      </c>
      <c r="L23">
        <v>7.059869986635884E-5</v>
      </c>
      <c r="M23">
        <v>3.8130817735664781E-6</v>
      </c>
      <c r="N23" s="1">
        <v>1.6417117728494901E-7</v>
      </c>
      <c r="O23" s="1">
        <v>3.0340528720564199E-9</v>
      </c>
      <c r="P23" s="1">
        <v>1.7120242974342298E-8</v>
      </c>
      <c r="Q23" t="s">
        <v>51</v>
      </c>
    </row>
    <row r="24" spans="1:17" x14ac:dyDescent="0.3">
      <c r="A24">
        <v>23</v>
      </c>
      <c r="B24">
        <v>1225.7142857142801</v>
      </c>
      <c r="C24">
        <v>900</v>
      </c>
      <c r="D24">
        <v>0</v>
      </c>
      <c r="E24">
        <v>100.206573470674</v>
      </c>
      <c r="F24">
        <v>2.9502160275478899</v>
      </c>
      <c r="G24">
        <v>-1595.998302350022</v>
      </c>
      <c r="H24">
        <v>-1203.0946170866791</v>
      </c>
      <c r="I24">
        <v>262.13426326060102</v>
      </c>
      <c r="J24">
        <v>137.010730775127</v>
      </c>
      <c r="K24">
        <v>33.965842682361902</v>
      </c>
      <c r="L24">
        <v>6.9883106819407318E-5</v>
      </c>
      <c r="M24">
        <v>3.7688273196744169E-6</v>
      </c>
      <c r="N24" s="1">
        <v>1.71434765841706E-7</v>
      </c>
      <c r="O24" s="1">
        <v>2.94905502754377E-9</v>
      </c>
      <c r="P24" s="1">
        <v>1.7449057694047602E-8</v>
      </c>
      <c r="Q24" t="s">
        <v>51</v>
      </c>
    </row>
    <row r="25" spans="1:17" x14ac:dyDescent="0.3">
      <c r="A25">
        <v>24</v>
      </c>
      <c r="B25">
        <v>1220.7012987012899</v>
      </c>
      <c r="C25">
        <v>900</v>
      </c>
      <c r="D25">
        <v>0</v>
      </c>
      <c r="E25">
        <v>100.21014622272</v>
      </c>
      <c r="F25">
        <v>2.9579911342916501</v>
      </c>
      <c r="G25">
        <v>-1594.7488804550349</v>
      </c>
      <c r="H25">
        <v>-1204.6337039561263</v>
      </c>
      <c r="I25">
        <v>261.147262005301</v>
      </c>
      <c r="J25">
        <v>136.32571073713899</v>
      </c>
      <c r="K25">
        <v>33.877770984840197</v>
      </c>
      <c r="L25">
        <v>6.9198342321858452E-5</v>
      </c>
      <c r="M25">
        <v>3.7271101322827715E-6</v>
      </c>
      <c r="N25" s="1">
        <v>1.7816954388586099E-7</v>
      </c>
      <c r="O25" s="1">
        <v>2.8688893539019601E-9</v>
      </c>
      <c r="P25" s="1">
        <v>1.7749920200976001E-8</v>
      </c>
      <c r="Q25" t="s">
        <v>51</v>
      </c>
    </row>
    <row r="26" spans="1:17" x14ac:dyDescent="0.3">
      <c r="A26">
        <v>25</v>
      </c>
      <c r="B26">
        <v>1215.68831168831</v>
      </c>
      <c r="C26">
        <v>900</v>
      </c>
      <c r="D26">
        <v>0</v>
      </c>
      <c r="E26">
        <v>100.213442788096</v>
      </c>
      <c r="F26">
        <v>2.9653780014472901</v>
      </c>
      <c r="G26">
        <v>-1593.4994641216854</v>
      </c>
      <c r="H26">
        <v>-1206.1145162601708</v>
      </c>
      <c r="I26">
        <v>260.192758891479</v>
      </c>
      <c r="J26">
        <v>135.68396484701199</v>
      </c>
      <c r="K26">
        <v>33.794491879006799</v>
      </c>
      <c r="L26">
        <v>6.8543012957965224E-5</v>
      </c>
      <c r="M26">
        <v>3.6877569542711564E-6</v>
      </c>
      <c r="N26" s="1">
        <v>1.8441769711945599E-7</v>
      </c>
      <c r="O26" s="1">
        <v>2.7932531301456501E-9</v>
      </c>
      <c r="P26" s="1">
        <v>1.8024378372291899E-8</v>
      </c>
      <c r="Q26" t="s">
        <v>51</v>
      </c>
    </row>
    <row r="27" spans="1:17" x14ac:dyDescent="0.3">
      <c r="A27">
        <v>26</v>
      </c>
      <c r="B27">
        <v>1210.6753246753201</v>
      </c>
      <c r="C27">
        <v>900</v>
      </c>
      <c r="D27">
        <v>0</v>
      </c>
      <c r="E27">
        <v>100.216462140602</v>
      </c>
      <c r="F27">
        <v>2.97240410480586</v>
      </c>
      <c r="G27">
        <v>-1592.2498876667464</v>
      </c>
      <c r="H27">
        <v>-1207.5411329223864</v>
      </c>
      <c r="I27">
        <v>259.26822271249398</v>
      </c>
      <c r="J27">
        <v>135.082135074939</v>
      </c>
      <c r="K27">
        <v>33.715624998152002</v>
      </c>
      <c r="L27">
        <v>6.7915836191152483E-5</v>
      </c>
      <c r="M27">
        <v>3.6506075586125517E-6</v>
      </c>
      <c r="N27" s="1">
        <v>1.9021763906580599E-7</v>
      </c>
      <c r="O27" s="1">
        <v>2.7218680237410502E-9</v>
      </c>
      <c r="P27" s="1">
        <v>1.8273844977688499E-8</v>
      </c>
      <c r="Q27" t="s">
        <v>51</v>
      </c>
    </row>
    <row r="28" spans="1:17" x14ac:dyDescent="0.3">
      <c r="A28">
        <v>27</v>
      </c>
      <c r="B28">
        <v>1205.6623376623299</v>
      </c>
      <c r="C28">
        <v>900</v>
      </c>
      <c r="D28">
        <v>0</v>
      </c>
      <c r="E28">
        <v>100.219205220145</v>
      </c>
      <c r="F28">
        <v>2.9790950210760698</v>
      </c>
      <c r="G28">
        <v>-1591.0000307046621</v>
      </c>
      <c r="H28">
        <v>-1208.9147949063433</v>
      </c>
      <c r="I28">
        <v>258.37303765148903</v>
      </c>
      <c r="J28">
        <v>132.40766760296901</v>
      </c>
      <c r="K28">
        <v>33.640821964767397</v>
      </c>
      <c r="L28">
        <v>6.7315601316490851E-5</v>
      </c>
      <c r="M28">
        <v>3.6155121215956914E-6</v>
      </c>
      <c r="N28" s="1">
        <v>1.95604612471632E-7</v>
      </c>
      <c r="O28" s="1">
        <v>2.6544742528413199E-9</v>
      </c>
      <c r="P28" s="1">
        <v>1.8499637610011801E-8</v>
      </c>
      <c r="Q28" t="s">
        <v>51</v>
      </c>
    </row>
    <row r="29" spans="1:17" x14ac:dyDescent="0.3">
      <c r="A29">
        <v>28</v>
      </c>
      <c r="B29">
        <v>1200.64935064934</v>
      </c>
      <c r="C29">
        <v>900</v>
      </c>
      <c r="D29">
        <v>0</v>
      </c>
      <c r="E29">
        <v>100.22167412853599</v>
      </c>
      <c r="F29">
        <v>2.9854755132812301</v>
      </c>
      <c r="G29">
        <v>-1589.7497808571334</v>
      </c>
      <c r="H29">
        <v>-1210.233550934875</v>
      </c>
      <c r="I29">
        <v>257.50875094024502</v>
      </c>
      <c r="J29">
        <v>131.89169952002601</v>
      </c>
      <c r="K29">
        <v>33.569752517710803</v>
      </c>
      <c r="L29">
        <v>6.6741111918005249E-5</v>
      </c>
      <c r="M29">
        <v>3.5823232943657162E-6</v>
      </c>
      <c r="N29" s="1">
        <v>2.0061177158906701E-7</v>
      </c>
      <c r="O29" s="1">
        <v>2.5908177682262102E-9</v>
      </c>
      <c r="P29" s="1">
        <v>1.8702980748760799E-8</v>
      </c>
      <c r="Q29" t="s">
        <v>51</v>
      </c>
    </row>
    <row r="30" spans="1:17" x14ac:dyDescent="0.3">
      <c r="A30">
        <v>29</v>
      </c>
      <c r="B30">
        <v>1195.6363636363501</v>
      </c>
      <c r="C30">
        <v>900</v>
      </c>
      <c r="D30">
        <v>0</v>
      </c>
      <c r="E30">
        <v>100.223873436007</v>
      </c>
      <c r="F30">
        <v>2.9915683379333</v>
      </c>
      <c r="G30">
        <v>-1588.4990930350232</v>
      </c>
      <c r="H30">
        <v>-1211.5087598179002</v>
      </c>
      <c r="I30">
        <v>256.66791478359397</v>
      </c>
      <c r="J30">
        <v>131.406236185702</v>
      </c>
      <c r="K30">
        <v>33.502117322596803</v>
      </c>
      <c r="L30">
        <v>6.6191220351799243E-5</v>
      </c>
      <c r="M30">
        <v>3.5509054624475145E-6</v>
      </c>
      <c r="N30" s="1">
        <v>2.05269313556665E-7</v>
      </c>
      <c r="O30" s="1">
        <v>2.5306631544436E-9</v>
      </c>
      <c r="P30" s="1">
        <v>1.8885057212208499E-8</v>
      </c>
      <c r="Q30" t="s">
        <v>51</v>
      </c>
    </row>
    <row r="31" spans="1:17" x14ac:dyDescent="0.3">
      <c r="A31">
        <v>30</v>
      </c>
      <c r="B31">
        <v>1190.6233766233699</v>
      </c>
      <c r="C31">
        <v>900</v>
      </c>
      <c r="D31">
        <v>0</v>
      </c>
      <c r="E31">
        <v>100.225810026659</v>
      </c>
      <c r="F31">
        <v>2.99739454471398</v>
      </c>
      <c r="G31">
        <v>-1587.2479818691615</v>
      </c>
      <c r="H31">
        <v>-1212.7434212873497</v>
      </c>
      <c r="I31">
        <v>255.84873079582499</v>
      </c>
      <c r="J31">
        <v>130.94895391561201</v>
      </c>
      <c r="K31">
        <v>33.437643437168298</v>
      </c>
      <c r="L31">
        <v>6.5664806206044727E-5</v>
      </c>
      <c r="M31">
        <v>3.5211328320801883E-6</v>
      </c>
      <c r="N31" s="1">
        <v>2.096049188109E-7</v>
      </c>
      <c r="O31" s="1">
        <v>2.4737897726014698E-9</v>
      </c>
      <c r="P31" s="1">
        <v>1.9047029617111499E-8</v>
      </c>
      <c r="Q31" t="s">
        <v>51</v>
      </c>
    </row>
    <row r="32" spans="1:17" x14ac:dyDescent="0.3">
      <c r="A32">
        <v>31</v>
      </c>
      <c r="B32">
        <v>1185.61038961039</v>
      </c>
      <c r="C32">
        <v>900</v>
      </c>
      <c r="D32">
        <v>0</v>
      </c>
      <c r="E32">
        <v>100.227287806577</v>
      </c>
      <c r="F32">
        <v>3.00230931635376</v>
      </c>
      <c r="G32">
        <v>-1585.9931469633775</v>
      </c>
      <c r="H32">
        <v>-1214.0988556353525</v>
      </c>
      <c r="I32">
        <v>254.93857248711799</v>
      </c>
      <c r="J32">
        <v>130.40342813346601</v>
      </c>
      <c r="K32">
        <v>33.3833983262926</v>
      </c>
      <c r="L32">
        <v>6.4763819899525039E-5</v>
      </c>
      <c r="M32">
        <v>3.4556443657710773E-6</v>
      </c>
      <c r="N32" s="1">
        <v>2.1550508765624801E-7</v>
      </c>
      <c r="O32" s="1">
        <v>2.3866726958671E-9</v>
      </c>
      <c r="P32" s="1">
        <v>1.8446336776507399E-8</v>
      </c>
      <c r="Q32" t="s">
        <v>51</v>
      </c>
    </row>
    <row r="33" spans="1:17" x14ac:dyDescent="0.3">
      <c r="A33">
        <v>32</v>
      </c>
      <c r="B33">
        <v>1180.5974025974001</v>
      </c>
      <c r="C33">
        <v>900</v>
      </c>
      <c r="D33">
        <v>0</v>
      </c>
      <c r="E33">
        <v>100.228570321362</v>
      </c>
      <c r="F33">
        <v>3.0066603168707302</v>
      </c>
      <c r="G33">
        <v>-1584.7396386834937</v>
      </c>
      <c r="H33">
        <v>-1215.4848111843341</v>
      </c>
      <c r="I33">
        <v>254.002054854519</v>
      </c>
      <c r="J33">
        <v>129.83565510093501</v>
      </c>
      <c r="K33">
        <v>33.335515075969099</v>
      </c>
      <c r="L33">
        <v>6.3717329009536303E-5</v>
      </c>
      <c r="M33">
        <v>3.3755340487541829E-6</v>
      </c>
      <c r="N33" s="1">
        <v>2.21895801604039E-7</v>
      </c>
      <c r="O33" s="1">
        <v>2.2883316157859601E-9</v>
      </c>
      <c r="P33" s="1">
        <v>1.7526329199226302E-8</v>
      </c>
      <c r="Q33" t="s">
        <v>51</v>
      </c>
    </row>
    <row r="34" spans="1:17" x14ac:dyDescent="0.3">
      <c r="A34">
        <v>33</v>
      </c>
      <c r="B34">
        <v>1175.58441558441</v>
      </c>
      <c r="C34">
        <v>900</v>
      </c>
      <c r="D34">
        <v>0</v>
      </c>
      <c r="E34">
        <v>100.22978377862199</v>
      </c>
      <c r="F34">
        <v>3.0107943064047702</v>
      </c>
      <c r="G34">
        <v>-1583.4895410385202</v>
      </c>
      <c r="H34">
        <v>-1216.8232952247238</v>
      </c>
      <c r="I34">
        <v>253.09417783513001</v>
      </c>
      <c r="J34">
        <v>129.30185067092799</v>
      </c>
      <c r="K34">
        <v>33.290146578730699</v>
      </c>
      <c r="L34">
        <v>6.2725782798309348E-5</v>
      </c>
      <c r="M34">
        <v>3.2995736150514346E-6</v>
      </c>
      <c r="N34" s="1">
        <v>2.2785446781747599E-7</v>
      </c>
      <c r="O34" s="1">
        <v>2.19547898169384E-9</v>
      </c>
      <c r="P34" s="1">
        <v>1.6666390167505802E-8</v>
      </c>
      <c r="Q34" t="s">
        <v>51</v>
      </c>
    </row>
    <row r="35" spans="1:17" x14ac:dyDescent="0.3">
      <c r="A35">
        <v>34</v>
      </c>
      <c r="B35">
        <v>1170.57142857142</v>
      </c>
      <c r="C35">
        <v>900</v>
      </c>
      <c r="D35">
        <v>0</v>
      </c>
      <c r="E35">
        <v>100.21377439134601</v>
      </c>
      <c r="F35">
        <v>3.0356633365696002</v>
      </c>
      <c r="G35">
        <v>-1581.9474315605503</v>
      </c>
      <c r="H35">
        <v>-1218.3321510146172</v>
      </c>
      <c r="I35">
        <v>251.859724009037</v>
      </c>
      <c r="J35">
        <v>128.66069655894401</v>
      </c>
      <c r="K35">
        <v>33.012150321185302</v>
      </c>
      <c r="L35">
        <v>6.2171400366718509E-5</v>
      </c>
      <c r="M35">
        <v>3.2521417142575413E-6</v>
      </c>
      <c r="N35" s="1">
        <v>2.2915545936803101E-7</v>
      </c>
      <c r="O35" s="1">
        <v>2.13080092918505E-9</v>
      </c>
      <c r="P35" s="1">
        <v>1.5652150553888799E-8</v>
      </c>
      <c r="Q35" t="s">
        <v>51</v>
      </c>
    </row>
    <row r="36" spans="1:17" x14ac:dyDescent="0.3">
      <c r="A36">
        <v>35</v>
      </c>
      <c r="B36">
        <v>1165.5584415584301</v>
      </c>
      <c r="C36">
        <v>900</v>
      </c>
      <c r="D36">
        <v>0</v>
      </c>
      <c r="E36">
        <v>100.192846251378</v>
      </c>
      <c r="F36">
        <v>3.06621840188143</v>
      </c>
      <c r="G36">
        <v>-1580.3273473851777</v>
      </c>
      <c r="H36">
        <v>-1219.8325511244734</v>
      </c>
      <c r="I36">
        <v>250.568347169916</v>
      </c>
      <c r="J36">
        <v>128.02200384339901</v>
      </c>
      <c r="K36">
        <v>32.676356710239403</v>
      </c>
      <c r="L36">
        <v>6.1761933897004821E-5</v>
      </c>
      <c r="M36">
        <v>3.2154289631331729E-6</v>
      </c>
      <c r="N36" s="1">
        <v>2.2884237003567099E-7</v>
      </c>
      <c r="O36" s="1">
        <v>2.0790081948615802E-9</v>
      </c>
      <c r="P36" s="1">
        <v>1.4586288754951E-8</v>
      </c>
      <c r="Q36" t="s">
        <v>51</v>
      </c>
    </row>
    <row r="37" spans="1:17" x14ac:dyDescent="0.3">
      <c r="A37">
        <v>36</v>
      </c>
      <c r="B37">
        <v>1160.54545454544</v>
      </c>
      <c r="C37">
        <v>900</v>
      </c>
      <c r="D37">
        <v>0</v>
      </c>
      <c r="E37">
        <v>100.175682383032</v>
      </c>
      <c r="F37">
        <v>3.0917006070605901</v>
      </c>
      <c r="G37">
        <v>-1578.7786474376167</v>
      </c>
      <c r="H37">
        <v>-1221.2427175999676</v>
      </c>
      <c r="I37">
        <v>249.38066777299301</v>
      </c>
      <c r="J37">
        <v>127.438698265854</v>
      </c>
      <c r="K37">
        <v>32.401482263275703</v>
      </c>
      <c r="L37">
        <v>6.1254015265655879E-5</v>
      </c>
      <c r="M37">
        <v>3.1720735094183708E-6</v>
      </c>
      <c r="N37" s="1">
        <v>2.2933547966214101E-7</v>
      </c>
      <c r="O37" s="1">
        <v>2.0239093311893199E-9</v>
      </c>
      <c r="P37" s="1">
        <v>1.3501992758349501E-8</v>
      </c>
      <c r="Q37" t="s">
        <v>51</v>
      </c>
    </row>
    <row r="38" spans="1:17" x14ac:dyDescent="0.3">
      <c r="A38">
        <v>37</v>
      </c>
      <c r="B38">
        <v>1155.53246753247</v>
      </c>
      <c r="C38">
        <v>900</v>
      </c>
      <c r="D38">
        <v>0</v>
      </c>
      <c r="E38">
        <v>100.164581610645</v>
      </c>
      <c r="F38">
        <v>3.1090597304271799</v>
      </c>
      <c r="G38">
        <v>-1577.3401724649045</v>
      </c>
      <c r="H38">
        <v>-1222.5874158202771</v>
      </c>
      <c r="I38">
        <v>248.30762937640901</v>
      </c>
      <c r="J38">
        <v>126.897190636977</v>
      </c>
      <c r="K38">
        <v>32.217001375165999</v>
      </c>
      <c r="L38">
        <v>6.0517023164355657E-5</v>
      </c>
      <c r="M38">
        <v>3.1099927870134429E-6</v>
      </c>
      <c r="N38" s="1">
        <v>2.31674564131996E-7</v>
      </c>
      <c r="O38" s="1">
        <v>1.9541450113375401E-9</v>
      </c>
      <c r="P38" s="1">
        <v>1.23176281844136E-8</v>
      </c>
      <c r="Q38" t="s">
        <v>51</v>
      </c>
    </row>
    <row r="39" spans="1:17" x14ac:dyDescent="0.3">
      <c r="A39">
        <v>38</v>
      </c>
      <c r="B39">
        <v>1150.5194805194801</v>
      </c>
      <c r="C39">
        <v>900</v>
      </c>
      <c r="D39">
        <v>0</v>
      </c>
      <c r="E39">
        <v>100.15409361574601</v>
      </c>
      <c r="F39">
        <v>3.1253682417972</v>
      </c>
      <c r="G39">
        <v>-1575.9176688271796</v>
      </c>
      <c r="H39">
        <v>-1223.8738981451286</v>
      </c>
      <c r="I39">
        <v>247.27914414067101</v>
      </c>
      <c r="J39">
        <v>126.394111390522</v>
      </c>
      <c r="K39">
        <v>32.0455337954524</v>
      </c>
      <c r="L39">
        <v>5.9817938213782584E-5</v>
      </c>
      <c r="M39">
        <v>3.0513827461508193E-6</v>
      </c>
      <c r="N39" s="1">
        <v>2.3380554096764E-7</v>
      </c>
      <c r="O39" s="1">
        <v>1.8894022442728302E-9</v>
      </c>
      <c r="P39" s="1">
        <v>1.12086647567027E-8</v>
      </c>
      <c r="Q39" t="s">
        <v>51</v>
      </c>
    </row>
    <row r="40" spans="1:17" x14ac:dyDescent="0.3">
      <c r="A40">
        <v>39</v>
      </c>
      <c r="B40">
        <v>1145.50649350648</v>
      </c>
      <c r="C40">
        <v>900</v>
      </c>
      <c r="D40">
        <v>0</v>
      </c>
      <c r="E40">
        <v>100.144221496518</v>
      </c>
      <c r="F40">
        <v>3.1406315835668699</v>
      </c>
      <c r="G40">
        <v>-1574.5109577064757</v>
      </c>
      <c r="H40">
        <v>-1225.1059380183349</v>
      </c>
      <c r="I40">
        <v>246.292898448247</v>
      </c>
      <c r="J40">
        <v>125.92705285032299</v>
      </c>
      <c r="K40">
        <v>31.886650449710601</v>
      </c>
      <c r="L40">
        <v>5.9155985605319776E-5</v>
      </c>
      <c r="M40">
        <v>2.9961879510193401E-6</v>
      </c>
      <c r="N40" s="1">
        <v>2.3575566918882101E-7</v>
      </c>
      <c r="O40" s="1">
        <v>1.8293379739282599E-9</v>
      </c>
      <c r="P40" s="1">
        <v>1.0174722405713801E-8</v>
      </c>
      <c r="Q40" t="s">
        <v>51</v>
      </c>
    </row>
    <row r="41" spans="1:17" x14ac:dyDescent="0.3">
      <c r="A41">
        <v>40</v>
      </c>
      <c r="B41">
        <v>1140.4935064935</v>
      </c>
      <c r="C41">
        <v>900</v>
      </c>
      <c r="D41">
        <v>0</v>
      </c>
      <c r="E41">
        <v>100.139023910894</v>
      </c>
      <c r="F41">
        <v>3.1503915009155499</v>
      </c>
      <c r="G41">
        <v>-1573.1892537618901</v>
      </c>
      <c r="H41">
        <v>-1226.2046726701039</v>
      </c>
      <c r="I41">
        <v>245.45409043929899</v>
      </c>
      <c r="J41">
        <v>125.556355761541</v>
      </c>
      <c r="K41">
        <v>31.7862157391524</v>
      </c>
      <c r="L41">
        <v>5.861505759917507E-5</v>
      </c>
      <c r="M41">
        <v>2.9583605197095311E-6</v>
      </c>
      <c r="N41" s="1">
        <v>2.3785287218144901E-7</v>
      </c>
      <c r="O41" s="1">
        <v>1.7827315102608101E-9</v>
      </c>
      <c r="P41" s="1">
        <v>9.6440568124409802E-9</v>
      </c>
      <c r="Q41" t="s">
        <v>51</v>
      </c>
    </row>
    <row r="42" spans="1:17" x14ac:dyDescent="0.3">
      <c r="A42">
        <v>41</v>
      </c>
      <c r="B42">
        <v>1135.4805194805101</v>
      </c>
      <c r="C42">
        <v>900</v>
      </c>
      <c r="D42">
        <v>0</v>
      </c>
      <c r="E42">
        <v>100.136630524381</v>
      </c>
      <c r="F42">
        <v>3.1570971347672399</v>
      </c>
      <c r="G42">
        <v>-1571.9196271006774</v>
      </c>
      <c r="H42">
        <v>-1227.2251994984829</v>
      </c>
      <c r="I42">
        <v>244.701802804408</v>
      </c>
      <c r="J42">
        <v>125.242123983483</v>
      </c>
      <c r="K42">
        <v>31.717944127102001</v>
      </c>
      <c r="L42">
        <v>5.8149002870919894E-5</v>
      </c>
      <c r="M42">
        <v>2.931398784708293E-6</v>
      </c>
      <c r="N42" s="1">
        <v>2.3989743495233898E-7</v>
      </c>
      <c r="O42" s="1">
        <v>1.74534466354177E-9</v>
      </c>
      <c r="P42" s="1">
        <v>9.40292805443109E-9</v>
      </c>
      <c r="Q42" t="s">
        <v>51</v>
      </c>
    </row>
    <row r="43" spans="1:17" x14ac:dyDescent="0.3">
      <c r="A43">
        <v>42</v>
      </c>
      <c r="B43">
        <v>1130.46753246752</v>
      </c>
      <c r="C43">
        <v>900</v>
      </c>
      <c r="D43">
        <v>0</v>
      </c>
      <c r="E43">
        <v>100.134679055032</v>
      </c>
      <c r="F43">
        <v>3.1625743363593299</v>
      </c>
      <c r="G43">
        <v>-1570.6614395603601</v>
      </c>
      <c r="H43">
        <v>-1228.286905671034</v>
      </c>
      <c r="I43">
        <v>243.92295334715399</v>
      </c>
      <c r="J43">
        <v>124.898706382567</v>
      </c>
      <c r="K43">
        <v>31.662395379551601</v>
      </c>
      <c r="L43">
        <v>5.7505393391532673E-5</v>
      </c>
      <c r="M43">
        <v>2.8834247275518333E-6</v>
      </c>
      <c r="N43" s="1">
        <v>2.4278450522803698E-7</v>
      </c>
      <c r="O43" s="1">
        <v>1.6920703046696201E-9</v>
      </c>
      <c r="P43" s="1">
        <v>8.8199802878137594E-9</v>
      </c>
      <c r="Q43" t="s">
        <v>51</v>
      </c>
    </row>
    <row r="44" spans="1:17" x14ac:dyDescent="0.3">
      <c r="A44">
        <v>43</v>
      </c>
      <c r="B44">
        <v>1125.45454545455</v>
      </c>
      <c r="C44">
        <v>900</v>
      </c>
      <c r="D44">
        <v>0</v>
      </c>
      <c r="E44">
        <v>100.132782191391</v>
      </c>
      <c r="F44">
        <v>3.1677773866948802</v>
      </c>
      <c r="G44">
        <v>-1569.4080901733532</v>
      </c>
      <c r="H44">
        <v>-1229.3263545252962</v>
      </c>
      <c r="I44">
        <v>243.15789388309801</v>
      </c>
      <c r="J44">
        <v>124.570585319963</v>
      </c>
      <c r="K44">
        <v>31.609791335705498</v>
      </c>
      <c r="L44">
        <v>5.6882144116310664E-5</v>
      </c>
      <c r="M44">
        <v>2.836142633025332E-6</v>
      </c>
      <c r="N44" s="1">
        <v>2.45558069320369E-7</v>
      </c>
      <c r="O44" s="1">
        <v>1.6404036944788599E-9</v>
      </c>
      <c r="P44" s="1">
        <v>8.2468091665485395E-9</v>
      </c>
      <c r="Q44" t="s">
        <v>51</v>
      </c>
    </row>
    <row r="45" spans="1:17" x14ac:dyDescent="0.3">
      <c r="A45">
        <v>44</v>
      </c>
      <c r="B45">
        <v>1120.4415584415499</v>
      </c>
      <c r="C45">
        <v>900</v>
      </c>
      <c r="D45">
        <v>0</v>
      </c>
      <c r="E45">
        <v>100.130923948099</v>
      </c>
      <c r="F45">
        <v>3.1727596943371399</v>
      </c>
      <c r="G45">
        <v>-1568.1592284285614</v>
      </c>
      <c r="H45">
        <v>-1230.3422949178926</v>
      </c>
      <c r="I45">
        <v>242.40741949416301</v>
      </c>
      <c r="J45">
        <v>124.258521595291</v>
      </c>
      <c r="K45">
        <v>31.559567567256099</v>
      </c>
      <c r="L45">
        <v>5.6286433017079038E-5</v>
      </c>
      <c r="M45">
        <v>2.7904199760203915E-6</v>
      </c>
      <c r="N45" s="1">
        <v>2.4818825649231199E-7</v>
      </c>
      <c r="O45" s="1">
        <v>1.5909704562022499E-9</v>
      </c>
      <c r="P45" s="1">
        <v>7.6973392441688506E-9</v>
      </c>
      <c r="Q45" t="s">
        <v>51</v>
      </c>
    </row>
    <row r="46" spans="1:17" x14ac:dyDescent="0.3">
      <c r="A46">
        <v>45</v>
      </c>
      <c r="B46">
        <v>1115.42857142856</v>
      </c>
      <c r="C46">
        <v>900</v>
      </c>
      <c r="D46">
        <v>0</v>
      </c>
      <c r="E46">
        <v>100.12910476981099</v>
      </c>
      <c r="F46">
        <v>3.1775358575551098</v>
      </c>
      <c r="G46">
        <v>-1566.914789924039</v>
      </c>
      <c r="H46">
        <v>-1231.3361445542619</v>
      </c>
      <c r="I46">
        <v>241.67062078779799</v>
      </c>
      <c r="J46">
        <v>123.961433865099</v>
      </c>
      <c r="K46">
        <v>31.51155777888</v>
      </c>
      <c r="L46">
        <v>5.5717170347415151E-5</v>
      </c>
      <c r="M46">
        <v>2.7462126323551886E-6</v>
      </c>
      <c r="N46" s="1">
        <v>2.50684489305526E-7</v>
      </c>
      <c r="O46" s="1">
        <v>1.54366369995132E-9</v>
      </c>
      <c r="P46" s="1">
        <v>7.1709568962139402E-9</v>
      </c>
      <c r="Q46" t="s">
        <v>51</v>
      </c>
    </row>
    <row r="47" spans="1:17" x14ac:dyDescent="0.3">
      <c r="A47">
        <v>46</v>
      </c>
      <c r="B47">
        <v>1110.41558441557</v>
      </c>
      <c r="C47">
        <v>900</v>
      </c>
      <c r="D47">
        <v>0</v>
      </c>
      <c r="E47">
        <v>100.127403313887</v>
      </c>
      <c r="F47">
        <v>3.18198903943654</v>
      </c>
      <c r="G47">
        <v>-1565.6760500992675</v>
      </c>
      <c r="H47">
        <v>-1232.3114005306363</v>
      </c>
      <c r="I47">
        <v>240.946040667414</v>
      </c>
      <c r="J47">
        <v>123.678490127038</v>
      </c>
      <c r="K47">
        <v>31.4669227558425</v>
      </c>
      <c r="L47">
        <v>5.5168982537704312E-5</v>
      </c>
      <c r="M47">
        <v>2.7028684481627407E-6</v>
      </c>
      <c r="N47" s="1">
        <v>2.5307239106780702E-7</v>
      </c>
      <c r="O47" s="1">
        <v>1.4978333203592899E-9</v>
      </c>
      <c r="P47" s="1">
        <v>6.6597935710785002E-9</v>
      </c>
      <c r="Q47" t="s">
        <v>51</v>
      </c>
    </row>
    <row r="48" spans="1:17" x14ac:dyDescent="0.3">
      <c r="A48">
        <v>47</v>
      </c>
      <c r="B48">
        <v>1105.4025974025899</v>
      </c>
      <c r="C48">
        <v>900</v>
      </c>
      <c r="D48">
        <v>0</v>
      </c>
      <c r="E48">
        <v>100.125827673812</v>
      </c>
      <c r="F48">
        <v>3.1861074056999699</v>
      </c>
      <c r="G48">
        <v>-1564.4430864841916</v>
      </c>
      <c r="H48">
        <v>-1233.2692065114675</v>
      </c>
      <c r="I48">
        <v>240.23303905611201</v>
      </c>
      <c r="J48">
        <v>123.408964169591</v>
      </c>
      <c r="K48">
        <v>31.425754039140699</v>
      </c>
      <c r="L48">
        <v>5.4640837921408764E-5</v>
      </c>
      <c r="M48">
        <v>2.6603025050311253E-6</v>
      </c>
      <c r="N48" s="1">
        <v>2.5536100768475698E-7</v>
      </c>
      <c r="O48" s="1">
        <v>1.45333358484961E-9</v>
      </c>
      <c r="P48" s="1">
        <v>6.1629356749490896E-9</v>
      </c>
      <c r="Q48" t="s">
        <v>51</v>
      </c>
    </row>
    <row r="49" spans="1:17" x14ac:dyDescent="0.3">
      <c r="A49">
        <v>48</v>
      </c>
      <c r="B49">
        <v>1100.3896103896</v>
      </c>
      <c r="C49">
        <v>900</v>
      </c>
      <c r="D49">
        <v>0</v>
      </c>
      <c r="E49">
        <v>100.124260189794</v>
      </c>
      <c r="F49">
        <v>3.1900962471351901</v>
      </c>
      <c r="G49">
        <v>-1563.2138303045103</v>
      </c>
      <c r="H49">
        <v>-1234.2074187331918</v>
      </c>
      <c r="I49">
        <v>239.53179732326299</v>
      </c>
      <c r="J49">
        <v>123.151754283125</v>
      </c>
      <c r="K49">
        <v>31.385968457756999</v>
      </c>
      <c r="L49">
        <v>5.4138136264789554E-5</v>
      </c>
      <c r="M49">
        <v>2.6193851375779306E-6</v>
      </c>
      <c r="N49" s="1">
        <v>2.5753215659561498E-7</v>
      </c>
      <c r="O49" s="1">
        <v>1.4108974488296099E-9</v>
      </c>
      <c r="P49" s="1">
        <v>5.6905035140471299E-9</v>
      </c>
      <c r="Q49" t="s">
        <v>51</v>
      </c>
    </row>
    <row r="50" spans="1:17" x14ac:dyDescent="0.3">
      <c r="A50">
        <v>49</v>
      </c>
      <c r="B50">
        <v>1095.37662337662</v>
      </c>
      <c r="C50">
        <v>900</v>
      </c>
      <c r="D50">
        <v>0</v>
      </c>
      <c r="E50">
        <v>100.122630653909</v>
      </c>
      <c r="F50">
        <v>3.1939484903920601</v>
      </c>
      <c r="G50">
        <v>-1561.9870308054315</v>
      </c>
      <c r="H50">
        <v>-1235.1286936058723</v>
      </c>
      <c r="I50">
        <v>238.83958968447999</v>
      </c>
      <c r="J50">
        <v>122.905415796103</v>
      </c>
      <c r="K50">
        <v>31.347603430391899</v>
      </c>
      <c r="L50">
        <v>5.3655819922943031E-5</v>
      </c>
      <c r="M50">
        <v>2.5798119051207511E-6</v>
      </c>
      <c r="N50" s="1">
        <v>2.5960788317947901E-7</v>
      </c>
      <c r="O50" s="1">
        <v>1.3702188266312801E-9</v>
      </c>
      <c r="P50" s="1">
        <v>5.2372648221696101E-9</v>
      </c>
      <c r="Q50" t="s">
        <v>51</v>
      </c>
    </row>
    <row r="51" spans="1:17" x14ac:dyDescent="0.3">
      <c r="A51">
        <v>50</v>
      </c>
      <c r="B51">
        <v>1090.3636363636299</v>
      </c>
      <c r="C51">
        <v>900</v>
      </c>
      <c r="D51">
        <v>0</v>
      </c>
      <c r="E51">
        <v>100.120832396208</v>
      </c>
      <c r="F51">
        <v>3.1976481974663402</v>
      </c>
      <c r="G51">
        <v>-1560.760844813906</v>
      </c>
      <c r="H51">
        <v>-1236.0357822295016</v>
      </c>
      <c r="I51">
        <v>238.153146345067</v>
      </c>
      <c r="J51">
        <v>122.668686901546</v>
      </c>
      <c r="K51">
        <v>31.310771608815301</v>
      </c>
      <c r="L51">
        <v>5.3188573712234986E-5</v>
      </c>
      <c r="M51">
        <v>2.5412510345847752E-6</v>
      </c>
      <c r="N51" s="1">
        <v>2.61612928805679E-7</v>
      </c>
      <c r="O51" s="1">
        <v>1.3309822158595101E-9</v>
      </c>
      <c r="P51" s="1">
        <v>4.7970961197307498E-9</v>
      </c>
      <c r="Q51" t="s">
        <v>51</v>
      </c>
    </row>
    <row r="52" spans="1:17" x14ac:dyDescent="0.3">
      <c r="A52">
        <v>51</v>
      </c>
      <c r="B52">
        <v>1085.35064935064</v>
      </c>
      <c r="C52">
        <v>900</v>
      </c>
      <c r="D52">
        <v>0</v>
      </c>
      <c r="E52">
        <v>100.11906114252101</v>
      </c>
      <c r="F52">
        <v>3.2012582605969202</v>
      </c>
      <c r="G52">
        <v>-1559.5385610480087</v>
      </c>
      <c r="H52">
        <v>-1236.9279641867379</v>
      </c>
      <c r="I52">
        <v>237.47548226456499</v>
      </c>
      <c r="J52">
        <v>122.438617858073</v>
      </c>
      <c r="K52">
        <v>31.274909111473299</v>
      </c>
      <c r="L52">
        <v>5.2741761879349203E-5</v>
      </c>
      <c r="M52">
        <v>2.5040153294562845E-6</v>
      </c>
      <c r="N52" s="1">
        <v>2.6352466402576399E-7</v>
      </c>
      <c r="O52" s="1">
        <v>1.2934221003886801E-9</v>
      </c>
      <c r="P52" s="1">
        <v>4.3784370723741403E-9</v>
      </c>
      <c r="Q52" t="s">
        <v>51</v>
      </c>
    </row>
    <row r="53" spans="1:17" x14ac:dyDescent="0.3">
      <c r="A53">
        <v>52</v>
      </c>
      <c r="B53">
        <v>1080.33766233765</v>
      </c>
      <c r="C53">
        <v>900</v>
      </c>
      <c r="D53">
        <v>0</v>
      </c>
      <c r="E53">
        <v>100.117310057068</v>
      </c>
      <c r="F53">
        <v>3.20479733805821</v>
      </c>
      <c r="G53">
        <v>-1558.3200307648526</v>
      </c>
      <c r="H53">
        <v>-1237.8086168061911</v>
      </c>
      <c r="I53">
        <v>236.804089817186</v>
      </c>
      <c r="J53">
        <v>122.209910844839</v>
      </c>
      <c r="K53">
        <v>31.239825641433399</v>
      </c>
      <c r="L53">
        <v>5.230957549924213E-5</v>
      </c>
      <c r="M53">
        <v>2.4677219825665998E-6</v>
      </c>
      <c r="N53" s="1">
        <v>2.65361685439066E-7</v>
      </c>
      <c r="O53" s="1">
        <v>1.25718472360445E-9</v>
      </c>
      <c r="P53" s="1">
        <v>3.9782445974834001E-9</v>
      </c>
      <c r="Q53" t="s">
        <v>51</v>
      </c>
    </row>
    <row r="54" spans="1:17" x14ac:dyDescent="0.3">
      <c r="A54">
        <v>53</v>
      </c>
      <c r="B54">
        <v>1075.3246753246699</v>
      </c>
      <c r="C54">
        <v>900</v>
      </c>
      <c r="D54">
        <v>0</v>
      </c>
      <c r="E54">
        <v>100.115594849136</v>
      </c>
      <c r="F54">
        <v>3.2082457143130401</v>
      </c>
      <c r="G54">
        <v>-1557.1054773486514</v>
      </c>
      <c r="H54">
        <v>-1238.6737686906354</v>
      </c>
      <c r="I54">
        <v>236.14214970803599</v>
      </c>
      <c r="J54">
        <v>121.991387990546</v>
      </c>
      <c r="K54">
        <v>31.205712954742602</v>
      </c>
      <c r="L54">
        <v>5.1899690420835485E-5</v>
      </c>
      <c r="M54">
        <v>2.4329399720422083E-6</v>
      </c>
      <c r="N54" s="1">
        <v>2.6710353042683398E-7</v>
      </c>
      <c r="O54" s="1">
        <v>1.2226997990808899E-9</v>
      </c>
      <c r="P54" s="1">
        <v>3.5995706832374198E-9</v>
      </c>
      <c r="Q54" t="s">
        <v>51</v>
      </c>
    </row>
    <row r="55" spans="1:17" x14ac:dyDescent="0.3">
      <c r="A55">
        <v>54</v>
      </c>
      <c r="B55">
        <v>1070.31168831168</v>
      </c>
      <c r="C55">
        <v>900</v>
      </c>
      <c r="D55">
        <v>0</v>
      </c>
      <c r="E55">
        <v>100.113915388885</v>
      </c>
      <c r="F55">
        <v>3.2116094407520901</v>
      </c>
      <c r="G55">
        <v>-1555.8948522401486</v>
      </c>
      <c r="H55">
        <v>-1239.5246307824523</v>
      </c>
      <c r="I55">
        <v>235.48883024366299</v>
      </c>
      <c r="J55">
        <v>121.78218172974</v>
      </c>
      <c r="K55">
        <v>31.172506257622899</v>
      </c>
      <c r="L55">
        <v>5.1510338010365485E-5</v>
      </c>
      <c r="M55">
        <v>2.3995632676212869E-6</v>
      </c>
      <c r="N55" s="1">
        <v>2.6875771315451998E-7</v>
      </c>
      <c r="O55" s="1">
        <v>1.18983904973616E-9</v>
      </c>
      <c r="P55" s="1">
        <v>3.2409625048440999E-9</v>
      </c>
      <c r="Q55" t="s">
        <v>51</v>
      </c>
    </row>
    <row r="56" spans="1:17" x14ac:dyDescent="0.3">
      <c r="A56">
        <v>55</v>
      </c>
      <c r="B56">
        <v>1065.2987012987001</v>
      </c>
      <c r="C56">
        <v>900</v>
      </c>
      <c r="D56">
        <v>0</v>
      </c>
      <c r="E56">
        <v>100.112271423604</v>
      </c>
      <c r="F56">
        <v>3.2148940419074701</v>
      </c>
      <c r="G56">
        <v>-1554.6881087809907</v>
      </c>
      <c r="H56">
        <v>-1240.3622979278102</v>
      </c>
      <c r="I56">
        <v>234.843375430219</v>
      </c>
      <c r="J56">
        <v>121.581512937638</v>
      </c>
      <c r="K56">
        <v>31.140146492730398</v>
      </c>
      <c r="L56">
        <v>5.1139920648237733E-5</v>
      </c>
      <c r="M56">
        <v>2.3674949586297587E-6</v>
      </c>
      <c r="N56" s="1">
        <v>2.7033100990398598E-7</v>
      </c>
      <c r="O56" s="1">
        <v>1.1584854013946201E-9</v>
      </c>
      <c r="P56" s="1">
        <v>2.90109444845322E-9</v>
      </c>
      <c r="Q56" t="s">
        <v>51</v>
      </c>
    </row>
    <row r="57" spans="1:17" x14ac:dyDescent="0.3">
      <c r="A57">
        <v>56</v>
      </c>
      <c r="B57">
        <v>1060.2857142856999</v>
      </c>
      <c r="C57">
        <v>900</v>
      </c>
      <c r="D57">
        <v>0</v>
      </c>
      <c r="E57">
        <v>100.110662599438</v>
      </c>
      <c r="F57">
        <v>3.2181045745486601</v>
      </c>
      <c r="G57">
        <v>-1553.4852022302573</v>
      </c>
      <c r="H57">
        <v>-1241.1877617187154</v>
      </c>
      <c r="I57">
        <v>234.20509677801101</v>
      </c>
      <c r="J57">
        <v>121.388680304076</v>
      </c>
      <c r="K57">
        <v>31.108579687308101</v>
      </c>
      <c r="L57">
        <v>5.0786992681531252E-5</v>
      </c>
      <c r="M57">
        <v>2.3366463638424077E-6</v>
      </c>
      <c r="N57" s="1">
        <v>2.7182954440277799E-7</v>
      </c>
      <c r="O57" s="1">
        <v>1.12853187054587E-9</v>
      </c>
      <c r="P57" s="1">
        <v>2.5787555581078098E-9</v>
      </c>
      <c r="Q57" t="s">
        <v>51</v>
      </c>
    </row>
    <row r="58" spans="1:17" x14ac:dyDescent="0.3">
      <c r="A58">
        <v>57</v>
      </c>
      <c r="B58">
        <v>1055.27272727272</v>
      </c>
      <c r="C58">
        <v>900</v>
      </c>
      <c r="D58">
        <v>0</v>
      </c>
      <c r="E58">
        <v>100.109088479684</v>
      </c>
      <c r="F58">
        <v>3.2212456787146202</v>
      </c>
      <c r="G58">
        <v>-1552.2860897599035</v>
      </c>
      <c r="H58">
        <v>-1242.0019217549379</v>
      </c>
      <c r="I58">
        <v>233.57336609407599</v>
      </c>
      <c r="J58">
        <v>121.203051151132</v>
      </c>
      <c r="K58">
        <v>31.0777563913195</v>
      </c>
      <c r="L58">
        <v>5.0450243716965229E-5</v>
      </c>
      <c r="M58">
        <v>2.3069362341119204E-6</v>
      </c>
      <c r="N58" s="1">
        <v>2.73258861819883E-7</v>
      </c>
      <c r="O58" s="1">
        <v>1.0998805723672E-9</v>
      </c>
      <c r="P58" s="1">
        <v>2.2728382697801301E-9</v>
      </c>
      <c r="Q58" t="s">
        <v>51</v>
      </c>
    </row>
    <row r="59" spans="1:17" x14ac:dyDescent="0.3">
      <c r="A59">
        <v>58</v>
      </c>
      <c r="B59">
        <v>1050.2597402597301</v>
      </c>
      <c r="C59">
        <v>900</v>
      </c>
      <c r="D59">
        <v>0</v>
      </c>
      <c r="E59">
        <v>100.107548562377</v>
      </c>
      <c r="F59">
        <v>3.2243217703624198</v>
      </c>
      <c r="G59">
        <v>-1551.0907304835357</v>
      </c>
      <c r="H59">
        <v>-1242.805645128667</v>
      </c>
      <c r="I59">
        <v>232.94757169791001</v>
      </c>
      <c r="J59">
        <v>121.095693964151</v>
      </c>
      <c r="K59">
        <v>31.047629762808899</v>
      </c>
      <c r="L59">
        <v>5.0196528138872783E-5</v>
      </c>
      <c r="M59">
        <v>2.2785557053606584E-6</v>
      </c>
      <c r="N59" s="1">
        <v>2.7290613078676202E-7</v>
      </c>
      <c r="O59" s="1">
        <v>1.07241697568688E-9</v>
      </c>
      <c r="P59" s="1">
        <v>1.9869314735520501E-9</v>
      </c>
      <c r="Q59" t="s">
        <v>51</v>
      </c>
    </row>
    <row r="60" spans="1:17" x14ac:dyDescent="0.3">
      <c r="A60">
        <v>59</v>
      </c>
      <c r="B60">
        <v>1045.2467532467399</v>
      </c>
      <c r="C60">
        <v>900</v>
      </c>
      <c r="D60">
        <v>0</v>
      </c>
      <c r="E60">
        <v>100.106042430578</v>
      </c>
      <c r="F60">
        <v>3.2273374631432201</v>
      </c>
      <c r="G60">
        <v>-1549.8990885996029</v>
      </c>
      <c r="H60">
        <v>-1243.599969149974</v>
      </c>
      <c r="I60">
        <v>232.32696735282499</v>
      </c>
      <c r="J60">
        <v>120.92656229253799</v>
      </c>
      <c r="K60">
        <v>31.018151517715999</v>
      </c>
      <c r="L60">
        <v>4.9892316855434308E-5</v>
      </c>
      <c r="M60">
        <v>2.2509158157042916E-6</v>
      </c>
      <c r="N60" s="1">
        <v>2.7407179360194E-7</v>
      </c>
      <c r="O60" s="1">
        <v>1.04610273811751E-9</v>
      </c>
      <c r="P60" s="1">
        <v>1.7112924293348399E-9</v>
      </c>
      <c r="Q60" t="s">
        <v>51</v>
      </c>
    </row>
    <row r="61" spans="1:17" x14ac:dyDescent="0.3">
      <c r="A61">
        <v>60</v>
      </c>
      <c r="B61">
        <v>1040.23376623376</v>
      </c>
      <c r="C61">
        <v>900</v>
      </c>
      <c r="D61">
        <v>0</v>
      </c>
      <c r="E61">
        <v>100.104569560142</v>
      </c>
      <c r="F61">
        <v>3.2302953972889599</v>
      </c>
      <c r="G61">
        <v>-1548.7111288402709</v>
      </c>
      <c r="H61">
        <v>-1244.3852834033523</v>
      </c>
      <c r="I61">
        <v>231.71128900854001</v>
      </c>
      <c r="J61">
        <v>120.762997019764</v>
      </c>
      <c r="K61">
        <v>30.989292695694498</v>
      </c>
      <c r="L61">
        <v>4.9600931450037231E-5</v>
      </c>
      <c r="M61">
        <v>2.2242025117872872E-6</v>
      </c>
      <c r="N61" s="1">
        <v>2.7517261594127701E-7</v>
      </c>
      <c r="O61" s="1">
        <v>1.0208383853254101E-9</v>
      </c>
      <c r="P61" s="1">
        <v>1.4492467083762401E-9</v>
      </c>
      <c r="Q61" t="s">
        <v>51</v>
      </c>
    </row>
    <row r="62" spans="1:17" x14ac:dyDescent="0.3">
      <c r="A62">
        <v>61</v>
      </c>
      <c r="B62">
        <v>1035.2207792207801</v>
      </c>
      <c r="C62">
        <v>900</v>
      </c>
      <c r="D62">
        <v>0</v>
      </c>
      <c r="E62">
        <v>100.103129304699</v>
      </c>
      <c r="F62">
        <v>3.2331989529590102</v>
      </c>
      <c r="G62">
        <v>-1547.5268157328551</v>
      </c>
      <c r="H62">
        <v>-1245.1622045029017</v>
      </c>
      <c r="I62">
        <v>231.10009489055599</v>
      </c>
      <c r="J62">
        <v>120.60457644915</v>
      </c>
      <c r="K62">
        <v>30.961017481799299</v>
      </c>
      <c r="L62">
        <v>4.9321481351226155E-5</v>
      </c>
      <c r="M62">
        <v>2.1983582706888796E-6</v>
      </c>
      <c r="N62" s="1">
        <v>2.7621121061281198E-7</v>
      </c>
      <c r="O62" s="1">
        <v>9.9655480848973401E-10</v>
      </c>
      <c r="P62" s="1">
        <v>1.20001992207712E-9</v>
      </c>
      <c r="Q62" t="s">
        <v>51</v>
      </c>
    </row>
    <row r="63" spans="1:17" x14ac:dyDescent="0.3">
      <c r="A63">
        <v>62</v>
      </c>
      <c r="B63">
        <v>1030.2077922077799</v>
      </c>
      <c r="C63">
        <v>900</v>
      </c>
      <c r="D63">
        <v>0</v>
      </c>
      <c r="E63">
        <v>100.101720990724</v>
      </c>
      <c r="F63">
        <v>3.2360512628457601</v>
      </c>
      <c r="G63">
        <v>-1546.3461155023172</v>
      </c>
      <c r="H63">
        <v>-1245.9312963237676</v>
      </c>
      <c r="I63">
        <v>230.49297819416799</v>
      </c>
      <c r="J63">
        <v>120.450916720602</v>
      </c>
      <c r="K63">
        <v>30.933292726239198</v>
      </c>
      <c r="L63">
        <v>4.9053153033400249E-5</v>
      </c>
      <c r="M63">
        <v>2.1733300616691752E-6</v>
      </c>
      <c r="N63" s="1">
        <v>2.7718980549226002E-7</v>
      </c>
      <c r="O63" s="1">
        <v>9.7318838002663299E-10</v>
      </c>
      <c r="P63" s="1">
        <v>9.6289952729059702E-10</v>
      </c>
      <c r="Q63" t="s">
        <v>51</v>
      </c>
    </row>
    <row r="64" spans="1:17" x14ac:dyDescent="0.3">
      <c r="A64">
        <v>63</v>
      </c>
      <c r="B64">
        <v>1025.1948051948</v>
      </c>
      <c r="C64">
        <v>900</v>
      </c>
      <c r="D64">
        <v>0</v>
      </c>
      <c r="E64">
        <v>100.10034392375</v>
      </c>
      <c r="F64">
        <v>3.2388552355745399</v>
      </c>
      <c r="G64">
        <v>-1545.1689960108406</v>
      </c>
      <c r="H64">
        <v>-1246.6930753001891</v>
      </c>
      <c r="I64">
        <v>229.88956363241701</v>
      </c>
      <c r="J64">
        <v>120.301667801186</v>
      </c>
      <c r="K64">
        <v>30.906087689341799</v>
      </c>
      <c r="L64">
        <v>4.879520223134961E-5</v>
      </c>
      <c r="M64">
        <v>2.1490689327777929E-6</v>
      </c>
      <c r="N64" s="1">
        <v>2.7811026850819098E-7</v>
      </c>
      <c r="O64" s="1">
        <v>9.5068044503401107E-10</v>
      </c>
      <c r="P64" s="1">
        <v>7.37229114058626E-10</v>
      </c>
      <c r="Q64" t="s">
        <v>51</v>
      </c>
    </row>
    <row r="65" spans="1:17" x14ac:dyDescent="0.3">
      <c r="A65">
        <v>64</v>
      </c>
      <c r="B65">
        <v>1020.1818181818099</v>
      </c>
      <c r="C65">
        <v>900</v>
      </c>
      <c r="D65">
        <v>0</v>
      </c>
      <c r="E65">
        <v>100.09899739349601</v>
      </c>
      <c r="F65">
        <v>3.2416135764295602</v>
      </c>
      <c r="G65">
        <v>-1543.9954266950724</v>
      </c>
      <c r="H65">
        <v>-1247.44801512503</v>
      </c>
      <c r="I65">
        <v>229.289504364728</v>
      </c>
      <c r="J65">
        <v>120.156509965989</v>
      </c>
      <c r="K65">
        <v>30.879373815971402</v>
      </c>
      <c r="L65">
        <v>4.8546947046226494E-5</v>
      </c>
      <c r="M65">
        <v>2.1255296392744144E-6</v>
      </c>
      <c r="N65" s="1">
        <v>2.7897412797337501E-7</v>
      </c>
      <c r="O65" s="1">
        <v>9.2897686460790897E-10</v>
      </c>
      <c r="P65" s="1">
        <v>5.2240329373130498E-10</v>
      </c>
      <c r="Q65" t="s">
        <v>51</v>
      </c>
    </row>
    <row r="66" spans="1:17" x14ac:dyDescent="0.3">
      <c r="A66">
        <v>65</v>
      </c>
      <c r="B66">
        <v>1015.16883116883</v>
      </c>
      <c r="C66">
        <v>900</v>
      </c>
      <c r="D66">
        <v>0</v>
      </c>
      <c r="E66">
        <v>100.097680678068</v>
      </c>
      <c r="F66">
        <v>3.2443288057574402</v>
      </c>
      <c r="G66">
        <v>-1542.8253785020549</v>
      </c>
      <c r="H66">
        <v>-1248.1965509249821</v>
      </c>
      <c r="I66">
        <v>228.692479259788</v>
      </c>
      <c r="J66">
        <v>120.015150703307</v>
      </c>
      <c r="K66">
        <v>30.853124535476599</v>
      </c>
      <c r="L66">
        <v>4.830776183185707E-5</v>
      </c>
      <c r="M66">
        <v>2.1026703092955056E-6</v>
      </c>
      <c r="N66" s="1">
        <v>2.79782588666455E-7</v>
      </c>
      <c r="O66" s="1">
        <v>9.0802760527994904E-10</v>
      </c>
      <c r="P66" s="1">
        <v>3.17863121749059E-10</v>
      </c>
      <c r="Q66" t="s">
        <v>51</v>
      </c>
    </row>
    <row r="67" spans="1:17" x14ac:dyDescent="0.3">
      <c r="A67">
        <v>66</v>
      </c>
      <c r="B67">
        <v>1010.15584415584</v>
      </c>
      <c r="C67">
        <v>900</v>
      </c>
      <c r="D67">
        <v>0</v>
      </c>
      <c r="E67">
        <v>100.096393047379</v>
      </c>
      <c r="F67">
        <v>3.24700327534579</v>
      </c>
      <c r="G67">
        <v>-1541.6588238246111</v>
      </c>
      <c r="H67">
        <v>-1248.9390829752524</v>
      </c>
      <c r="I67">
        <v>228.098190452729</v>
      </c>
      <c r="J67">
        <v>119.877321988256</v>
      </c>
      <c r="K67">
        <v>30.827315083850301</v>
      </c>
      <c r="L67">
        <v>4.8077071766204267E-5</v>
      </c>
      <c r="M67">
        <v>2.0804521428605254E-6</v>
      </c>
      <c r="N67" s="1">
        <v>2.8053654397204199E-7</v>
      </c>
      <c r="O67" s="1">
        <v>8.87786369601515E-10</v>
      </c>
      <c r="P67" s="1">
        <v>1.23091998579531E-10</v>
      </c>
      <c r="Q67" t="s">
        <v>51</v>
      </c>
    </row>
    <row r="68" spans="1:17" x14ac:dyDescent="0.3">
      <c r="A68">
        <v>67</v>
      </c>
      <c r="B68">
        <v>1005.1428571428499</v>
      </c>
      <c r="C68">
        <v>900</v>
      </c>
      <c r="D68">
        <v>0</v>
      </c>
      <c r="E68">
        <v>100.09513376589101</v>
      </c>
      <c r="F68">
        <v>3.2496391830302001</v>
      </c>
      <c r="G68">
        <v>-1540.4957364367688</v>
      </c>
      <c r="H68">
        <v>-1249.6759800097389</v>
      </c>
      <c r="I68">
        <v>227.50636116128101</v>
      </c>
      <c r="J68">
        <v>119.742777876728</v>
      </c>
      <c r="K68">
        <v>30.801922345285</v>
      </c>
      <c r="L68">
        <v>4.7854348024012474E-5</v>
      </c>
      <c r="M68">
        <v>2.0588391405443921E-6</v>
      </c>
      <c r="N68" s="1">
        <v>2.8123658431178101E-7</v>
      </c>
      <c r="O68" s="1">
        <v>8.6821026332299603E-10</v>
      </c>
      <c r="P68" s="1">
        <v>-6.2388003940788604E-11</v>
      </c>
      <c r="Q68" t="s">
        <v>51</v>
      </c>
    </row>
    <row r="69" spans="1:17" x14ac:dyDescent="0.3">
      <c r="A69">
        <v>68</v>
      </c>
      <c r="B69">
        <v>1000.12987012987</v>
      </c>
      <c r="C69">
        <v>900</v>
      </c>
      <c r="D69">
        <v>0</v>
      </c>
      <c r="E69">
        <v>100.09390209479101</v>
      </c>
      <c r="F69">
        <v>3.2522385857456699</v>
      </c>
      <c r="G69">
        <v>-1539.3360914297045</v>
      </c>
      <c r="H69">
        <v>-1250.407582174809</v>
      </c>
      <c r="I69">
        <v>226.91673373068099</v>
      </c>
      <c r="J69">
        <v>119.611292378935</v>
      </c>
      <c r="K69">
        <v>30.776924710719499</v>
      </c>
      <c r="L69">
        <v>4.7639103478936394E-5</v>
      </c>
      <c r="M69">
        <v>2.0377978587371053E-6</v>
      </c>
      <c r="N69" s="1">
        <v>2.8188300201777802E-7</v>
      </c>
      <c r="O69" s="1">
        <v>8.4925949528377904E-10</v>
      </c>
      <c r="P69" s="1">
        <v>-2.3901943551976301E-10</v>
      </c>
      <c r="Q69" t="s">
        <v>51</v>
      </c>
    </row>
    <row r="70" spans="1:17" x14ac:dyDescent="0.3">
      <c r="A70">
        <v>69</v>
      </c>
      <c r="B70">
        <v>995.11688311688295</v>
      </c>
      <c r="C70">
        <v>900</v>
      </c>
      <c r="D70">
        <v>0</v>
      </c>
      <c r="E70">
        <v>100.092697293659</v>
      </c>
      <c r="F70">
        <v>3.2548034112077699</v>
      </c>
      <c r="G70">
        <v>-1538.1798651485658</v>
      </c>
      <c r="H70">
        <v>-1251.1342036689684</v>
      </c>
      <c r="I70">
        <v>226.329067880536</v>
      </c>
      <c r="J70">
        <v>119.48265757733699</v>
      </c>
      <c r="K70">
        <v>30.752301951323599</v>
      </c>
      <c r="L70">
        <v>4.7430888872026701E-5</v>
      </c>
      <c r="M70">
        <v>2.0172971886267033E-6</v>
      </c>
      <c r="N70" s="1">
        <v>2.8247579273591801E-7</v>
      </c>
      <c r="O70" s="1">
        <v>8.3089710646289696E-10</v>
      </c>
      <c r="P70" s="1">
        <v>-4.07212420325032E-10</v>
      </c>
      <c r="Q70" t="s">
        <v>51</v>
      </c>
    </row>
    <row r="71" spans="1:17" x14ac:dyDescent="0.3">
      <c r="A71">
        <v>70</v>
      </c>
      <c r="B71">
        <v>990.10389610389495</v>
      </c>
      <c r="C71">
        <v>900</v>
      </c>
      <c r="D71">
        <v>0</v>
      </c>
      <c r="E71">
        <v>100.091518621726</v>
      </c>
      <c r="F71">
        <v>3.2573354683759801</v>
      </c>
      <c r="G71">
        <v>-1537.0270351304305</v>
      </c>
      <c r="H71">
        <v>-1251.8561351052492</v>
      </c>
      <c r="I71">
        <v>225.74313913038301</v>
      </c>
      <c r="J71">
        <v>119.356681958872</v>
      </c>
      <c r="K71">
        <v>30.728035105217199</v>
      </c>
      <c r="L71">
        <v>4.7229289391703341E-5</v>
      </c>
      <c r="M71">
        <v>1.997308156363906E-6</v>
      </c>
      <c r="N71" s="1">
        <v>2.8301465337787599E-7</v>
      </c>
      <c r="O71" s="1">
        <v>8.1308872504665696E-10</v>
      </c>
      <c r="P71" s="1">
        <v>-5.6734730588885396E-10</v>
      </c>
      <c r="Q71" t="s">
        <v>51</v>
      </c>
    </row>
    <row r="72" spans="1:17" x14ac:dyDescent="0.3">
      <c r="A72">
        <v>71</v>
      </c>
      <c r="B72">
        <v>985.09090909090901</v>
      </c>
      <c r="C72">
        <v>900</v>
      </c>
      <c r="D72">
        <v>0</v>
      </c>
      <c r="E72">
        <v>100.09038070996201</v>
      </c>
      <c r="F72">
        <v>3.2597849760965798</v>
      </c>
      <c r="G72">
        <v>-1535.8778364228933</v>
      </c>
      <c r="H72">
        <v>-1252.5735047024571</v>
      </c>
      <c r="I72">
        <v>225.159053145972</v>
      </c>
      <c r="J72">
        <v>119.233650597722</v>
      </c>
      <c r="K72">
        <v>30.704595991424998</v>
      </c>
      <c r="L72">
        <v>4.7033991193784868E-5</v>
      </c>
      <c r="M72">
        <v>1.9777304538163699E-6</v>
      </c>
      <c r="N72" s="1">
        <v>2.8349784000660799E-7</v>
      </c>
      <c r="O72" s="1">
        <v>7.9572328439038699E-10</v>
      </c>
      <c r="P72" s="1">
        <v>-7.2095207188299001E-10</v>
      </c>
      <c r="Q72" t="s">
        <v>51</v>
      </c>
    </row>
    <row r="73" spans="1:17" x14ac:dyDescent="0.3">
      <c r="A73">
        <v>72</v>
      </c>
      <c r="B73">
        <v>980.07792207792102</v>
      </c>
      <c r="C73">
        <v>900</v>
      </c>
      <c r="D73">
        <v>0</v>
      </c>
      <c r="E73">
        <v>100.089303652062</v>
      </c>
      <c r="F73">
        <v>3.2620777749865901</v>
      </c>
      <c r="G73">
        <v>-1534.7325921210124</v>
      </c>
      <c r="H73">
        <v>-1253.2862642475964</v>
      </c>
      <c r="I73">
        <v>224.577128322166</v>
      </c>
      <c r="J73">
        <v>119.114107835593</v>
      </c>
      <c r="K73">
        <v>30.682684643370699</v>
      </c>
      <c r="L73">
        <v>4.6844879931789312E-5</v>
      </c>
      <c r="M73">
        <v>1.9584480620837019E-6</v>
      </c>
      <c r="N73" s="1">
        <v>2.8392188661545899E-7</v>
      </c>
      <c r="O73" s="1">
        <v>7.7866956016901095E-10</v>
      </c>
      <c r="P73" s="1">
        <v>-8.6999776842754298E-10</v>
      </c>
      <c r="Q73" t="s">
        <v>51</v>
      </c>
    </row>
    <row r="74" spans="1:17" x14ac:dyDescent="0.3">
      <c r="A74">
        <v>73</v>
      </c>
      <c r="B74">
        <v>975.06493506493405</v>
      </c>
      <c r="C74">
        <v>900</v>
      </c>
      <c r="D74">
        <v>0</v>
      </c>
      <c r="E74">
        <v>100.088249102652</v>
      </c>
      <c r="F74">
        <v>3.2643382426601</v>
      </c>
      <c r="G74">
        <v>-1533.5906530902148</v>
      </c>
      <c r="H74">
        <v>-1253.9949377173946</v>
      </c>
      <c r="I74">
        <v>223.996450866272</v>
      </c>
      <c r="J74">
        <v>118.99681411729399</v>
      </c>
      <c r="K74">
        <v>30.661114646345599</v>
      </c>
      <c r="L74">
        <v>4.6661527854722266E-5</v>
      </c>
      <c r="M74">
        <v>1.9396210148678079E-6</v>
      </c>
      <c r="N74" s="1">
        <v>2.8428775049579502E-7</v>
      </c>
      <c r="O74" s="1">
        <v>7.6209610275572996E-10</v>
      </c>
      <c r="P74" s="1">
        <v>-1.01194884117283E-9</v>
      </c>
      <c r="Q74" t="s">
        <v>51</v>
      </c>
    </row>
    <row r="75" spans="1:17" x14ac:dyDescent="0.3">
      <c r="A75">
        <v>74</v>
      </c>
      <c r="B75">
        <v>970.05194805194697</v>
      </c>
      <c r="C75">
        <v>900</v>
      </c>
      <c r="D75">
        <v>0</v>
      </c>
      <c r="E75">
        <v>100.08721621650599</v>
      </c>
      <c r="F75">
        <v>3.2665684776669801</v>
      </c>
      <c r="G75">
        <v>-1532.4519987762319</v>
      </c>
      <c r="H75">
        <v>-1254.6997500814498</v>
      </c>
      <c r="I75">
        <v>223.41683837449699</v>
      </c>
      <c r="J75">
        <v>118.88162096905999</v>
      </c>
      <c r="K75">
        <v>30.639864708420099</v>
      </c>
      <c r="L75">
        <v>4.6483617464062568E-5</v>
      </c>
      <c r="M75">
        <v>1.9212272323829169E-6</v>
      </c>
      <c r="N75" s="1">
        <v>2.8459381690327102E-7</v>
      </c>
      <c r="O75" s="1">
        <v>7.4597717229480804E-10</v>
      </c>
      <c r="P75" s="1">
        <v>-1.14708756664112E-9</v>
      </c>
      <c r="Q75" t="s">
        <v>51</v>
      </c>
    </row>
    <row r="76" spans="1:17" x14ac:dyDescent="0.3">
      <c r="A76">
        <v>75</v>
      </c>
      <c r="B76">
        <v>965.03896103896102</v>
      </c>
      <c r="C76">
        <v>900</v>
      </c>
      <c r="D76">
        <v>0</v>
      </c>
      <c r="E76">
        <v>100.086204180716</v>
      </c>
      <c r="F76">
        <v>3.2687704665108899</v>
      </c>
      <c r="G76">
        <v>-1531.3166100900351</v>
      </c>
      <c r="H76">
        <v>-1255.400912051959</v>
      </c>
      <c r="I76">
        <v>222.83811818719099</v>
      </c>
      <c r="J76">
        <v>118.768390633965</v>
      </c>
      <c r="K76">
        <v>30.618914728371699</v>
      </c>
      <c r="L76">
        <v>4.6310852582052736E-5</v>
      </c>
      <c r="M76">
        <v>1.9032458184591732E-6</v>
      </c>
      <c r="N76" s="1">
        <v>2.8483810660398099E-7</v>
      </c>
      <c r="O76" s="1">
        <v>7.3028850808327295E-10</v>
      </c>
      <c r="P76" s="1">
        <v>-1.2756766658417901E-9</v>
      </c>
      <c r="Q76" t="s">
        <v>51</v>
      </c>
    </row>
    <row r="77" spans="1:17" x14ac:dyDescent="0.3">
      <c r="A77">
        <v>76</v>
      </c>
      <c r="B77">
        <v>960.02597402597405</v>
      </c>
      <c r="C77">
        <v>900</v>
      </c>
      <c r="D77">
        <v>0</v>
      </c>
      <c r="E77">
        <v>100.085212210504</v>
      </c>
      <c r="F77">
        <v>3.2709460911659298</v>
      </c>
      <c r="G77">
        <v>-1530.1844692893833</v>
      </c>
      <c r="H77">
        <v>-1256.0986211654588</v>
      </c>
      <c r="I77">
        <v>222.26012661364999</v>
      </c>
      <c r="J77">
        <v>118.656995294374</v>
      </c>
      <c r="K77">
        <v>30.598245712703999</v>
      </c>
      <c r="L77">
        <v>4.6142956830701368E-5</v>
      </c>
      <c r="M77">
        <v>1.8856569804156452E-6</v>
      </c>
      <c r="N77" s="1">
        <v>2.85018248309842E-7</v>
      </c>
      <c r="O77" s="1">
        <v>7.1500721920568102E-10</v>
      </c>
      <c r="P77" s="1">
        <v>-1.39796042302504E-9</v>
      </c>
      <c r="Q77" t="s">
        <v>51</v>
      </c>
    </row>
    <row r="78" spans="1:17" x14ac:dyDescent="0.3">
      <c r="A78">
        <v>77</v>
      </c>
      <c r="B78">
        <v>955.01298701298595</v>
      </c>
      <c r="C78">
        <v>900</v>
      </c>
      <c r="D78">
        <v>0</v>
      </c>
      <c r="E78">
        <v>100.084239545195</v>
      </c>
      <c r="F78">
        <v>3.27309713589475</v>
      </c>
      <c r="G78">
        <v>-1529.0555598671713</v>
      </c>
      <c r="H78">
        <v>-1256.793062766945</v>
      </c>
      <c r="I78">
        <v>221.682708222949</v>
      </c>
      <c r="J78">
        <v>118.54731637929901</v>
      </c>
      <c r="K78">
        <v>30.577839700389799</v>
      </c>
      <c r="L78">
        <v>4.5979672253931295E-5</v>
      </c>
      <c r="M78">
        <v>1.8684419550508679E-6</v>
      </c>
      <c r="N78" s="1">
        <v>2.8513144578488599E-7</v>
      </c>
      <c r="O78" s="1">
        <v>7.0011168392217801E-10</v>
      </c>
      <c r="P78" s="1">
        <v>-1.51416569721701E-9</v>
      </c>
      <c r="Q78" t="s">
        <v>51</v>
      </c>
    </row>
    <row r="79" spans="1:17" x14ac:dyDescent="0.3">
      <c r="A79">
        <v>78</v>
      </c>
      <c r="B79">
        <v>950</v>
      </c>
      <c r="C79">
        <v>900</v>
      </c>
      <c r="D79">
        <v>0</v>
      </c>
      <c r="E79">
        <v>100.083285444363</v>
      </c>
      <c r="F79">
        <v>3.2752252934137398</v>
      </c>
      <c r="G79">
        <v>-1527.9298664461819</v>
      </c>
      <c r="H79">
        <v>-1257.4844109061764</v>
      </c>
      <c r="I79">
        <v>221.105715194379</v>
      </c>
      <c r="J79">
        <v>118.43924394929699</v>
      </c>
      <c r="K79">
        <v>30.557679694775199</v>
      </c>
      <c r="L79">
        <v>4.5820758070199413E-5</v>
      </c>
      <c r="M79">
        <v>1.8515829401765555E-6</v>
      </c>
      <c r="N79" s="1">
        <v>2.8517443893768899E-7</v>
      </c>
      <c r="O79" s="1">
        <v>6.8558145692774296E-10</v>
      </c>
      <c r="P79" s="1">
        <v>-1.62450283178263E-9</v>
      </c>
      <c r="Q79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D724A-02B2-41DE-AE23-014642476782}">
  <dimension ref="A1:AI79"/>
  <sheetViews>
    <sheetView workbookViewId="0"/>
  </sheetViews>
  <sheetFormatPr defaultRowHeight="14.4" x14ac:dyDescent="0.3"/>
  <sheetData>
    <row r="1" spans="1:35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3">
      <c r="A2">
        <v>1</v>
      </c>
      <c r="B2">
        <v>1336</v>
      </c>
      <c r="C2">
        <v>900</v>
      </c>
      <c r="D2">
        <v>0</v>
      </c>
      <c r="E2">
        <v>100.151655311403</v>
      </c>
      <c r="F2">
        <v>2.7795290272892101</v>
      </c>
      <c r="G2">
        <v>-1625.2991421912477</v>
      </c>
      <c r="H2">
        <v>-1168.0674702728968</v>
      </c>
      <c r="I2">
        <v>284.144841635864</v>
      </c>
      <c r="J2">
        <v>152.87233287280401</v>
      </c>
      <c r="K2">
        <v>36.031879619936298</v>
      </c>
      <c r="L2">
        <v>8.2116798867805889E-5</v>
      </c>
      <c r="M2">
        <v>4.6767689134839837E-6</v>
      </c>
      <c r="N2">
        <v>0</v>
      </c>
      <c r="O2" s="1">
        <v>4.7450277559056297E-9</v>
      </c>
      <c r="P2" s="1">
        <v>1.10653294684967E-8</v>
      </c>
      <c r="Q2">
        <v>46.749553307546996</v>
      </c>
      <c r="R2">
        <v>1.27470475510234</v>
      </c>
      <c r="S2">
        <v>17.700779129990799</v>
      </c>
      <c r="T2">
        <v>1.5114002896609</v>
      </c>
      <c r="V2">
        <v>9.4671982968408397</v>
      </c>
      <c r="W2">
        <v>0.165815212309322</v>
      </c>
      <c r="X2">
        <v>9.8660105967549505</v>
      </c>
      <c r="AA2">
        <v>9.5240167834620504</v>
      </c>
      <c r="AB2">
        <v>2.69449893868339</v>
      </c>
      <c r="AC2">
        <v>0.43526530488130699</v>
      </c>
      <c r="AD2">
        <v>0.11399826893710401</v>
      </c>
      <c r="AE2">
        <v>0.49675911582989002</v>
      </c>
    </row>
    <row r="3" spans="1:35" x14ac:dyDescent="0.3">
      <c r="A3">
        <v>2</v>
      </c>
      <c r="B3">
        <v>1330.9870129870101</v>
      </c>
      <c r="C3">
        <v>900</v>
      </c>
      <c r="D3">
        <v>0</v>
      </c>
      <c r="E3">
        <v>99.358183341200302</v>
      </c>
      <c r="F3">
        <v>2.7802801663083798</v>
      </c>
      <c r="G3">
        <v>-1610.6695500706439</v>
      </c>
      <c r="H3">
        <v>-1159.1990041836459</v>
      </c>
      <c r="I3">
        <v>281.44138700866199</v>
      </c>
      <c r="J3">
        <v>151.55470974661799</v>
      </c>
      <c r="K3">
        <v>35.736752196857402</v>
      </c>
      <c r="L3">
        <v>8.221331503293368E-5</v>
      </c>
      <c r="M3">
        <v>4.6886865878205431E-6</v>
      </c>
      <c r="N3">
        <v>0</v>
      </c>
      <c r="O3" s="1">
        <v>4.7108493923033796E-9</v>
      </c>
      <c r="P3" s="1">
        <v>1.1039436082649401E-8</v>
      </c>
      <c r="Q3">
        <v>46.6928237528019</v>
      </c>
      <c r="R3">
        <v>1.2832565432841601</v>
      </c>
      <c r="S3">
        <v>17.803576677601701</v>
      </c>
      <c r="T3">
        <v>1.5183131646342101</v>
      </c>
      <c r="V3">
        <v>9.4755002299318392</v>
      </c>
      <c r="W3">
        <v>0.167139408452771</v>
      </c>
      <c r="X3">
        <v>9.6996015149665205</v>
      </c>
      <c r="AA3">
        <v>9.5897330332170494</v>
      </c>
      <c r="AB3">
        <v>2.7156794743914898</v>
      </c>
      <c r="AC3">
        <v>0.43874132273319799</v>
      </c>
      <c r="AD3">
        <v>0.11490865626516</v>
      </c>
      <c r="AE3">
        <v>0.500726221719902</v>
      </c>
    </row>
    <row r="4" spans="1:35" x14ac:dyDescent="0.3">
      <c r="A4">
        <v>3</v>
      </c>
      <c r="B4">
        <v>1325.9740259740199</v>
      </c>
      <c r="C4">
        <v>900</v>
      </c>
      <c r="D4">
        <v>0</v>
      </c>
      <c r="E4">
        <v>98.514214202249505</v>
      </c>
      <c r="F4">
        <v>2.7809778183914999</v>
      </c>
      <c r="G4">
        <v>-1595.2484558514159</v>
      </c>
      <c r="H4">
        <v>-1149.7263304767628</v>
      </c>
      <c r="I4">
        <v>278.60385944941601</v>
      </c>
      <c r="J4">
        <v>150.155573095796</v>
      </c>
      <c r="K4">
        <v>35.424307792296297</v>
      </c>
      <c r="L4">
        <v>8.2314315732336162E-5</v>
      </c>
      <c r="M4">
        <v>4.7012731907861962E-6</v>
      </c>
      <c r="N4">
        <v>0</v>
      </c>
      <c r="O4" s="1">
        <v>4.6744040773605398E-9</v>
      </c>
      <c r="P4" s="1">
        <v>1.1011593285134801E-8</v>
      </c>
      <c r="Q4">
        <v>46.632849872773498</v>
      </c>
      <c r="R4">
        <v>1.29244852957547</v>
      </c>
      <c r="S4">
        <v>17.9137267778958</v>
      </c>
      <c r="T4">
        <v>1.5254598265230099</v>
      </c>
      <c r="V4">
        <v>9.4827149389971499</v>
      </c>
      <c r="W4">
        <v>0.168571288144232</v>
      </c>
      <c r="X4">
        <v>9.5221016091198507</v>
      </c>
      <c r="AA4">
        <v>9.6601531133027603</v>
      </c>
      <c r="AB4">
        <v>2.7385650248792701</v>
      </c>
      <c r="AC4">
        <v>0.442500010140572</v>
      </c>
      <c r="AD4">
        <v>0.115893076234101</v>
      </c>
      <c r="AE4">
        <v>0.50501593241411002</v>
      </c>
    </row>
    <row r="5" spans="1:35" x14ac:dyDescent="0.3">
      <c r="A5">
        <v>4</v>
      </c>
      <c r="B5">
        <v>1320.96103896103</v>
      </c>
      <c r="C5">
        <v>900</v>
      </c>
      <c r="D5">
        <v>0</v>
      </c>
      <c r="E5">
        <v>97.681050577545903</v>
      </c>
      <c r="F5">
        <v>2.7816504064788199</v>
      </c>
      <c r="G5">
        <v>-1580.0575068651306</v>
      </c>
      <c r="H5">
        <v>-1140.3945504625467</v>
      </c>
      <c r="I5">
        <v>275.80447387726099</v>
      </c>
      <c r="J5">
        <v>148.77681488277</v>
      </c>
      <c r="K5">
        <v>35.116221057122701</v>
      </c>
      <c r="L5">
        <v>8.2415217858772258E-5</v>
      </c>
      <c r="M5">
        <v>4.7138841728568912E-6</v>
      </c>
      <c r="N5">
        <v>0</v>
      </c>
      <c r="O5" s="1">
        <v>4.6383224291190498E-9</v>
      </c>
      <c r="P5" s="1">
        <v>1.0984564818530501E-8</v>
      </c>
      <c r="Q5">
        <v>46.574045191091102</v>
      </c>
      <c r="R5">
        <v>1.3016238778021501</v>
      </c>
      <c r="S5">
        <v>18.023300730810199</v>
      </c>
      <c r="T5">
        <v>1.5324419946085801</v>
      </c>
      <c r="V5">
        <v>9.4879570005274907</v>
      </c>
      <c r="W5">
        <v>0.17000910504547001</v>
      </c>
      <c r="X5">
        <v>9.3464581288536994</v>
      </c>
      <c r="AA5">
        <v>9.7301580829317302</v>
      </c>
      <c r="AB5">
        <v>2.76152659739066</v>
      </c>
      <c r="AC5">
        <v>0.44627428273694902</v>
      </c>
      <c r="AD5">
        <v>0.116881578045884</v>
      </c>
      <c r="AE5">
        <v>0.50932343015594705</v>
      </c>
    </row>
    <row r="6" spans="1:35" x14ac:dyDescent="0.3">
      <c r="A6">
        <v>5</v>
      </c>
      <c r="B6">
        <v>1315.9480519480401</v>
      </c>
      <c r="C6">
        <v>900</v>
      </c>
      <c r="D6">
        <v>0</v>
      </c>
      <c r="E6">
        <v>96.858079067862306</v>
      </c>
      <c r="F6">
        <v>2.7822972131152</v>
      </c>
      <c r="G6">
        <v>-1565.0861420504623</v>
      </c>
      <c r="H6">
        <v>-1131.1966024510598</v>
      </c>
      <c r="I6">
        <v>273.04138914996702</v>
      </c>
      <c r="J6">
        <v>147.41743312940801</v>
      </c>
      <c r="K6">
        <v>34.812269016872897</v>
      </c>
      <c r="L6">
        <v>8.251609621358798E-5</v>
      </c>
      <c r="M6">
        <v>4.7265243511692019E-6</v>
      </c>
      <c r="N6">
        <v>0</v>
      </c>
      <c r="O6" s="1">
        <v>4.60257852987876E-9</v>
      </c>
      <c r="P6" s="1">
        <v>1.0958464107756299E-8</v>
      </c>
      <c r="Q6">
        <v>46.516390181292302</v>
      </c>
      <c r="R6">
        <v>1.31079019421948</v>
      </c>
      <c r="S6">
        <v>18.132366529858</v>
      </c>
      <c r="T6">
        <v>1.5392522297212901</v>
      </c>
      <c r="V6">
        <v>9.4911874341380607</v>
      </c>
      <c r="W6">
        <v>0.17145361696626801</v>
      </c>
      <c r="X6">
        <v>9.1726587484770405</v>
      </c>
      <c r="AA6">
        <v>9.7997339596538708</v>
      </c>
      <c r="AB6">
        <v>2.7845753079655098</v>
      </c>
      <c r="AC6">
        <v>0.450066129774713</v>
      </c>
      <c r="AD6">
        <v>0.11787468269614999</v>
      </c>
      <c r="AE6">
        <v>0.51365098523722097</v>
      </c>
    </row>
    <row r="7" spans="1:35" x14ac:dyDescent="0.3">
      <c r="A7">
        <v>6</v>
      </c>
      <c r="B7">
        <v>1310.9350649350499</v>
      </c>
      <c r="C7">
        <v>900</v>
      </c>
      <c r="D7">
        <v>0</v>
      </c>
      <c r="E7">
        <v>96.044685425648396</v>
      </c>
      <c r="F7">
        <v>2.7829174835037498</v>
      </c>
      <c r="G7">
        <v>-1550.323859670897</v>
      </c>
      <c r="H7">
        <v>-1122.1254300495439</v>
      </c>
      <c r="I7">
        <v>270.31277492595098</v>
      </c>
      <c r="J7">
        <v>146.076429242182</v>
      </c>
      <c r="K7">
        <v>34.512228980906002</v>
      </c>
      <c r="L7">
        <v>8.2617033285823383E-5</v>
      </c>
      <c r="M7">
        <v>4.739199067782331E-6</v>
      </c>
      <c r="N7">
        <v>0</v>
      </c>
      <c r="O7" s="1">
        <v>4.5671463494561999E-9</v>
      </c>
      <c r="P7" s="1">
        <v>1.09334146442013E-8</v>
      </c>
      <c r="Q7">
        <v>46.459863549026501</v>
      </c>
      <c r="R7">
        <v>1.3199558037805299</v>
      </c>
      <c r="S7">
        <v>18.240997631272801</v>
      </c>
      <c r="T7">
        <v>1.5458824483667</v>
      </c>
      <c r="V7">
        <v>9.4923653377446602</v>
      </c>
      <c r="W7">
        <v>0.172905641941484</v>
      </c>
      <c r="X7">
        <v>9.0006907362599406</v>
      </c>
      <c r="AA7">
        <v>9.8688640053129308</v>
      </c>
      <c r="AB7">
        <v>2.8077231467360999</v>
      </c>
      <c r="AC7">
        <v>0.453877698597207</v>
      </c>
      <c r="AD7">
        <v>0.118872952585396</v>
      </c>
      <c r="AE7">
        <v>0.518001048375615</v>
      </c>
    </row>
    <row r="8" spans="1:35" x14ac:dyDescent="0.3">
      <c r="A8">
        <v>7</v>
      </c>
      <c r="B8">
        <v>1305.92207792208</v>
      </c>
      <c r="C8">
        <v>900</v>
      </c>
      <c r="D8">
        <v>0</v>
      </c>
      <c r="E8">
        <v>95.240251883725094</v>
      </c>
      <c r="F8">
        <v>2.7835104224570801</v>
      </c>
      <c r="G8">
        <v>-1535.7601737920522</v>
      </c>
      <c r="H8">
        <v>-1113.1739503277347</v>
      </c>
      <c r="I8">
        <v>267.61680443390702</v>
      </c>
      <c r="J8">
        <v>144.75280380496599</v>
      </c>
      <c r="K8">
        <v>34.215877589441099</v>
      </c>
      <c r="L8">
        <v>8.2718120100575416E-5</v>
      </c>
      <c r="M8">
        <v>4.7519142555372365E-6</v>
      </c>
      <c r="N8">
        <v>0</v>
      </c>
      <c r="O8" s="1">
        <v>4.5319996387624796E-9</v>
      </c>
      <c r="P8" s="1">
        <v>1.09095511251016E-8</v>
      </c>
      <c r="Q8">
        <v>46.404442075204898</v>
      </c>
      <c r="R8">
        <v>1.3291298080326699</v>
      </c>
      <c r="S8">
        <v>18.3492735008859</v>
      </c>
      <c r="T8">
        <v>1.5523238757912701</v>
      </c>
      <c r="V8">
        <v>9.4914478372159401</v>
      </c>
      <c r="W8">
        <v>0.174366065399152</v>
      </c>
      <c r="X8">
        <v>8.8305408434616108</v>
      </c>
      <c r="AA8">
        <v>9.9375283290694902</v>
      </c>
      <c r="AB8">
        <v>2.83098308284755</v>
      </c>
      <c r="AC8">
        <v>0.45771131345501298</v>
      </c>
      <c r="AD8">
        <v>0.119876996447045</v>
      </c>
      <c r="AE8">
        <v>0.52237627218931504</v>
      </c>
    </row>
    <row r="9" spans="1:35" x14ac:dyDescent="0.3">
      <c r="A9">
        <v>8</v>
      </c>
      <c r="B9">
        <v>1300.9090909090901</v>
      </c>
      <c r="C9">
        <v>900</v>
      </c>
      <c r="D9">
        <v>0</v>
      </c>
      <c r="E9">
        <v>94.444154337184997</v>
      </c>
      <c r="F9">
        <v>2.7840751910950101</v>
      </c>
      <c r="G9">
        <v>-1521.3845685918684</v>
      </c>
      <c r="H9">
        <v>-1104.3350200952316</v>
      </c>
      <c r="I9">
        <v>264.95164692690901</v>
      </c>
      <c r="J9">
        <v>143.44555215639599</v>
      </c>
      <c r="K9">
        <v>33.922989809782699</v>
      </c>
      <c r="L9">
        <v>8.281945717469786E-5</v>
      </c>
      <c r="M9">
        <v>4.7646765129327694E-6</v>
      </c>
      <c r="N9">
        <v>0</v>
      </c>
      <c r="O9" s="1">
        <v>4.4971118185190996E-9</v>
      </c>
      <c r="P9" s="1">
        <v>1.08870207492343E-8</v>
      </c>
      <c r="Q9">
        <v>46.350100446622299</v>
      </c>
      <c r="R9">
        <v>1.3383221472032101</v>
      </c>
      <c r="S9">
        <v>18.457280220283199</v>
      </c>
      <c r="T9">
        <v>1.5585669957889701</v>
      </c>
      <c r="V9">
        <v>9.4883900476709897</v>
      </c>
      <c r="W9">
        <v>0.175835848233654</v>
      </c>
      <c r="X9">
        <v>8.6621951816742193</v>
      </c>
      <c r="AA9">
        <v>10.005703422959501</v>
      </c>
      <c r="AB9">
        <v>2.8543691825848101</v>
      </c>
      <c r="AC9">
        <v>0.46156949669803699</v>
      </c>
      <c r="AD9">
        <v>0.120887474897793</v>
      </c>
      <c r="AE9">
        <v>0.52677953538309197</v>
      </c>
    </row>
    <row r="10" spans="1:35" x14ac:dyDescent="0.3">
      <c r="A10">
        <v>9</v>
      </c>
      <c r="B10">
        <v>1295.8961038960899</v>
      </c>
      <c r="C10">
        <v>900</v>
      </c>
      <c r="D10">
        <v>0</v>
      </c>
      <c r="E10">
        <v>93.655759328251094</v>
      </c>
      <c r="F10">
        <v>2.78461090327129</v>
      </c>
      <c r="G10">
        <v>-1507.1864496523574</v>
      </c>
      <c r="H10">
        <v>-1095.6013996368595</v>
      </c>
      <c r="I10">
        <v>262.31545968820802</v>
      </c>
      <c r="J10">
        <v>142.15365966923201</v>
      </c>
      <c r="K10">
        <v>33.633337863550899</v>
      </c>
      <c r="L10">
        <v>8.2921155598480309E-5</v>
      </c>
      <c r="M10">
        <v>4.7774931897337891E-6</v>
      </c>
      <c r="N10">
        <v>0</v>
      </c>
      <c r="O10" s="1">
        <v>4.46245586135261E-9</v>
      </c>
      <c r="P10" s="1">
        <v>1.0865984692818399E-8</v>
      </c>
      <c r="Q10">
        <v>46.296811070592298</v>
      </c>
      <c r="R10">
        <v>1.3475436671258501</v>
      </c>
      <c r="S10">
        <v>18.565111163460401</v>
      </c>
      <c r="T10">
        <v>1.56460149742754</v>
      </c>
      <c r="V10">
        <v>9.4831450517032003</v>
      </c>
      <c r="W10">
        <v>0.177316035956576</v>
      </c>
      <c r="X10">
        <v>8.4956390809396396</v>
      </c>
      <c r="AA10">
        <v>10.0733616198319</v>
      </c>
      <c r="AB10">
        <v>2.87789674327411</v>
      </c>
      <c r="AC10">
        <v>0.46545499279654801</v>
      </c>
      <c r="AD10">
        <v>0.121905106728808</v>
      </c>
      <c r="AE10">
        <v>0.53121397016300298</v>
      </c>
    </row>
    <row r="11" spans="1:35" x14ac:dyDescent="0.3">
      <c r="A11">
        <v>10</v>
      </c>
      <c r="B11">
        <v>1290.88311688311</v>
      </c>
      <c r="C11">
        <v>900</v>
      </c>
      <c r="D11">
        <v>0</v>
      </c>
      <c r="E11">
        <v>91.793344143174494</v>
      </c>
      <c r="F11">
        <v>2.78370645115761</v>
      </c>
      <c r="G11">
        <v>-1476.4275033489323</v>
      </c>
      <c r="H11">
        <v>-1074.7975880872075</v>
      </c>
      <c r="I11">
        <v>256.79118359214198</v>
      </c>
      <c r="J11">
        <v>139.24416365929699</v>
      </c>
      <c r="K11">
        <v>32.975224131481902</v>
      </c>
      <c r="L11">
        <v>8.3209353255832012E-5</v>
      </c>
      <c r="M11">
        <v>4.8045592309041749E-6</v>
      </c>
      <c r="N11">
        <v>0</v>
      </c>
      <c r="O11" s="1">
        <v>4.3804401062167998E-9</v>
      </c>
      <c r="P11" s="1">
        <v>1.12011944066028E-8</v>
      </c>
      <c r="Q11">
        <v>46.237642683249298</v>
      </c>
      <c r="R11">
        <v>1.3680587366978201</v>
      </c>
      <c r="S11">
        <v>18.7839162837803</v>
      </c>
      <c r="T11">
        <v>1.56141588773909</v>
      </c>
      <c r="V11">
        <v>9.4429115555179699</v>
      </c>
      <c r="W11">
        <v>0.180913639693593</v>
      </c>
      <c r="X11">
        <v>8.3074386644620795</v>
      </c>
      <c r="AA11">
        <v>10.0468807727719</v>
      </c>
      <c r="AB11">
        <v>2.9295527130699899</v>
      </c>
      <c r="AC11">
        <v>0.47489871068966599</v>
      </c>
      <c r="AD11">
        <v>0.124378466034193</v>
      </c>
      <c r="AE11">
        <v>0.54199188629396899</v>
      </c>
    </row>
    <row r="12" spans="1:35" x14ac:dyDescent="0.3">
      <c r="A12">
        <v>11</v>
      </c>
      <c r="B12">
        <v>1285.8701298701201</v>
      </c>
      <c r="C12">
        <v>900</v>
      </c>
      <c r="D12">
        <v>0</v>
      </c>
      <c r="E12">
        <v>88.796473620697398</v>
      </c>
      <c r="F12">
        <v>2.7811674536350002</v>
      </c>
      <c r="G12">
        <v>-1428.1335567578528</v>
      </c>
      <c r="H12">
        <v>-1041.1441638461322</v>
      </c>
      <c r="I12">
        <v>248.22603986771901</v>
      </c>
      <c r="J12">
        <v>134.618588557918</v>
      </c>
      <c r="K12">
        <v>31.927769579152699</v>
      </c>
      <c r="L12">
        <v>8.3704555918219766E-5</v>
      </c>
      <c r="M12">
        <v>4.8483683357575169E-6</v>
      </c>
      <c r="N12">
        <v>0</v>
      </c>
      <c r="O12" s="1">
        <v>4.2485783110229998E-9</v>
      </c>
      <c r="P12" s="1">
        <v>1.18816825643943E-8</v>
      </c>
      <c r="Q12">
        <v>46.1725664918334</v>
      </c>
      <c r="R12">
        <v>1.4010148666948601</v>
      </c>
      <c r="S12">
        <v>19.127303545748099</v>
      </c>
      <c r="T12">
        <v>1.5488356485424899</v>
      </c>
      <c r="V12">
        <v>9.3673195342985807</v>
      </c>
      <c r="W12">
        <v>0.18701945371755299</v>
      </c>
      <c r="X12">
        <v>8.0818403020762908</v>
      </c>
      <c r="AA12">
        <v>9.9199975403090797</v>
      </c>
      <c r="AB12">
        <v>3.0143158573519302</v>
      </c>
      <c r="AC12">
        <v>0.49092648622169699</v>
      </c>
      <c r="AD12">
        <v>0.128576224608249</v>
      </c>
      <c r="AE12">
        <v>0.56028404859755399</v>
      </c>
    </row>
    <row r="13" spans="1:35" x14ac:dyDescent="0.3">
      <c r="A13">
        <v>12</v>
      </c>
      <c r="B13">
        <v>1280.8571428571299</v>
      </c>
      <c r="C13">
        <v>900</v>
      </c>
      <c r="D13">
        <v>0</v>
      </c>
      <c r="E13">
        <v>86.870551905438603</v>
      </c>
      <c r="F13">
        <v>2.7802879635900002</v>
      </c>
      <c r="G13">
        <v>-1396.115953129301</v>
      </c>
      <c r="H13">
        <v>-1019.1876215819432</v>
      </c>
      <c r="I13">
        <v>242.552509027951</v>
      </c>
      <c r="J13">
        <v>131.58135566598801</v>
      </c>
      <c r="K13">
        <v>31.245163466185801</v>
      </c>
      <c r="L13">
        <v>8.4022340620079264E-5</v>
      </c>
      <c r="M13">
        <v>4.8796265158613584E-6</v>
      </c>
      <c r="N13">
        <v>0</v>
      </c>
      <c r="O13" s="1">
        <v>4.1653906938176902E-9</v>
      </c>
      <c r="P13" s="1">
        <v>1.2201702433216999E-8</v>
      </c>
      <c r="Q13">
        <v>46.106487637315503</v>
      </c>
      <c r="R13">
        <v>1.4224178497439099</v>
      </c>
      <c r="S13">
        <v>19.364647633992199</v>
      </c>
      <c r="T13">
        <v>1.5494520818695099</v>
      </c>
      <c r="V13">
        <v>9.35386820516017</v>
      </c>
      <c r="W13">
        <v>0.19116567840693099</v>
      </c>
      <c r="X13">
        <v>7.8467665691370296</v>
      </c>
      <c r="AA13">
        <v>9.8857722068104898</v>
      </c>
      <c r="AB13">
        <v>3.0734794842287698</v>
      </c>
      <c r="AC13">
        <v>0.50181033534745501</v>
      </c>
      <c r="AD13">
        <v>0.13142676184562699</v>
      </c>
      <c r="AE13">
        <v>0.57270555614226903</v>
      </c>
    </row>
    <row r="14" spans="1:35" x14ac:dyDescent="0.3">
      <c r="A14">
        <v>13</v>
      </c>
      <c r="B14">
        <v>1275.84415584416</v>
      </c>
      <c r="C14">
        <v>900</v>
      </c>
      <c r="D14">
        <v>0</v>
      </c>
      <c r="E14">
        <v>84.665376000334803</v>
      </c>
      <c r="F14">
        <v>2.7790380350425998</v>
      </c>
      <c r="G14">
        <v>-1359.7104504361482</v>
      </c>
      <c r="H14">
        <v>-993.92420604454276</v>
      </c>
      <c r="I14">
        <v>236.144366982625</v>
      </c>
      <c r="J14">
        <v>128.11968550485699</v>
      </c>
      <c r="K14">
        <v>30.465713290979402</v>
      </c>
      <c r="L14">
        <v>8.4412506450601336E-5</v>
      </c>
      <c r="M14">
        <v>4.916938411961008E-6</v>
      </c>
      <c r="N14">
        <v>0</v>
      </c>
      <c r="O14" s="1">
        <v>4.0708483095919601E-9</v>
      </c>
      <c r="P14" s="1">
        <v>1.26380671375412E-8</v>
      </c>
      <c r="Q14">
        <v>46.043426347192003</v>
      </c>
      <c r="R14">
        <v>1.4462809719337999</v>
      </c>
      <c r="S14">
        <v>19.6335640702031</v>
      </c>
      <c r="T14">
        <v>1.5487696330021901</v>
      </c>
      <c r="V14">
        <v>9.3472367441406892</v>
      </c>
      <c r="W14">
        <v>0.19614473794484399</v>
      </c>
      <c r="X14">
        <v>7.6030176744034099</v>
      </c>
      <c r="AA14">
        <v>9.80119128957638</v>
      </c>
      <c r="AB14">
        <v>3.1430161591161099</v>
      </c>
      <c r="AC14">
        <v>0.51488037782191298</v>
      </c>
      <c r="AD14">
        <v>0.13484987460077799</v>
      </c>
      <c r="AE14">
        <v>0.58762212006467596</v>
      </c>
    </row>
    <row r="15" spans="1:35" x14ac:dyDescent="0.3">
      <c r="A15">
        <v>14</v>
      </c>
      <c r="B15">
        <v>1270.8311688311701</v>
      </c>
      <c r="C15">
        <v>900</v>
      </c>
      <c r="D15">
        <v>0</v>
      </c>
      <c r="E15">
        <v>81.270807003396001</v>
      </c>
      <c r="F15">
        <v>2.7742183967005301</v>
      </c>
      <c r="G15">
        <v>-1304.3628246038447</v>
      </c>
      <c r="H15">
        <v>-954.61288389534604</v>
      </c>
      <c r="I15">
        <v>226.52474509988099</v>
      </c>
      <c r="J15">
        <v>122.750155929318</v>
      </c>
      <c r="K15">
        <v>29.2950285024618</v>
      </c>
      <c r="L15">
        <v>8.4732554435641591E-5</v>
      </c>
      <c r="M15">
        <v>4.9773630621901776E-6</v>
      </c>
      <c r="N15">
        <v>0</v>
      </c>
      <c r="O15" s="1">
        <v>3.9294193997285603E-9</v>
      </c>
      <c r="P15" s="1">
        <v>1.3199355371341E-8</v>
      </c>
      <c r="Q15">
        <v>46.256007818404903</v>
      </c>
      <c r="R15">
        <v>1.4818004295154601</v>
      </c>
      <c r="S15">
        <v>19.755379395613801</v>
      </c>
      <c r="T15">
        <v>1.5482405076418699</v>
      </c>
      <c r="V15">
        <v>9.3198055837965708</v>
      </c>
      <c r="W15">
        <v>0.20433743186397901</v>
      </c>
      <c r="X15">
        <v>7.2568382321110798</v>
      </c>
      <c r="AA15">
        <v>9.6317691899641709</v>
      </c>
      <c r="AB15">
        <v>3.2567865445193802</v>
      </c>
      <c r="AC15">
        <v>0.53638621776778095</v>
      </c>
      <c r="AD15">
        <v>0.14048236701026301</v>
      </c>
      <c r="AE15">
        <v>0.61216628179058696</v>
      </c>
    </row>
    <row r="16" spans="1:35" x14ac:dyDescent="0.3">
      <c r="A16">
        <v>15</v>
      </c>
      <c r="B16">
        <v>1265.8181818181699</v>
      </c>
      <c r="C16">
        <v>900</v>
      </c>
      <c r="D16">
        <v>0</v>
      </c>
      <c r="E16">
        <v>77.8215188868609</v>
      </c>
      <c r="F16">
        <v>2.7687734095126801</v>
      </c>
      <c r="G16">
        <v>-1248.298028627579</v>
      </c>
      <c r="H16">
        <v>-914.66171596835522</v>
      </c>
      <c r="I16">
        <v>216.792209612194</v>
      </c>
      <c r="J16">
        <v>117.31127339924601</v>
      </c>
      <c r="K16">
        <v>28.106857216805501</v>
      </c>
      <c r="L16">
        <v>8.5091690652426989E-5</v>
      </c>
      <c r="M16">
        <v>5.0441554562430435E-6</v>
      </c>
      <c r="N16">
        <v>0</v>
      </c>
      <c r="O16" s="1">
        <v>3.7860556415797401E-9</v>
      </c>
      <c r="P16" s="1">
        <v>1.38474078296252E-8</v>
      </c>
      <c r="Q16">
        <v>46.505982290163502</v>
      </c>
      <c r="R16">
        <v>1.5151694769484001</v>
      </c>
      <c r="S16">
        <v>19.881457131510199</v>
      </c>
      <c r="T16">
        <v>1.5459154885666799</v>
      </c>
      <c r="V16">
        <v>9.2949713669679905</v>
      </c>
      <c r="W16">
        <v>0.21339429281417499</v>
      </c>
      <c r="X16">
        <v>6.9119753456804496</v>
      </c>
      <c r="AA16">
        <v>9.4045675239791997</v>
      </c>
      <c r="AB16">
        <v>3.3803982426678298</v>
      </c>
      <c r="AC16">
        <v>0.56016049811187896</v>
      </c>
      <c r="AD16">
        <v>0.146708975871678</v>
      </c>
      <c r="AE16">
        <v>0.63929936671781995</v>
      </c>
    </row>
    <row r="17" spans="1:31" x14ac:dyDescent="0.3">
      <c r="A17">
        <v>16</v>
      </c>
      <c r="B17">
        <v>1260.80519480518</v>
      </c>
      <c r="C17">
        <v>900</v>
      </c>
      <c r="D17">
        <v>0</v>
      </c>
      <c r="E17">
        <v>74.629996410083606</v>
      </c>
      <c r="F17">
        <v>2.7630611117193999</v>
      </c>
      <c r="G17">
        <v>-1196.6270799178528</v>
      </c>
      <c r="H17">
        <v>-877.88509298214251</v>
      </c>
      <c r="I17">
        <v>207.790936798639</v>
      </c>
      <c r="J17">
        <v>112.295118814761</v>
      </c>
      <c r="K17">
        <v>27.009897136745799</v>
      </c>
      <c r="L17">
        <v>8.5436691438058434E-5</v>
      </c>
      <c r="M17">
        <v>5.1107666065360808E-6</v>
      </c>
      <c r="N17">
        <v>0</v>
      </c>
      <c r="O17" s="1">
        <v>3.6523431418853499E-9</v>
      </c>
      <c r="P17" s="1">
        <v>1.44410586224823E-8</v>
      </c>
      <c r="Q17">
        <v>46.767787601115799</v>
      </c>
      <c r="R17">
        <v>1.54513825346612</v>
      </c>
      <c r="S17">
        <v>20.004718321453801</v>
      </c>
      <c r="T17">
        <v>1.5409199083174601</v>
      </c>
      <c r="V17">
        <v>9.2491088881414605</v>
      </c>
      <c r="W17">
        <v>0.22252001591068801</v>
      </c>
      <c r="X17">
        <v>6.5818547824402298</v>
      </c>
      <c r="AA17">
        <v>9.1807643960775103</v>
      </c>
      <c r="AB17">
        <v>3.5034506107688901</v>
      </c>
      <c r="AC17">
        <v>0.58411554174478197</v>
      </c>
      <c r="AD17">
        <v>0.15298292758762699</v>
      </c>
      <c r="AE17">
        <v>0.66663875297556097</v>
      </c>
    </row>
    <row r="18" spans="1:31" x14ac:dyDescent="0.3">
      <c r="A18">
        <v>17</v>
      </c>
      <c r="B18">
        <v>1255.7922077922001</v>
      </c>
      <c r="C18">
        <v>900</v>
      </c>
      <c r="D18">
        <v>0</v>
      </c>
      <c r="E18">
        <v>71.669152842920994</v>
      </c>
      <c r="F18">
        <v>2.7570955746772698</v>
      </c>
      <c r="G18">
        <v>-1148.8787999883007</v>
      </c>
      <c r="H18">
        <v>-843.94088579702452</v>
      </c>
      <c r="I18">
        <v>199.443715162789</v>
      </c>
      <c r="J18">
        <v>107.656609652604</v>
      </c>
      <c r="K18">
        <v>25.994439039825501</v>
      </c>
      <c r="L18">
        <v>8.5767554072176344E-5</v>
      </c>
      <c r="M18">
        <v>5.1771660143643308E-6</v>
      </c>
      <c r="N18">
        <v>0</v>
      </c>
      <c r="O18" s="1">
        <v>3.5273069607340599E-9</v>
      </c>
      <c r="P18" s="1">
        <v>1.49860406362856E-8</v>
      </c>
      <c r="Q18">
        <v>47.041056641755198</v>
      </c>
      <c r="R18">
        <v>1.57158893335464</v>
      </c>
      <c r="S18">
        <v>20.1252276290158</v>
      </c>
      <c r="T18">
        <v>1.53333620051857</v>
      </c>
      <c r="V18">
        <v>9.1830210459523496</v>
      </c>
      <c r="W18">
        <v>0.23171291036442501</v>
      </c>
      <c r="X18">
        <v>6.2661269984056496</v>
      </c>
      <c r="AA18">
        <v>8.9603232453014208</v>
      </c>
      <c r="AB18">
        <v>3.6258770500562001</v>
      </c>
      <c r="AC18">
        <v>0.60824691034132905</v>
      </c>
      <c r="AD18">
        <v>0.159303059737435</v>
      </c>
      <c r="AE18">
        <v>0.694179375196876</v>
      </c>
    </row>
    <row r="19" spans="1:31" x14ac:dyDescent="0.3">
      <c r="A19">
        <v>18</v>
      </c>
      <c r="B19">
        <v>1250.7792207792099</v>
      </c>
      <c r="C19">
        <v>900</v>
      </c>
      <c r="D19">
        <v>0</v>
      </c>
      <c r="E19">
        <v>68.916118304016706</v>
      </c>
      <c r="F19">
        <v>2.7508938657791999</v>
      </c>
      <c r="G19">
        <v>-1104.6537195742585</v>
      </c>
      <c r="H19">
        <v>-812.53898446347489</v>
      </c>
      <c r="I19">
        <v>191.68523782319599</v>
      </c>
      <c r="J19">
        <v>103.357585372329</v>
      </c>
      <c r="K19">
        <v>25.052263615592398</v>
      </c>
      <c r="L19">
        <v>8.6084288093444701E-5</v>
      </c>
      <c r="M19">
        <v>5.243311134490185E-6</v>
      </c>
      <c r="N19">
        <v>0</v>
      </c>
      <c r="O19" s="1">
        <v>3.4101301837769101E-9</v>
      </c>
      <c r="P19" s="1">
        <v>1.54870893714075E-8</v>
      </c>
      <c r="Q19">
        <v>47.325317107359801</v>
      </c>
      <c r="R19">
        <v>1.59442191991951</v>
      </c>
      <c r="S19">
        <v>20.242995506855099</v>
      </c>
      <c r="T19">
        <v>1.5232551646632799</v>
      </c>
      <c r="V19">
        <v>9.0976337663860392</v>
      </c>
      <c r="W19">
        <v>0.24096928842287799</v>
      </c>
      <c r="X19">
        <v>5.9644644502027901</v>
      </c>
      <c r="AA19">
        <v>8.7432389032357491</v>
      </c>
      <c r="AB19">
        <v>3.74758194703502</v>
      </c>
      <c r="AC19">
        <v>0.63254492354289504</v>
      </c>
      <c r="AD19">
        <v>0.165666836984354</v>
      </c>
      <c r="AE19">
        <v>0.72191018539255702</v>
      </c>
    </row>
    <row r="20" spans="1:31" x14ac:dyDescent="0.3">
      <c r="A20">
        <v>19</v>
      </c>
      <c r="B20">
        <v>1245.76623376623</v>
      </c>
      <c r="C20">
        <v>900</v>
      </c>
      <c r="D20">
        <v>0</v>
      </c>
      <c r="E20">
        <v>66.351440381215198</v>
      </c>
      <c r="F20">
        <v>2.7444760993915698</v>
      </c>
      <c r="G20">
        <v>-1063.6105307777736</v>
      </c>
      <c r="H20">
        <v>-783.43146865479548</v>
      </c>
      <c r="I20">
        <v>184.45985097430901</v>
      </c>
      <c r="J20">
        <v>99.3654985218257</v>
      </c>
      <c r="K20">
        <v>24.176359340831802</v>
      </c>
      <c r="L20">
        <v>8.6386934903733364E-5</v>
      </c>
      <c r="M20">
        <v>5.3091481068708934E-6</v>
      </c>
      <c r="N20">
        <v>0</v>
      </c>
      <c r="O20" s="1">
        <v>3.3001237422769599E-9</v>
      </c>
      <c r="P20" s="1">
        <v>1.5948129830123201E-8</v>
      </c>
      <c r="Q20">
        <v>47.619983040509503</v>
      </c>
      <c r="R20">
        <v>1.6135622884771501</v>
      </c>
      <c r="S20">
        <v>20.357980123251899</v>
      </c>
      <c r="T20">
        <v>1.5107784713196999</v>
      </c>
      <c r="V20">
        <v>8.9940035101439602</v>
      </c>
      <c r="W20">
        <v>0.25028345870373903</v>
      </c>
      <c r="X20">
        <v>5.6765524988510698</v>
      </c>
      <c r="AA20">
        <v>8.5295358003733206</v>
      </c>
      <c r="AB20">
        <v>3.8684416874394301</v>
      </c>
      <c r="AC20">
        <v>0.65699464145813702</v>
      </c>
      <c r="AD20">
        <v>0.17207034649239</v>
      </c>
      <c r="AE20">
        <v>0.74981413297958899</v>
      </c>
    </row>
    <row r="21" spans="1:31" x14ac:dyDescent="0.3">
      <c r="A21">
        <v>20</v>
      </c>
      <c r="B21">
        <v>1240.7532467532501</v>
      </c>
      <c r="C21">
        <v>900</v>
      </c>
      <c r="D21">
        <v>0</v>
      </c>
      <c r="E21">
        <v>63.9584417051014</v>
      </c>
      <c r="F21">
        <v>2.73786535225757</v>
      </c>
      <c r="G21">
        <v>-1025.4552609711466</v>
      </c>
      <c r="H21">
        <v>-756.4047575556101</v>
      </c>
      <c r="I21">
        <v>177.719747938019</v>
      </c>
      <c r="J21">
        <v>95.652366669898498</v>
      </c>
      <c r="K21">
        <v>23.360696555936499</v>
      </c>
      <c r="L21">
        <v>8.6675586468272687E-5</v>
      </c>
      <c r="M21">
        <v>5.3746129318729375E-6</v>
      </c>
      <c r="N21">
        <v>0</v>
      </c>
      <c r="O21" s="1">
        <v>3.1967019142580999E-9</v>
      </c>
      <c r="P21" s="1">
        <v>1.6372429778882702E-8</v>
      </c>
      <c r="Q21">
        <v>47.924350925598397</v>
      </c>
      <c r="R21">
        <v>1.6289658572819401</v>
      </c>
      <c r="S21">
        <v>20.4700907170417</v>
      </c>
      <c r="T21">
        <v>1.4960205414322501</v>
      </c>
      <c r="V21">
        <v>8.8733185382941802</v>
      </c>
      <c r="W21">
        <v>0.25964778918715797</v>
      </c>
      <c r="X21">
        <v>5.4020808886687401</v>
      </c>
      <c r="AA21">
        <v>8.3192654018379795</v>
      </c>
      <c r="AB21">
        <v>3.9883066159090101</v>
      </c>
      <c r="AC21">
        <v>0.68157603001779299</v>
      </c>
      <c r="AD21">
        <v>0.17850834123360701</v>
      </c>
      <c r="AE21">
        <v>0.77786835349710104</v>
      </c>
    </row>
    <row r="22" spans="1:31" x14ac:dyDescent="0.3">
      <c r="A22">
        <v>21</v>
      </c>
      <c r="B22">
        <v>1235.7402597402499</v>
      </c>
      <c r="C22">
        <v>900</v>
      </c>
      <c r="D22">
        <v>0</v>
      </c>
      <c r="E22">
        <v>61.722698399932902</v>
      </c>
      <c r="F22">
        <v>2.7310874277333901</v>
      </c>
      <c r="G22">
        <v>-989.93254460273295</v>
      </c>
      <c r="H22">
        <v>-731.27328536934306</v>
      </c>
      <c r="I22">
        <v>171.42350649007099</v>
      </c>
      <c r="J22">
        <v>92.193925246457297</v>
      </c>
      <c r="K22">
        <v>22.6000448660694</v>
      </c>
      <c r="L22">
        <v>8.6950402020501496E-5</v>
      </c>
      <c r="M22">
        <v>5.4396331202751039E-6</v>
      </c>
      <c r="N22">
        <v>0</v>
      </c>
      <c r="O22" s="1">
        <v>3.0993621987441498E-9</v>
      </c>
      <c r="P22" s="1">
        <v>1.6762727625110601E-8</v>
      </c>
      <c r="Q22">
        <v>48.2376012863539</v>
      </c>
      <c r="R22">
        <v>1.6406244081633301</v>
      </c>
      <c r="S22">
        <v>20.579192617585399</v>
      </c>
      <c r="T22">
        <v>1.47910965312422</v>
      </c>
      <c r="V22">
        <v>8.7368931696223306</v>
      </c>
      <c r="W22">
        <v>0.269052851205274</v>
      </c>
      <c r="X22">
        <v>5.1407359351889497</v>
      </c>
      <c r="AA22">
        <v>8.1125027499721796</v>
      </c>
      <c r="AB22">
        <v>4.1070040508767196</v>
      </c>
      <c r="AC22">
        <v>0.70626433894754903</v>
      </c>
      <c r="AD22">
        <v>0.184974338981195</v>
      </c>
      <c r="AE22">
        <v>0.80604459997882305</v>
      </c>
    </row>
    <row r="23" spans="1:31" x14ac:dyDescent="0.3">
      <c r="A23">
        <v>22</v>
      </c>
      <c r="B23">
        <v>1230.72727272726</v>
      </c>
      <c r="C23">
        <v>900</v>
      </c>
      <c r="D23">
        <v>0</v>
      </c>
      <c r="E23">
        <v>59.631614001755203</v>
      </c>
      <c r="F23">
        <v>2.7241704647569902</v>
      </c>
      <c r="G23">
        <v>-956.81854805053445</v>
      </c>
      <c r="H23">
        <v>-707.87437853413053</v>
      </c>
      <c r="I23">
        <v>165.534897049774</v>
      </c>
      <c r="J23">
        <v>88.968938753920796</v>
      </c>
      <c r="K23">
        <v>21.889824727644001</v>
      </c>
      <c r="L23">
        <v>8.7211621599208713E-5</v>
      </c>
      <c r="M23">
        <v>5.5041297992787651E-6</v>
      </c>
      <c r="N23">
        <v>0</v>
      </c>
      <c r="O23" s="1">
        <v>3.0076686631759799E-9</v>
      </c>
      <c r="P23" s="1">
        <v>1.71213404482807E-8</v>
      </c>
      <c r="Q23">
        <v>48.558806393315002</v>
      </c>
      <c r="R23">
        <v>1.6485695701876899</v>
      </c>
      <c r="S23">
        <v>20.685114002283999</v>
      </c>
      <c r="T23">
        <v>1.4601881584427501</v>
      </c>
      <c r="V23">
        <v>8.5861547085807093</v>
      </c>
      <c r="W23">
        <v>0.27848764898592299</v>
      </c>
      <c r="X23">
        <v>4.8921936452190202</v>
      </c>
      <c r="AA23">
        <v>7.9093420946870703</v>
      </c>
      <c r="AB23">
        <v>4.2243423632219503</v>
      </c>
      <c r="AC23">
        <v>0.73103070432077399</v>
      </c>
      <c r="AD23">
        <v>0.19146078012119599</v>
      </c>
      <c r="AE23">
        <v>0.83430993063381997</v>
      </c>
    </row>
    <row r="24" spans="1:31" x14ac:dyDescent="0.3">
      <c r="A24">
        <v>23</v>
      </c>
      <c r="B24">
        <v>1225.7142857142801</v>
      </c>
      <c r="C24">
        <v>900</v>
      </c>
      <c r="D24">
        <v>0</v>
      </c>
      <c r="E24">
        <v>57.674070944884299</v>
      </c>
      <c r="F24">
        <v>2.7171444021752502</v>
      </c>
      <c r="G24">
        <v>-925.91522805456702</v>
      </c>
      <c r="H24">
        <v>-686.0641016981964</v>
      </c>
      <c r="I24">
        <v>160.02191035065499</v>
      </c>
      <c r="J24">
        <v>85.958640022354999</v>
      </c>
      <c r="K24">
        <v>21.225986700858599</v>
      </c>
      <c r="L24">
        <v>8.7459575337660886E-5</v>
      </c>
      <c r="M24">
        <v>5.5680201995207846E-6</v>
      </c>
      <c r="N24">
        <v>0</v>
      </c>
      <c r="O24" s="1">
        <v>2.92123815362583E-9</v>
      </c>
      <c r="P24" s="1">
        <v>1.7450255732742801E-8</v>
      </c>
      <c r="Q24">
        <v>48.8869441767322</v>
      </c>
      <c r="R24">
        <v>1.6528749420658799</v>
      </c>
      <c r="S24">
        <v>20.787654262552401</v>
      </c>
      <c r="T24">
        <v>1.43941174921088</v>
      </c>
      <c r="V24">
        <v>8.4226233300355098</v>
      </c>
      <c r="W24">
        <v>0.28793993065713502</v>
      </c>
      <c r="X24">
        <v>4.6561140421423097</v>
      </c>
      <c r="AA24">
        <v>7.70989171224487</v>
      </c>
      <c r="AB24">
        <v>4.3401160073716403</v>
      </c>
      <c r="AC24">
        <v>0.755842964946006</v>
      </c>
      <c r="AD24">
        <v>0.197959241468703</v>
      </c>
      <c r="AE24">
        <v>0.86262764057233399</v>
      </c>
    </row>
    <row r="25" spans="1:31" x14ac:dyDescent="0.3">
      <c r="A25">
        <v>24</v>
      </c>
      <c r="B25">
        <v>1220.7012987012899</v>
      </c>
      <c r="C25">
        <v>900</v>
      </c>
      <c r="D25">
        <v>0</v>
      </c>
      <c r="E25">
        <v>55.840146858065303</v>
      </c>
      <c r="F25">
        <v>2.71004032494139</v>
      </c>
      <c r="G25">
        <v>-897.04569016559924</v>
      </c>
      <c r="H25">
        <v>-665.71390182976063</v>
      </c>
      <c r="I25">
        <v>154.85596761668899</v>
      </c>
      <c r="J25">
        <v>83.1462755500649</v>
      </c>
      <c r="K25">
        <v>20.604913640638401</v>
      </c>
      <c r="L25">
        <v>8.7694687701554033E-5</v>
      </c>
      <c r="M25">
        <v>5.6312203941651804E-6</v>
      </c>
      <c r="N25">
        <v>0</v>
      </c>
      <c r="O25" s="1">
        <v>2.8397289545841598E-9</v>
      </c>
      <c r="P25" s="1">
        <v>1.7751208934766199E-8</v>
      </c>
      <c r="Q25">
        <v>49.220917821145399</v>
      </c>
      <c r="R25">
        <v>1.65365616462293</v>
      </c>
      <c r="S25">
        <v>20.886593636625602</v>
      </c>
      <c r="T25">
        <v>1.4169477899098699</v>
      </c>
      <c r="V25">
        <v>8.2478858957048793</v>
      </c>
      <c r="W25">
        <v>0.29739656721884</v>
      </c>
      <c r="X25">
        <v>4.4321369689982504</v>
      </c>
      <c r="AA25">
        <v>7.5142681333299297</v>
      </c>
      <c r="AB25">
        <v>4.4541112713121001</v>
      </c>
      <c r="AC25">
        <v>0.78066665716856898</v>
      </c>
      <c r="AD25">
        <v>0.204460696811574</v>
      </c>
      <c r="AE25">
        <v>0.89095839715186897</v>
      </c>
    </row>
    <row r="26" spans="1:31" x14ac:dyDescent="0.3">
      <c r="A26">
        <v>25</v>
      </c>
      <c r="B26">
        <v>1215.68831168831</v>
      </c>
      <c r="C26">
        <v>900</v>
      </c>
      <c r="D26">
        <v>0</v>
      </c>
      <c r="E26">
        <v>54.120886212087399</v>
      </c>
      <c r="F26">
        <v>2.7028897329357902</v>
      </c>
      <c r="G26">
        <v>-870.05046982037697</v>
      </c>
      <c r="H26">
        <v>-646.7079206473594</v>
      </c>
      <c r="I26">
        <v>150.01128559067701</v>
      </c>
      <c r="J26">
        <v>80.516740414146597</v>
      </c>
      <c r="K26">
        <v>20.023342259435399</v>
      </c>
      <c r="L26">
        <v>8.7917476308257544E-5</v>
      </c>
      <c r="M26">
        <v>5.6936481198290536E-6</v>
      </c>
      <c r="N26">
        <v>0</v>
      </c>
      <c r="O26" s="1">
        <v>2.76283160721583E-9</v>
      </c>
      <c r="P26" s="1">
        <v>1.80257481076976E-8</v>
      </c>
      <c r="Q26">
        <v>49.5595798910037</v>
      </c>
      <c r="R26">
        <v>1.6510688489487499</v>
      </c>
      <c r="S26">
        <v>20.981703580826899</v>
      </c>
      <c r="T26">
        <v>1.3929728243961701</v>
      </c>
      <c r="V26">
        <v>8.0635653304465809</v>
      </c>
      <c r="W26">
        <v>0.306843977452744</v>
      </c>
      <c r="X26">
        <v>4.2198795849600899</v>
      </c>
      <c r="AA26">
        <v>7.3225901003890002</v>
      </c>
      <c r="AB26">
        <v>4.5661124093316401</v>
      </c>
      <c r="AC26">
        <v>0.80546613025992497</v>
      </c>
      <c r="AD26">
        <v>0.210955809036804</v>
      </c>
      <c r="AE26">
        <v>0.91926151294756597</v>
      </c>
    </row>
    <row r="27" spans="1:31" x14ac:dyDescent="0.3">
      <c r="A27">
        <v>26</v>
      </c>
      <c r="B27">
        <v>1210.6753246753201</v>
      </c>
      <c r="C27">
        <v>900</v>
      </c>
      <c r="D27">
        <v>0</v>
      </c>
      <c r="E27">
        <v>52.508119764637598</v>
      </c>
      <c r="F27">
        <v>2.6957237829343699</v>
      </c>
      <c r="G27">
        <v>-844.78459298326277</v>
      </c>
      <c r="H27">
        <v>-628.94087061254538</v>
      </c>
      <c r="I27">
        <v>145.46437426382801</v>
      </c>
      <c r="J27">
        <v>78.056289497953003</v>
      </c>
      <c r="K27">
        <v>19.478301188366199</v>
      </c>
      <c r="L27">
        <v>8.8128545486937474E-5</v>
      </c>
      <c r="M27">
        <v>5.7552254892205301E-6</v>
      </c>
      <c r="N27">
        <v>0</v>
      </c>
      <c r="O27" s="1">
        <v>2.69026165750971E-9</v>
      </c>
      <c r="P27" s="1">
        <v>1.8275286345251002E-8</v>
      </c>
      <c r="Q27">
        <v>49.901759317697397</v>
      </c>
      <c r="R27">
        <v>1.6453044883907699</v>
      </c>
      <c r="S27">
        <v>21.072757227291</v>
      </c>
      <c r="T27">
        <v>1.36766944644099</v>
      </c>
      <c r="V27">
        <v>7.8712876788963104</v>
      </c>
      <c r="W27">
        <v>0.31626857070909697</v>
      </c>
      <c r="X27">
        <v>4.0189356634762401</v>
      </c>
      <c r="AA27">
        <v>7.1349726326837501</v>
      </c>
      <c r="AB27">
        <v>4.6759077588538602</v>
      </c>
      <c r="AC27">
        <v>0.83020570873394695</v>
      </c>
      <c r="AD27">
        <v>0.21743523454724001</v>
      </c>
      <c r="AE27">
        <v>0.94749627227924504</v>
      </c>
    </row>
    <row r="28" spans="1:31" x14ac:dyDescent="0.3">
      <c r="A28">
        <v>27</v>
      </c>
      <c r="B28">
        <v>1205.6623376623299</v>
      </c>
      <c r="C28">
        <v>900</v>
      </c>
      <c r="D28">
        <v>0</v>
      </c>
      <c r="E28">
        <v>50.994316972801499</v>
      </c>
      <c r="F28">
        <v>2.6885725430042302</v>
      </c>
      <c r="G28">
        <v>-821.11516541186734</v>
      </c>
      <c r="H28">
        <v>-612.31378477318617</v>
      </c>
      <c r="I28">
        <v>141.19531959595801</v>
      </c>
      <c r="J28">
        <v>73.6428184195765</v>
      </c>
      <c r="K28">
        <v>18.9670600875139</v>
      </c>
      <c r="L28">
        <v>8.8328579538387303E-5</v>
      </c>
      <c r="M28">
        <v>5.8158816078482141E-6</v>
      </c>
      <c r="N28">
        <v>0</v>
      </c>
      <c r="O28" s="1">
        <v>2.6217537075884899E-9</v>
      </c>
      <c r="P28" s="1">
        <v>1.8501141677237199E-8</v>
      </c>
      <c r="Q28">
        <v>50.246287271282199</v>
      </c>
      <c r="R28">
        <v>1.6365849212285599</v>
      </c>
      <c r="S28">
        <v>21.15954244017</v>
      </c>
      <c r="T28">
        <v>1.3412226537698599</v>
      </c>
      <c r="V28">
        <v>7.6726484619666699</v>
      </c>
      <c r="W28">
        <v>0.32565722955837001</v>
      </c>
      <c r="X28">
        <v>3.8288754512027299</v>
      </c>
      <c r="AA28">
        <v>6.9515214040389299</v>
      </c>
      <c r="AB28">
        <v>4.7832958752202304</v>
      </c>
      <c r="AC28">
        <v>0.85485095930863497</v>
      </c>
      <c r="AD28">
        <v>0.223889955085534</v>
      </c>
      <c r="AE28">
        <v>0.97562337716811998</v>
      </c>
    </row>
    <row r="29" spans="1:31" x14ac:dyDescent="0.3">
      <c r="A29">
        <v>28</v>
      </c>
      <c r="B29">
        <v>1200.64935064934</v>
      </c>
      <c r="C29">
        <v>900</v>
      </c>
      <c r="D29">
        <v>0</v>
      </c>
      <c r="E29">
        <v>49.572306454642103</v>
      </c>
      <c r="F29">
        <v>2.6814640297244301</v>
      </c>
      <c r="G29">
        <v>-798.91691305960603</v>
      </c>
      <c r="H29">
        <v>-596.73028688639045</v>
      </c>
      <c r="I29">
        <v>137.187349203358</v>
      </c>
      <c r="J29">
        <v>71.4984161359952</v>
      </c>
      <c r="K29">
        <v>18.487030183931399</v>
      </c>
      <c r="L29">
        <v>8.8518425727097952E-5</v>
      </c>
      <c r="M29">
        <v>5.8755587931537441E-6</v>
      </c>
      <c r="N29">
        <v>0</v>
      </c>
      <c r="O29" s="1">
        <v>2.5570483886251001E-9</v>
      </c>
      <c r="P29" s="1">
        <v>1.8704539102212398E-8</v>
      </c>
      <c r="Q29">
        <v>50.5919776716717</v>
      </c>
      <c r="R29">
        <v>1.62516057451414</v>
      </c>
      <c r="S29">
        <v>21.241941837274499</v>
      </c>
      <c r="T29">
        <v>1.3138132231220701</v>
      </c>
      <c r="V29">
        <v>7.4691655229041798</v>
      </c>
      <c r="W29">
        <v>0.33499889709143499</v>
      </c>
      <c r="X29">
        <v>3.6492229783191599</v>
      </c>
      <c r="AA29">
        <v>6.7723244464983203</v>
      </c>
      <c r="AB29">
        <v>4.8880999193602701</v>
      </c>
      <c r="AC29">
        <v>0.87937285757269601</v>
      </c>
      <c r="AD29">
        <v>0.23031236900594701</v>
      </c>
      <c r="AE29">
        <v>1.00360970266549</v>
      </c>
    </row>
    <row r="30" spans="1:31" x14ac:dyDescent="0.3">
      <c r="A30">
        <v>29</v>
      </c>
      <c r="B30">
        <v>1195.6363636363501</v>
      </c>
      <c r="C30">
        <v>900</v>
      </c>
      <c r="D30">
        <v>0</v>
      </c>
      <c r="E30">
        <v>48.235513203197797</v>
      </c>
      <c r="F30">
        <v>2.6744242272519099</v>
      </c>
      <c r="G30">
        <v>-778.07573772119974</v>
      </c>
      <c r="H30">
        <v>-582.11577940979191</v>
      </c>
      <c r="I30">
        <v>133.41624293560099</v>
      </c>
      <c r="J30">
        <v>69.486819166358302</v>
      </c>
      <c r="K30">
        <v>18.035849627626799</v>
      </c>
      <c r="L30">
        <v>8.8698922767828996E-5</v>
      </c>
      <c r="M30">
        <v>5.9342065627939127E-6</v>
      </c>
      <c r="N30">
        <v>0</v>
      </c>
      <c r="O30" s="1">
        <v>2.4959054269012901E-9</v>
      </c>
      <c r="P30" s="1">
        <v>1.8886662004062801E-8</v>
      </c>
      <c r="Q30">
        <v>50.9377226106824</v>
      </c>
      <c r="R30">
        <v>1.6112946631371501</v>
      </c>
      <c r="S30">
        <v>21.319821212746199</v>
      </c>
      <c r="T30">
        <v>1.2856190745103699</v>
      </c>
      <c r="V30">
        <v>7.2622796098088598</v>
      </c>
      <c r="W30">
        <v>0.34428301651163301</v>
      </c>
      <c r="X30">
        <v>3.4795070512511299</v>
      </c>
      <c r="AA30">
        <v>6.5974556385329004</v>
      </c>
      <c r="AB30">
        <v>4.9901545903276201</v>
      </c>
      <c r="AC30">
        <v>0.90374369191117199</v>
      </c>
      <c r="AD30">
        <v>0.23669521849101</v>
      </c>
      <c r="AE30">
        <v>1.0314236220894499</v>
      </c>
    </row>
    <row r="31" spans="1:31" x14ac:dyDescent="0.3">
      <c r="A31">
        <v>30</v>
      </c>
      <c r="B31">
        <v>1190.6233766233699</v>
      </c>
      <c r="C31">
        <v>900</v>
      </c>
      <c r="D31">
        <v>0</v>
      </c>
      <c r="E31">
        <v>46.9778577590955</v>
      </c>
      <c r="F31">
        <v>2.6674766094465401</v>
      </c>
      <c r="G31">
        <v>-758.48701361564554</v>
      </c>
      <c r="H31">
        <v>-568.39448474264429</v>
      </c>
      <c r="I31">
        <v>129.864726267603</v>
      </c>
      <c r="J31">
        <v>67.598089986108604</v>
      </c>
      <c r="K31">
        <v>17.6113475907264</v>
      </c>
      <c r="L31">
        <v>8.8870893861299046E-5</v>
      </c>
      <c r="M31">
        <v>5.991783458925175E-6</v>
      </c>
      <c r="N31">
        <v>0</v>
      </c>
      <c r="O31" s="1">
        <v>2.4380997120226198E-9</v>
      </c>
      <c r="P31" s="1">
        <v>1.9048673588477099E-8</v>
      </c>
      <c r="Q31">
        <v>51.282508635797797</v>
      </c>
      <c r="R31">
        <v>1.59525619853356</v>
      </c>
      <c r="S31">
        <v>21.3930453018937</v>
      </c>
      <c r="T31">
        <v>1.2568119399847</v>
      </c>
      <c r="V31">
        <v>7.0533318085899301</v>
      </c>
      <c r="W31">
        <v>0.35349989933008402</v>
      </c>
      <c r="X31">
        <v>3.3192581547517799</v>
      </c>
      <c r="AA31">
        <v>6.4269710421776196</v>
      </c>
      <c r="AB31">
        <v>5.0893110361487999</v>
      </c>
      <c r="AC31">
        <v>0.92793803001900499</v>
      </c>
      <c r="AD31">
        <v>0.243031842686463</v>
      </c>
      <c r="AE31">
        <v>1.0590361100864101</v>
      </c>
    </row>
    <row r="32" spans="1:31" x14ac:dyDescent="0.3">
      <c r="A32">
        <v>31</v>
      </c>
      <c r="B32">
        <v>1185.61038961039</v>
      </c>
      <c r="C32">
        <v>900</v>
      </c>
      <c r="D32">
        <v>0</v>
      </c>
      <c r="E32">
        <v>45.105324829719201</v>
      </c>
      <c r="F32">
        <v>2.6613246422291601</v>
      </c>
      <c r="G32">
        <v>-728.37816340022141</v>
      </c>
      <c r="H32">
        <v>-546.50017260841435</v>
      </c>
      <c r="I32">
        <v>124.679825478661</v>
      </c>
      <c r="J32">
        <v>64.847394441040905</v>
      </c>
      <c r="K32">
        <v>16.948448946814</v>
      </c>
      <c r="L32">
        <v>8.9289017447075216E-5</v>
      </c>
      <c r="M32">
        <v>6.0450784021017805E-6</v>
      </c>
      <c r="N32">
        <v>0</v>
      </c>
      <c r="O32" s="1">
        <v>2.3479488173372498E-9</v>
      </c>
      <c r="P32" s="1">
        <v>1.8447975240547801E-8</v>
      </c>
      <c r="Q32">
        <v>51.5225356057718</v>
      </c>
      <c r="R32">
        <v>1.5932720887648999</v>
      </c>
      <c r="S32">
        <v>21.3716819485728</v>
      </c>
      <c r="T32">
        <v>1.2432308523186399</v>
      </c>
      <c r="V32">
        <v>6.9253371298457997</v>
      </c>
      <c r="W32">
        <v>0.36817533298510302</v>
      </c>
      <c r="X32">
        <v>3.1941048284920202</v>
      </c>
      <c r="AA32">
        <v>6.2701214332303801</v>
      </c>
      <c r="AB32">
        <v>5.19089421466066</v>
      </c>
      <c r="AC32">
        <v>0.964523683880678</v>
      </c>
      <c r="AD32">
        <v>0.25312123080271298</v>
      </c>
      <c r="AE32">
        <v>1.1030016506744</v>
      </c>
    </row>
    <row r="33" spans="1:31" x14ac:dyDescent="0.3">
      <c r="A33">
        <v>32</v>
      </c>
      <c r="B33">
        <v>1180.5974025974001</v>
      </c>
      <c r="C33">
        <v>900</v>
      </c>
      <c r="D33">
        <v>0</v>
      </c>
      <c r="E33">
        <v>43.015066175127799</v>
      </c>
      <c r="F33">
        <v>2.6553993524736201</v>
      </c>
      <c r="G33">
        <v>-694.52486262382013</v>
      </c>
      <c r="H33">
        <v>-521.63545858258396</v>
      </c>
      <c r="I33">
        <v>118.92671569513099</v>
      </c>
      <c r="J33">
        <v>61.799211985756102</v>
      </c>
      <c r="K33">
        <v>16.199094925234998</v>
      </c>
      <c r="L33">
        <v>8.9837687712165319E-5</v>
      </c>
      <c r="M33">
        <v>6.0965434154506499E-6</v>
      </c>
      <c r="N33">
        <v>0</v>
      </c>
      <c r="O33" s="1">
        <v>2.2456862215486401E-9</v>
      </c>
      <c r="P33" s="1">
        <v>1.7527940640182701E-8</v>
      </c>
      <c r="Q33">
        <v>51.713919228606201</v>
      </c>
      <c r="R33">
        <v>1.59523882646467</v>
      </c>
      <c r="S33">
        <v>21.305093607201002</v>
      </c>
      <c r="T33">
        <v>1.2361665088461</v>
      </c>
      <c r="V33">
        <v>6.83076807486544</v>
      </c>
      <c r="W33">
        <v>0.38606631269545999</v>
      </c>
      <c r="X33">
        <v>3.0877105487484902</v>
      </c>
      <c r="AA33">
        <v>6.1231424696411398</v>
      </c>
      <c r="AB33">
        <v>5.2916416479229298</v>
      </c>
      <c r="AC33">
        <v>1.00823094598233</v>
      </c>
      <c r="AD33">
        <v>0.265421312852822</v>
      </c>
      <c r="AE33">
        <v>1.1566005161733801</v>
      </c>
    </row>
    <row r="34" spans="1:31" x14ac:dyDescent="0.3">
      <c r="A34">
        <v>33</v>
      </c>
      <c r="B34">
        <v>1175.58441558441</v>
      </c>
      <c r="C34">
        <v>900</v>
      </c>
      <c r="D34">
        <v>0</v>
      </c>
      <c r="E34">
        <v>41.051599196698199</v>
      </c>
      <c r="F34">
        <v>2.6493263065438102</v>
      </c>
      <c r="G34">
        <v>-662.7750908915724</v>
      </c>
      <c r="H34">
        <v>-498.30789734819552</v>
      </c>
      <c r="I34">
        <v>113.524737021609</v>
      </c>
      <c r="J34">
        <v>58.941065445897401</v>
      </c>
      <c r="K34">
        <v>15.4951087358703</v>
      </c>
      <c r="L34">
        <v>9.0393467898437009E-5</v>
      </c>
      <c r="M34">
        <v>6.1479254744578382E-6</v>
      </c>
      <c r="N34">
        <v>0</v>
      </c>
      <c r="O34" s="1">
        <v>2.14911014734516E-9</v>
      </c>
      <c r="P34" s="1">
        <v>1.66679730630461E-8</v>
      </c>
      <c r="Q34">
        <v>51.908358422006501</v>
      </c>
      <c r="R34">
        <v>1.59287208606311</v>
      </c>
      <c r="S34">
        <v>21.2388436060277</v>
      </c>
      <c r="T34">
        <v>1.2276890671518701</v>
      </c>
      <c r="V34">
        <v>6.7281760391188197</v>
      </c>
      <c r="W34">
        <v>0.40453157278993801</v>
      </c>
      <c r="X34">
        <v>2.9862716454323799</v>
      </c>
      <c r="AA34">
        <v>5.9815946626062804</v>
      </c>
      <c r="AB34">
        <v>5.38863483071618</v>
      </c>
      <c r="AC34">
        <v>1.05299200920057</v>
      </c>
      <c r="AD34">
        <v>0.278116213742299</v>
      </c>
      <c r="AE34">
        <v>1.2119198451442099</v>
      </c>
    </row>
    <row r="35" spans="1:31" x14ac:dyDescent="0.3">
      <c r="A35">
        <v>34</v>
      </c>
      <c r="B35">
        <v>1170.57142857142</v>
      </c>
      <c r="C35">
        <v>900</v>
      </c>
      <c r="D35">
        <v>0</v>
      </c>
      <c r="E35">
        <v>39.678498466416897</v>
      </c>
      <c r="F35">
        <v>2.6417596824615299</v>
      </c>
      <c r="G35">
        <v>-640.80431318065826</v>
      </c>
      <c r="H35">
        <v>-482.28127503302568</v>
      </c>
      <c r="I35">
        <v>109.801679888129</v>
      </c>
      <c r="J35">
        <v>56.936467243853897</v>
      </c>
      <c r="K35">
        <v>15.0197229255332</v>
      </c>
      <c r="L35">
        <v>9.0718983628968012E-5</v>
      </c>
      <c r="M35">
        <v>6.1982253376298013E-6</v>
      </c>
      <c r="N35">
        <v>0</v>
      </c>
      <c r="O35" s="1">
        <v>2.0858964152120199E-9</v>
      </c>
      <c r="P35" s="1">
        <v>1.5653691336965601E-8</v>
      </c>
      <c r="Q35">
        <v>52.152992684007103</v>
      </c>
      <c r="R35">
        <v>1.58608317598143</v>
      </c>
      <c r="S35">
        <v>21.149330121648799</v>
      </c>
      <c r="T35">
        <v>1.21564254173536</v>
      </c>
      <c r="V35">
        <v>6.5537049448642604</v>
      </c>
      <c r="W35">
        <v>0.418530655907702</v>
      </c>
      <c r="X35">
        <v>2.8880804243831899</v>
      </c>
      <c r="AA35">
        <v>5.7514128519311303</v>
      </c>
      <c r="AB35">
        <v>5.6511729320686603</v>
      </c>
      <c r="AC35">
        <v>1.09144992347466</v>
      </c>
      <c r="AD35">
        <v>0.28774060959776998</v>
      </c>
      <c r="AE35">
        <v>1.25385913439977</v>
      </c>
    </row>
    <row r="36" spans="1:31" x14ac:dyDescent="0.3">
      <c r="A36">
        <v>35</v>
      </c>
      <c r="B36">
        <v>1165.5584415584301</v>
      </c>
      <c r="C36">
        <v>900</v>
      </c>
      <c r="D36">
        <v>0</v>
      </c>
      <c r="E36">
        <v>38.5729521759555</v>
      </c>
      <c r="F36">
        <v>2.6338695808696899</v>
      </c>
      <c r="G36">
        <v>-623.18254869313125</v>
      </c>
      <c r="H36">
        <v>-469.48926709817039</v>
      </c>
      <c r="I36">
        <v>106.82726058691701</v>
      </c>
      <c r="J36">
        <v>55.319900844186897</v>
      </c>
      <c r="K36">
        <v>14.6449742447835</v>
      </c>
      <c r="L36">
        <v>9.0936219732360275E-5</v>
      </c>
      <c r="M36">
        <v>6.2455680522508909E-6</v>
      </c>
      <c r="N36">
        <v>0</v>
      </c>
      <c r="O36" s="1">
        <v>2.0371694279195701E-9</v>
      </c>
      <c r="P36" s="1">
        <v>1.45877733725164E-8</v>
      </c>
      <c r="Q36">
        <v>52.409333598329198</v>
      </c>
      <c r="R36">
        <v>1.5732937839422501</v>
      </c>
      <c r="S36">
        <v>21.0436753057513</v>
      </c>
      <c r="T36">
        <v>1.2033408480780401</v>
      </c>
      <c r="V36">
        <v>6.3606110608582496</v>
      </c>
      <c r="W36">
        <v>0.43052623799258699</v>
      </c>
      <c r="X36">
        <v>2.7946622311858298</v>
      </c>
      <c r="AA36">
        <v>5.4949575374406399</v>
      </c>
      <c r="AB36">
        <v>5.9767907794745101</v>
      </c>
      <c r="AC36">
        <v>1.1270248065972299</v>
      </c>
      <c r="AD36">
        <v>0.295987594741769</v>
      </c>
      <c r="AE36">
        <v>1.2897962156082201</v>
      </c>
    </row>
    <row r="37" spans="1:31" x14ac:dyDescent="0.3">
      <c r="A37">
        <v>36</v>
      </c>
      <c r="B37">
        <v>1160.54545454544</v>
      </c>
      <c r="C37">
        <v>900</v>
      </c>
      <c r="D37">
        <v>0</v>
      </c>
      <c r="E37">
        <v>37.403844091646697</v>
      </c>
      <c r="F37">
        <v>2.6264115127609302</v>
      </c>
      <c r="G37">
        <v>-604.40333527871451</v>
      </c>
      <c r="H37">
        <v>-455.77231318921838</v>
      </c>
      <c r="I37">
        <v>103.66987048628</v>
      </c>
      <c r="J37">
        <v>53.617674943396402</v>
      </c>
      <c r="K37">
        <v>14.241425576271199</v>
      </c>
      <c r="L37">
        <v>9.120488167333001E-5</v>
      </c>
      <c r="M37">
        <v>6.2901771155281458E-6</v>
      </c>
      <c r="N37">
        <v>0</v>
      </c>
      <c r="O37" s="1">
        <v>1.9839251302795902E-9</v>
      </c>
      <c r="P37" s="1">
        <v>1.35034127058997E-8</v>
      </c>
      <c r="Q37">
        <v>52.639654090861796</v>
      </c>
      <c r="R37">
        <v>1.5560362587626999</v>
      </c>
      <c r="S37">
        <v>20.9230955776207</v>
      </c>
      <c r="T37">
        <v>1.1940520810338</v>
      </c>
      <c r="V37">
        <v>6.1926877213837903</v>
      </c>
      <c r="W37">
        <v>0.443982921859366</v>
      </c>
      <c r="X37">
        <v>2.7093511171276599</v>
      </c>
      <c r="AA37">
        <v>5.2622781908475602</v>
      </c>
      <c r="AB37">
        <v>6.2780562301468201</v>
      </c>
      <c r="AC37">
        <v>1.1654561674644499</v>
      </c>
      <c r="AD37">
        <v>0.30523909009655997</v>
      </c>
      <c r="AE37">
        <v>1.33011055279461</v>
      </c>
    </row>
    <row r="38" spans="1:31" x14ac:dyDescent="0.3">
      <c r="A38">
        <v>37</v>
      </c>
      <c r="B38">
        <v>1155.53246753247</v>
      </c>
      <c r="C38">
        <v>900</v>
      </c>
      <c r="D38">
        <v>0</v>
      </c>
      <c r="E38">
        <v>35.944284775982801</v>
      </c>
      <c r="F38">
        <v>2.6195514854021198</v>
      </c>
      <c r="G38">
        <v>-580.69827201129181</v>
      </c>
      <c r="H38">
        <v>-438.24160149351229</v>
      </c>
      <c r="I38">
        <v>99.711919026920995</v>
      </c>
      <c r="J38">
        <v>51.507860460417497</v>
      </c>
      <c r="K38">
        <v>13.721541636531301</v>
      </c>
      <c r="L38">
        <v>9.1656953531163565E-5</v>
      </c>
      <c r="M38">
        <v>6.3329455404253016E-6</v>
      </c>
      <c r="N38">
        <v>0</v>
      </c>
      <c r="O38" s="1">
        <v>1.9136275692228099E-9</v>
      </c>
      <c r="P38" s="1">
        <v>1.23189771032533E-8</v>
      </c>
      <c r="Q38">
        <v>52.8136117875693</v>
      </c>
      <c r="R38">
        <v>1.5370970912539399</v>
      </c>
      <c r="S38">
        <v>20.7726625275907</v>
      </c>
      <c r="T38">
        <v>1.1916952444683599</v>
      </c>
      <c r="V38">
        <v>6.0765555719995401</v>
      </c>
      <c r="W38">
        <v>0.462011362643035</v>
      </c>
      <c r="X38">
        <v>2.6370125367093098</v>
      </c>
      <c r="AA38">
        <v>5.0708459821918304</v>
      </c>
      <c r="AB38">
        <v>6.52397212126579</v>
      </c>
      <c r="AC38">
        <v>1.2127808650296601</v>
      </c>
      <c r="AD38">
        <v>0.317633676891935</v>
      </c>
      <c r="AE38">
        <v>1.38412123238646</v>
      </c>
    </row>
    <row r="39" spans="1:31" x14ac:dyDescent="0.3">
      <c r="A39">
        <v>38</v>
      </c>
      <c r="B39">
        <v>1150.5194805194801</v>
      </c>
      <c r="C39">
        <v>900</v>
      </c>
      <c r="D39">
        <v>0</v>
      </c>
      <c r="E39">
        <v>34.593791484070799</v>
      </c>
      <c r="F39">
        <v>2.6127346062183401</v>
      </c>
      <c r="G39">
        <v>-558.7666577408437</v>
      </c>
      <c r="H39">
        <v>-422.02703644625723</v>
      </c>
      <c r="I39">
        <v>96.047308146755896</v>
      </c>
      <c r="J39">
        <v>49.557429852941503</v>
      </c>
      <c r="K39">
        <v>13.2404536617447</v>
      </c>
      <c r="L39">
        <v>9.2092902113596726E-5</v>
      </c>
      <c r="M39">
        <v>6.374038574474279E-6</v>
      </c>
      <c r="N39">
        <v>0</v>
      </c>
      <c r="O39" s="1">
        <v>1.8483884365986701E-9</v>
      </c>
      <c r="P39" s="1">
        <v>1.12099438952335E-8</v>
      </c>
      <c r="Q39">
        <v>52.986957224618301</v>
      </c>
      <c r="R39">
        <v>1.51196188577792</v>
      </c>
      <c r="S39">
        <v>20.6209320812758</v>
      </c>
      <c r="T39">
        <v>1.1890759279468199</v>
      </c>
      <c r="V39">
        <v>5.9598031428346996</v>
      </c>
      <c r="W39">
        <v>0.48004764080940898</v>
      </c>
      <c r="X39">
        <v>2.5675664019629099</v>
      </c>
      <c r="AA39">
        <v>4.8865294443647196</v>
      </c>
      <c r="AB39">
        <v>6.7688110710871099</v>
      </c>
      <c r="AC39">
        <v>1.2601261357420599</v>
      </c>
      <c r="AD39">
        <v>0.33003365190260198</v>
      </c>
      <c r="AE39">
        <v>1.4381553916774801</v>
      </c>
    </row>
    <row r="40" spans="1:31" x14ac:dyDescent="0.3">
      <c r="A40">
        <v>39</v>
      </c>
      <c r="B40">
        <v>1145.50649350648</v>
      </c>
      <c r="C40">
        <v>900</v>
      </c>
      <c r="D40">
        <v>0</v>
      </c>
      <c r="E40">
        <v>33.3448702056074</v>
      </c>
      <c r="F40">
        <v>2.6059635191114099</v>
      </c>
      <c r="G40">
        <v>-538.49254730206042</v>
      </c>
      <c r="H40">
        <v>-407.0462953204829</v>
      </c>
      <c r="I40">
        <v>92.655447307531105</v>
      </c>
      <c r="J40">
        <v>47.755265611175297</v>
      </c>
      <c r="K40">
        <v>12.7956013048783</v>
      </c>
      <c r="L40">
        <v>9.2511447095320506E-5</v>
      </c>
      <c r="M40">
        <v>6.413511840216767E-6</v>
      </c>
      <c r="N40">
        <v>0</v>
      </c>
      <c r="O40" s="1">
        <v>1.7878620658740901E-9</v>
      </c>
      <c r="P40" s="1">
        <v>1.01759315249258E-8</v>
      </c>
      <c r="Q40">
        <v>53.159664890225997</v>
      </c>
      <c r="R40">
        <v>1.48084620673099</v>
      </c>
      <c r="S40">
        <v>20.4705390090785</v>
      </c>
      <c r="T40">
        <v>1.1858756775589601</v>
      </c>
      <c r="V40">
        <v>5.8411873445050402</v>
      </c>
      <c r="W40">
        <v>0.49802766920914898</v>
      </c>
      <c r="X40">
        <v>2.50015830986835</v>
      </c>
      <c r="AA40">
        <v>4.7102993263402899</v>
      </c>
      <c r="AB40">
        <v>7.0116618261402603</v>
      </c>
      <c r="AC40">
        <v>1.3073237506906901</v>
      </c>
      <c r="AD40">
        <v>0.34239495509335299</v>
      </c>
      <c r="AE40">
        <v>1.49202103455829</v>
      </c>
    </row>
    <row r="41" spans="1:31" x14ac:dyDescent="0.3">
      <c r="A41">
        <v>40</v>
      </c>
      <c r="B41">
        <v>1140.4935064935</v>
      </c>
      <c r="C41">
        <v>900</v>
      </c>
      <c r="D41">
        <v>0</v>
      </c>
      <c r="E41">
        <v>32.3748952979495</v>
      </c>
      <c r="F41">
        <v>2.5983741643148499</v>
      </c>
      <c r="G41">
        <v>-523.1256752049984</v>
      </c>
      <c r="H41">
        <v>-395.91811167146187</v>
      </c>
      <c r="I41">
        <v>89.985603123569504</v>
      </c>
      <c r="J41">
        <v>46.341365950406903</v>
      </c>
      <c r="K41">
        <v>12.459674107976699</v>
      </c>
      <c r="L41">
        <v>9.2729540005415898E-5</v>
      </c>
      <c r="M41">
        <v>6.4572064046491039E-6</v>
      </c>
      <c r="N41">
        <v>0</v>
      </c>
      <c r="O41" s="1">
        <v>1.7408365633635101E-9</v>
      </c>
      <c r="P41" s="1">
        <v>9.6451791586318908E-9</v>
      </c>
      <c r="Q41">
        <v>53.458668222263697</v>
      </c>
      <c r="R41">
        <v>1.4367396276340301</v>
      </c>
      <c r="S41">
        <v>20.3741185037522</v>
      </c>
      <c r="T41">
        <v>1.16400686159491</v>
      </c>
      <c r="V41">
        <v>5.6413619092496603</v>
      </c>
      <c r="W41">
        <v>0.51294893267597996</v>
      </c>
      <c r="X41">
        <v>2.4035208328469602</v>
      </c>
      <c r="AA41">
        <v>4.5701508302077203</v>
      </c>
      <c r="AB41">
        <v>7.2026157805135202</v>
      </c>
      <c r="AC41">
        <v>1.3464921008177</v>
      </c>
      <c r="AD41">
        <v>0.35265335166547701</v>
      </c>
      <c r="AE41">
        <v>1.53672304677794</v>
      </c>
    </row>
    <row r="42" spans="1:31" x14ac:dyDescent="0.3">
      <c r="A42">
        <v>41</v>
      </c>
      <c r="B42">
        <v>1135.4805194805101</v>
      </c>
      <c r="C42">
        <v>900</v>
      </c>
      <c r="D42">
        <v>0</v>
      </c>
      <c r="E42">
        <v>31.587301583732099</v>
      </c>
      <c r="F42">
        <v>2.5905249421282202</v>
      </c>
      <c r="G42">
        <v>-510.84376375418998</v>
      </c>
      <c r="H42">
        <v>-387.18642859076346</v>
      </c>
      <c r="I42">
        <v>87.785500493791204</v>
      </c>
      <c r="J42">
        <v>45.176734559854602</v>
      </c>
      <c r="K42">
        <v>12.193397975076699</v>
      </c>
      <c r="L42">
        <v>9.2814241597942982E-5</v>
      </c>
      <c r="M42">
        <v>6.5029542311011551E-6</v>
      </c>
      <c r="N42">
        <v>0</v>
      </c>
      <c r="O42" s="1">
        <v>1.7030576811268999E-9</v>
      </c>
      <c r="P42" s="1">
        <v>9.4040094654320899E-9</v>
      </c>
      <c r="Q42">
        <v>53.865176486830201</v>
      </c>
      <c r="R42">
        <v>1.39819059489663</v>
      </c>
      <c r="S42">
        <v>20.255957627816102</v>
      </c>
      <c r="T42">
        <v>1.13274772686599</v>
      </c>
      <c r="V42">
        <v>5.4080677894150897</v>
      </c>
      <c r="W42">
        <v>0.52573873537625004</v>
      </c>
      <c r="X42">
        <v>2.3014356940903902</v>
      </c>
      <c r="AA42">
        <v>4.4430476976619904</v>
      </c>
      <c r="AB42">
        <v>7.3530864188959901</v>
      </c>
      <c r="AC42">
        <v>1.3800653616433001</v>
      </c>
      <c r="AD42">
        <v>0.36144636496964</v>
      </c>
      <c r="AE42">
        <v>1.5750395015383101</v>
      </c>
    </row>
    <row r="43" spans="1:31" x14ac:dyDescent="0.3">
      <c r="A43">
        <v>42</v>
      </c>
      <c r="B43">
        <v>1130.46753246752</v>
      </c>
      <c r="C43">
        <v>900</v>
      </c>
      <c r="D43">
        <v>0</v>
      </c>
      <c r="E43">
        <v>30.4872680730379</v>
      </c>
      <c r="F43">
        <v>2.5834406327905599</v>
      </c>
      <c r="G43">
        <v>-493.13939991889288</v>
      </c>
      <c r="H43">
        <v>-374.17109756095823</v>
      </c>
      <c r="I43">
        <v>84.7583473460829</v>
      </c>
      <c r="J43">
        <v>43.581342974479597</v>
      </c>
      <c r="K43">
        <v>11.801032965911901</v>
      </c>
      <c r="L43">
        <v>9.3187495471321551E-5</v>
      </c>
      <c r="M43">
        <v>6.5453695953291019E-6</v>
      </c>
      <c r="N43">
        <v>0</v>
      </c>
      <c r="O43" s="1">
        <v>1.6480113623430001E-9</v>
      </c>
      <c r="P43" s="1">
        <v>8.8210336748559899E-9</v>
      </c>
      <c r="Q43">
        <v>54.150465129549097</v>
      </c>
      <c r="R43">
        <v>1.3661124409976499</v>
      </c>
      <c r="S43">
        <v>20.0838146904069</v>
      </c>
      <c r="T43">
        <v>1.1169588903572301</v>
      </c>
      <c r="V43">
        <v>5.2562908695121102</v>
      </c>
      <c r="W43">
        <v>0.54470830081576804</v>
      </c>
      <c r="X43">
        <v>2.2294185539818399</v>
      </c>
      <c r="AA43">
        <v>4.3243530935558496</v>
      </c>
      <c r="AB43">
        <v>7.4948657145533204</v>
      </c>
      <c r="AC43">
        <v>1.4266546809621801</v>
      </c>
      <c r="AD43">
        <v>0.37448797672808498</v>
      </c>
      <c r="AE43">
        <v>1.63186965857987</v>
      </c>
    </row>
    <row r="44" spans="1:31" x14ac:dyDescent="0.3">
      <c r="A44">
        <v>43</v>
      </c>
      <c r="B44">
        <v>1125.45454545455</v>
      </c>
      <c r="C44">
        <v>900</v>
      </c>
      <c r="D44">
        <v>0</v>
      </c>
      <c r="E44">
        <v>29.425724788322999</v>
      </c>
      <c r="F44">
        <v>2.5764664710027398</v>
      </c>
      <c r="G44">
        <v>-476.03393955950645</v>
      </c>
      <c r="H44">
        <v>-361.57447969115435</v>
      </c>
      <c r="I44">
        <v>81.838329669629601</v>
      </c>
      <c r="J44">
        <v>42.0452672029135</v>
      </c>
      <c r="K44">
        <v>11.4209616618339</v>
      </c>
      <c r="L44">
        <v>9.3587326097651009E-5</v>
      </c>
      <c r="M44">
        <v>6.5867715491071982E-6</v>
      </c>
      <c r="N44">
        <v>0</v>
      </c>
      <c r="O44" s="1">
        <v>1.5945614279998099E-9</v>
      </c>
      <c r="P44" s="1">
        <v>8.2478351075275893E-9</v>
      </c>
      <c r="Q44">
        <v>54.422041851530501</v>
      </c>
      <c r="R44">
        <v>1.33306677022456</v>
      </c>
      <c r="S44">
        <v>19.910062992219501</v>
      </c>
      <c r="T44">
        <v>1.1014601326334199</v>
      </c>
      <c r="V44">
        <v>5.10919435667412</v>
      </c>
      <c r="W44">
        <v>0.56435884274867698</v>
      </c>
      <c r="X44">
        <v>2.16226205508138</v>
      </c>
      <c r="AA44">
        <v>4.2118222881712803</v>
      </c>
      <c r="AB44">
        <v>7.63258645021621</v>
      </c>
      <c r="AC44">
        <v>1.47440657372985</v>
      </c>
      <c r="AD44">
        <v>0.38799776110079798</v>
      </c>
      <c r="AE44">
        <v>1.6907399256695199</v>
      </c>
    </row>
    <row r="45" spans="1:31" x14ac:dyDescent="0.3">
      <c r="A45">
        <v>44</v>
      </c>
      <c r="B45">
        <v>1120.4415584415499</v>
      </c>
      <c r="C45">
        <v>900</v>
      </c>
      <c r="D45">
        <v>0</v>
      </c>
      <c r="E45">
        <v>28.414515891968598</v>
      </c>
      <c r="F45">
        <v>2.5695822490558702</v>
      </c>
      <c r="G45">
        <v>-459.73297528868812</v>
      </c>
      <c r="H45">
        <v>-349.56030197094719</v>
      </c>
      <c r="I45">
        <v>79.056645148558502</v>
      </c>
      <c r="J45">
        <v>40.5845270376591</v>
      </c>
      <c r="K45">
        <v>11.0580293362506</v>
      </c>
      <c r="L45">
        <v>9.400305275189568E-5</v>
      </c>
      <c r="M45">
        <v>6.6272824153078341E-6</v>
      </c>
      <c r="N45">
        <v>0</v>
      </c>
      <c r="O45" s="1">
        <v>1.54339092903701E-9</v>
      </c>
      <c r="P45" s="1">
        <v>7.6983379260433604E-9</v>
      </c>
      <c r="Q45">
        <v>54.684148945920498</v>
      </c>
      <c r="R45">
        <v>1.29903523763037</v>
      </c>
      <c r="S45">
        <v>19.7372064209206</v>
      </c>
      <c r="T45">
        <v>1.0856356380688701</v>
      </c>
      <c r="V45">
        <v>4.9638040013460198</v>
      </c>
      <c r="W45">
        <v>0.58444310829425705</v>
      </c>
      <c r="X45">
        <v>2.0986565067874001</v>
      </c>
      <c r="AA45">
        <v>4.1051460347701596</v>
      </c>
      <c r="AB45">
        <v>7.7664495742888597</v>
      </c>
      <c r="AC45">
        <v>1.52275923284268</v>
      </c>
      <c r="AD45">
        <v>0.40180573126932201</v>
      </c>
      <c r="AE45">
        <v>1.7509095678608</v>
      </c>
    </row>
    <row r="46" spans="1:31" x14ac:dyDescent="0.3">
      <c r="A46">
        <v>45</v>
      </c>
      <c r="B46">
        <v>1115.42857142856</v>
      </c>
      <c r="C46">
        <v>900</v>
      </c>
      <c r="D46">
        <v>0</v>
      </c>
      <c r="E46">
        <v>27.450882323000702</v>
      </c>
      <c r="F46">
        <v>2.5627911144968598</v>
      </c>
      <c r="G46">
        <v>-444.19208011341738</v>
      </c>
      <c r="H46">
        <v>-338.09677657336096</v>
      </c>
      <c r="I46">
        <v>76.4056897629535</v>
      </c>
      <c r="J46">
        <v>39.194795521806697</v>
      </c>
      <c r="K46">
        <v>10.7113225762802</v>
      </c>
      <c r="L46">
        <v>9.4435356200939837E-5</v>
      </c>
      <c r="M46">
        <v>6.6669412392035165E-6</v>
      </c>
      <c r="N46">
        <v>0</v>
      </c>
      <c r="O46" s="1">
        <v>1.49439310585171E-9</v>
      </c>
      <c r="P46" s="1">
        <v>7.1719286038762404E-9</v>
      </c>
      <c r="Q46">
        <v>54.936551908873099</v>
      </c>
      <c r="R46">
        <v>1.26427222538531</v>
      </c>
      <c r="S46">
        <v>19.565516657153498</v>
      </c>
      <c r="T46">
        <v>1.0695107974192899</v>
      </c>
      <c r="V46">
        <v>4.8202968357163298</v>
      </c>
      <c r="W46">
        <v>0.60495935224143604</v>
      </c>
      <c r="X46">
        <v>2.03833485294453</v>
      </c>
      <c r="AA46">
        <v>4.00410586826957</v>
      </c>
      <c r="AB46">
        <v>7.89649159487431</v>
      </c>
      <c r="AC46">
        <v>1.5716758629785399</v>
      </c>
      <c r="AD46">
        <v>0.41591068739778703</v>
      </c>
      <c r="AE46">
        <v>1.81237335674615</v>
      </c>
    </row>
    <row r="47" spans="1:31" x14ac:dyDescent="0.3">
      <c r="A47">
        <v>46</v>
      </c>
      <c r="B47">
        <v>1110.41558441557</v>
      </c>
      <c r="C47">
        <v>900</v>
      </c>
      <c r="D47">
        <v>0</v>
      </c>
      <c r="E47">
        <v>26.521898577447299</v>
      </c>
      <c r="F47">
        <v>2.55611973199411</v>
      </c>
      <c r="G47">
        <v>-429.19687078631375</v>
      </c>
      <c r="H47">
        <v>-327.01921293162422</v>
      </c>
      <c r="I47">
        <v>73.850968111388397</v>
      </c>
      <c r="J47">
        <v>37.858111982266003</v>
      </c>
      <c r="K47">
        <v>10.3758436060257</v>
      </c>
      <c r="L47">
        <v>9.4897114037571957E-5</v>
      </c>
      <c r="M47">
        <v>6.7057431820067459E-6</v>
      </c>
      <c r="N47">
        <v>0</v>
      </c>
      <c r="O47" s="1">
        <v>1.4468590740114799E-9</v>
      </c>
      <c r="P47" s="1">
        <v>6.6604833485137003E-9</v>
      </c>
      <c r="Q47">
        <v>55.170615976688197</v>
      </c>
      <c r="R47">
        <v>1.22769612281814</v>
      </c>
      <c r="S47">
        <v>19.400268885867401</v>
      </c>
      <c r="T47">
        <v>1.0535377226376901</v>
      </c>
      <c r="V47">
        <v>4.68094573756263</v>
      </c>
      <c r="W47">
        <v>0.62614929093724603</v>
      </c>
      <c r="X47">
        <v>1.98025582921534</v>
      </c>
      <c r="AA47">
        <v>3.9102676785572301</v>
      </c>
      <c r="AB47">
        <v>8.0223552027733902</v>
      </c>
      <c r="AC47">
        <v>1.62157330242144</v>
      </c>
      <c r="AD47">
        <v>0.43047880992737497</v>
      </c>
      <c r="AE47">
        <v>1.87585544059375</v>
      </c>
    </row>
    <row r="48" spans="1:31" x14ac:dyDescent="0.3">
      <c r="A48">
        <v>47</v>
      </c>
      <c r="B48">
        <v>1105.4025974025899</v>
      </c>
      <c r="C48">
        <v>900</v>
      </c>
      <c r="D48">
        <v>0</v>
      </c>
      <c r="E48">
        <v>25.624319029638801</v>
      </c>
      <c r="F48">
        <v>2.5495657234841902</v>
      </c>
      <c r="G48">
        <v>-414.69648351053968</v>
      </c>
      <c r="H48">
        <v>-316.29012083070756</v>
      </c>
      <c r="I48">
        <v>71.383828854440907</v>
      </c>
      <c r="J48">
        <v>36.569738086397599</v>
      </c>
      <c r="K48">
        <v>10.0504642000838</v>
      </c>
      <c r="L48">
        <v>9.5392289602422566E-5</v>
      </c>
      <c r="M48">
        <v>6.7437576269308163E-6</v>
      </c>
      <c r="N48">
        <v>0</v>
      </c>
      <c r="O48" s="1">
        <v>1.4006366820276599E-9</v>
      </c>
      <c r="P48" s="1">
        <v>6.1630559885047E-9</v>
      </c>
      <c r="Q48">
        <v>55.384243225357501</v>
      </c>
      <c r="R48">
        <v>1.1892572466781699</v>
      </c>
      <c r="S48">
        <v>19.243310417650701</v>
      </c>
      <c r="T48">
        <v>1.03774281393612</v>
      </c>
      <c r="V48">
        <v>4.5457824097501804</v>
      </c>
      <c r="W48">
        <v>0.64808231467027799</v>
      </c>
      <c r="X48">
        <v>1.9240265909268199</v>
      </c>
      <c r="AA48">
        <v>3.8237019615663601</v>
      </c>
      <c r="AB48">
        <v>8.1441944859549693</v>
      </c>
      <c r="AC48">
        <v>1.6725370257230401</v>
      </c>
      <c r="AD48">
        <v>0.445557804811408</v>
      </c>
      <c r="AE48">
        <v>1.94156370297429</v>
      </c>
    </row>
    <row r="49" spans="1:31" x14ac:dyDescent="0.3">
      <c r="A49">
        <v>48</v>
      </c>
      <c r="B49">
        <v>1100.3896103896</v>
      </c>
      <c r="C49">
        <v>900</v>
      </c>
      <c r="D49">
        <v>0</v>
      </c>
      <c r="E49">
        <v>24.771388173578199</v>
      </c>
      <c r="F49">
        <v>2.5430942451715701</v>
      </c>
      <c r="G49">
        <v>-400.91390066709175</v>
      </c>
      <c r="H49">
        <v>-306.0859577960041</v>
      </c>
      <c r="I49">
        <v>69.039103170959393</v>
      </c>
      <c r="J49">
        <v>35.347046323826</v>
      </c>
      <c r="K49">
        <v>9.7406489046209295</v>
      </c>
      <c r="L49">
        <v>9.5903251596356399E-5</v>
      </c>
      <c r="M49">
        <v>6.7810888469249648E-6</v>
      </c>
      <c r="N49">
        <v>0</v>
      </c>
      <c r="O49" s="1">
        <v>1.35654656157815E-9</v>
      </c>
      <c r="P49" s="1">
        <v>5.6901482005675502E-9</v>
      </c>
      <c r="Q49">
        <v>55.589817132318998</v>
      </c>
      <c r="R49">
        <v>1.15111601388399</v>
      </c>
      <c r="S49">
        <v>19.087416862919799</v>
      </c>
      <c r="T49">
        <v>1.02150804830405</v>
      </c>
      <c r="V49">
        <v>4.4117362220815499</v>
      </c>
      <c r="W49">
        <v>0.67039714820224905</v>
      </c>
      <c r="X49">
        <v>1.87062283790088</v>
      </c>
      <c r="AA49">
        <v>3.74150955281777</v>
      </c>
      <c r="AB49">
        <v>8.2627014895934892</v>
      </c>
      <c r="AC49">
        <v>1.72385958337715</v>
      </c>
      <c r="AD49">
        <v>0.46089929464711898</v>
      </c>
      <c r="AE49">
        <v>2.00841581395288</v>
      </c>
    </row>
    <row r="50" spans="1:31" x14ac:dyDescent="0.3">
      <c r="A50">
        <v>49</v>
      </c>
      <c r="B50">
        <v>1095.37662337662</v>
      </c>
      <c r="C50">
        <v>900</v>
      </c>
      <c r="D50">
        <v>0</v>
      </c>
      <c r="E50">
        <v>23.9566203454728</v>
      </c>
      <c r="F50">
        <v>2.5366622639239802</v>
      </c>
      <c r="G50">
        <v>-387.74408614953535</v>
      </c>
      <c r="H50">
        <v>-296.32714826632986</v>
      </c>
      <c r="I50">
        <v>66.799531935775406</v>
      </c>
      <c r="J50">
        <v>34.180522199632499</v>
      </c>
      <c r="K50">
        <v>9.4441505620121795</v>
      </c>
      <c r="L50">
        <v>9.642761940105542E-5</v>
      </c>
      <c r="M50">
        <v>6.8177280403372928E-6</v>
      </c>
      <c r="N50">
        <v>0</v>
      </c>
      <c r="O50" s="1">
        <v>1.3142704364857599E-9</v>
      </c>
      <c r="P50" s="1">
        <v>5.2365297536477596E-9</v>
      </c>
      <c r="Q50">
        <v>55.789303396082303</v>
      </c>
      <c r="R50">
        <v>1.1110294372039899</v>
      </c>
      <c r="S50">
        <v>18.930992716919601</v>
      </c>
      <c r="T50">
        <v>1.00498880285314</v>
      </c>
      <c r="V50">
        <v>4.2791913792097001</v>
      </c>
      <c r="W50">
        <v>0.69319744392558302</v>
      </c>
      <c r="X50">
        <v>1.8198128716589701</v>
      </c>
      <c r="AA50">
        <v>3.6637244880983002</v>
      </c>
      <c r="AB50">
        <v>8.3787282137062995</v>
      </c>
      <c r="AC50">
        <v>1.7757344081364601</v>
      </c>
      <c r="AD50">
        <v>0.47657454064834798</v>
      </c>
      <c r="AE50">
        <v>2.0767223015570799</v>
      </c>
    </row>
    <row r="51" spans="1:31" x14ac:dyDescent="0.3">
      <c r="A51">
        <v>50</v>
      </c>
      <c r="B51">
        <v>1090.3636363636299</v>
      </c>
      <c r="C51">
        <v>900</v>
      </c>
      <c r="D51">
        <v>0</v>
      </c>
      <c r="E51">
        <v>23.173423539641</v>
      </c>
      <c r="F51">
        <v>2.5302128399913699</v>
      </c>
      <c r="G51">
        <v>-375.08009623701412</v>
      </c>
      <c r="H51">
        <v>-286.93208595163463</v>
      </c>
      <c r="I51">
        <v>64.647692501603203</v>
      </c>
      <c r="J51">
        <v>33.0605422141779</v>
      </c>
      <c r="K51">
        <v>9.1586854565641893</v>
      </c>
      <c r="L51">
        <v>9.6962200651104128E-5</v>
      </c>
      <c r="M51">
        <v>6.8536264925019745E-6</v>
      </c>
      <c r="N51">
        <v>0</v>
      </c>
      <c r="O51" s="1">
        <v>1.27348038717862E-9</v>
      </c>
      <c r="P51" s="1">
        <v>4.7960814740782597E-9</v>
      </c>
      <c r="Q51">
        <v>55.985232125626602</v>
      </c>
      <c r="R51">
        <v>1.0659817884579801</v>
      </c>
      <c r="S51">
        <v>18.771737817100099</v>
      </c>
      <c r="T51">
        <v>0.98839335739470802</v>
      </c>
      <c r="V51">
        <v>4.1486126389409899</v>
      </c>
      <c r="W51">
        <v>0.71662557585284803</v>
      </c>
      <c r="X51">
        <v>1.7713763346300899</v>
      </c>
      <c r="AA51">
        <v>3.5905471742181301</v>
      </c>
      <c r="AB51">
        <v>8.4934774225471994</v>
      </c>
      <c r="AC51">
        <v>1.8284246416593899</v>
      </c>
      <c r="AD51">
        <v>0.49268142521537001</v>
      </c>
      <c r="AE51">
        <v>2.1469096983565499</v>
      </c>
    </row>
    <row r="52" spans="1:31" x14ac:dyDescent="0.3">
      <c r="A52">
        <v>51</v>
      </c>
      <c r="B52">
        <v>1085.35064935064</v>
      </c>
      <c r="C52">
        <v>900</v>
      </c>
      <c r="D52">
        <v>0</v>
      </c>
      <c r="E52">
        <v>22.421672177358499</v>
      </c>
      <c r="F52">
        <v>2.5238072508174398</v>
      </c>
      <c r="G52">
        <v>-362.92349373308321</v>
      </c>
      <c r="H52">
        <v>-277.90398625574738</v>
      </c>
      <c r="I52">
        <v>62.583339594260998</v>
      </c>
      <c r="J52">
        <v>31.984805983565401</v>
      </c>
      <c r="K52">
        <v>8.88406678841908</v>
      </c>
      <c r="L52">
        <v>9.7529593412067498E-5</v>
      </c>
      <c r="M52">
        <v>6.890070335212784E-6</v>
      </c>
      <c r="N52">
        <v>0</v>
      </c>
      <c r="O52" s="1">
        <v>1.2344227743279001E-9</v>
      </c>
      <c r="P52" s="1">
        <v>4.3771930308965504E-9</v>
      </c>
      <c r="Q52">
        <v>56.182299267082101</v>
      </c>
      <c r="R52">
        <v>1.0226693004662299</v>
      </c>
      <c r="S52">
        <v>18.617867596749701</v>
      </c>
      <c r="T52">
        <v>0.97143577985848895</v>
      </c>
      <c r="V52">
        <v>4.0208601806023303</v>
      </c>
      <c r="W52">
        <v>0.74065251945599497</v>
      </c>
      <c r="X52">
        <v>1.7247577833546499</v>
      </c>
      <c r="AA52">
        <v>3.5114256463983402</v>
      </c>
      <c r="AB52">
        <v>8.6067559381811893</v>
      </c>
      <c r="AC52">
        <v>1.88187920209662</v>
      </c>
      <c r="AD52">
        <v>0.50085862262715297</v>
      </c>
      <c r="AE52">
        <v>2.2185381631270298</v>
      </c>
    </row>
    <row r="53" spans="1:31" x14ac:dyDescent="0.3">
      <c r="A53">
        <v>52</v>
      </c>
      <c r="B53">
        <v>1080.33766233765</v>
      </c>
      <c r="C53">
        <v>900</v>
      </c>
      <c r="D53">
        <v>0</v>
      </c>
      <c r="E53">
        <v>21.688930889497801</v>
      </c>
      <c r="F53">
        <v>2.51734267573433</v>
      </c>
      <c r="G53">
        <v>-351.07979250564205</v>
      </c>
      <c r="H53">
        <v>-269.09283309954367</v>
      </c>
      <c r="I53">
        <v>60.574589401498898</v>
      </c>
      <c r="J53">
        <v>30.933156519998001</v>
      </c>
      <c r="K53">
        <v>8.6158039183802693</v>
      </c>
      <c r="L53">
        <v>9.8150340152552732E-5</v>
      </c>
      <c r="M53">
        <v>6.9286716195900176E-6</v>
      </c>
      <c r="N53">
        <v>0</v>
      </c>
      <c r="O53" s="1">
        <v>1.19672624895974E-9</v>
      </c>
      <c r="P53" s="1">
        <v>3.9768007937970503E-9</v>
      </c>
      <c r="Q53">
        <v>56.394643701580399</v>
      </c>
      <c r="R53">
        <v>0.98080294491964404</v>
      </c>
      <c r="S53">
        <v>18.474426841597499</v>
      </c>
      <c r="T53">
        <v>0.95407435735425605</v>
      </c>
      <c r="V53">
        <v>3.8970545846114599</v>
      </c>
      <c r="W53">
        <v>0.76567480772498697</v>
      </c>
      <c r="X53">
        <v>1.6792002134593</v>
      </c>
      <c r="AA53">
        <v>3.4131910319683199</v>
      </c>
      <c r="AB53">
        <v>8.7214379024280202</v>
      </c>
      <c r="AC53">
        <v>1.9369476858424299</v>
      </c>
      <c r="AD53">
        <v>0.49022225894289401</v>
      </c>
      <c r="AE53">
        <v>2.2923236695706102</v>
      </c>
    </row>
    <row r="54" spans="1:31" x14ac:dyDescent="0.3">
      <c r="A54">
        <v>53</v>
      </c>
      <c r="B54">
        <v>1075.3246753246699</v>
      </c>
      <c r="C54">
        <v>900</v>
      </c>
      <c r="D54">
        <v>0</v>
      </c>
      <c r="E54">
        <v>20.994131744112799</v>
      </c>
      <c r="F54">
        <v>2.5109976223048101</v>
      </c>
      <c r="G54">
        <v>-339.84269217374134</v>
      </c>
      <c r="H54">
        <v>-260.72885013961951</v>
      </c>
      <c r="I54">
        <v>58.6691344537657</v>
      </c>
      <c r="J54">
        <v>29.937122085826299</v>
      </c>
      <c r="K54">
        <v>8.3608728091277804</v>
      </c>
      <c r="L54">
        <v>9.8787646622445748E-5</v>
      </c>
      <c r="M54">
        <v>6.966590192926468E-6</v>
      </c>
      <c r="N54">
        <v>0</v>
      </c>
      <c r="O54" s="1">
        <v>1.16084809970048E-9</v>
      </c>
      <c r="P54" s="1">
        <v>3.59798491490982E-9</v>
      </c>
      <c r="Q54">
        <v>56.5974913886187</v>
      </c>
      <c r="R54">
        <v>0.940739988132269</v>
      </c>
      <c r="S54">
        <v>18.331846998622598</v>
      </c>
      <c r="T54">
        <v>0.93653124802894405</v>
      </c>
      <c r="V54">
        <v>3.7753457433636401</v>
      </c>
      <c r="W54">
        <v>0.79101475550344602</v>
      </c>
      <c r="X54">
        <v>1.63579862226617</v>
      </c>
      <c r="AA54">
        <v>3.3191491487406801</v>
      </c>
      <c r="AB54">
        <v>8.8325478639129003</v>
      </c>
      <c r="AC54">
        <v>1.9920606024761001</v>
      </c>
      <c r="AD54">
        <v>0.480388102249794</v>
      </c>
      <c r="AE54">
        <v>2.3670855380846199</v>
      </c>
    </row>
    <row r="55" spans="1:31" x14ac:dyDescent="0.3">
      <c r="A55">
        <v>54</v>
      </c>
      <c r="B55">
        <v>1070.31168831168</v>
      </c>
      <c r="C55">
        <v>900</v>
      </c>
      <c r="D55">
        <v>0</v>
      </c>
      <c r="E55">
        <v>20.334357746659698</v>
      </c>
      <c r="F55">
        <v>2.5047685955658001</v>
      </c>
      <c r="G55">
        <v>-329.16539809152016</v>
      </c>
      <c r="H55">
        <v>-252.77741602835997</v>
      </c>
      <c r="I55">
        <v>56.859069914495201</v>
      </c>
      <c r="J55">
        <v>28.992345745509599</v>
      </c>
      <c r="K55">
        <v>8.1182580229797008</v>
      </c>
      <c r="L55">
        <v>9.944161299289406E-5</v>
      </c>
      <c r="M55">
        <v>7.0038659777035571E-6</v>
      </c>
      <c r="N55">
        <v>0</v>
      </c>
      <c r="O55" s="1">
        <v>1.1266554311312799E-9</v>
      </c>
      <c r="P55" s="1">
        <v>3.2392861806339498E-9</v>
      </c>
      <c r="Q55">
        <v>56.791112460664998</v>
      </c>
      <c r="R55">
        <v>0.902388774637086</v>
      </c>
      <c r="S55">
        <v>18.190086331242298</v>
      </c>
      <c r="T55">
        <v>0.918850527782614</v>
      </c>
      <c r="V55">
        <v>3.65588189369964</v>
      </c>
      <c r="W55">
        <v>0.81668023133429402</v>
      </c>
      <c r="X55">
        <v>1.5944007809060301</v>
      </c>
      <c r="AA55">
        <v>3.22906266073295</v>
      </c>
      <c r="AB55">
        <v>8.9401751747373304</v>
      </c>
      <c r="AC55">
        <v>2.04721331252034</v>
      </c>
      <c r="AD55">
        <v>0.47130298804429899</v>
      </c>
      <c r="AE55">
        <v>2.4428448636979998</v>
      </c>
    </row>
    <row r="56" spans="1:31" x14ac:dyDescent="0.3">
      <c r="A56">
        <v>55</v>
      </c>
      <c r="B56">
        <v>1065.2987012987001</v>
      </c>
      <c r="C56">
        <v>900</v>
      </c>
      <c r="D56">
        <v>0</v>
      </c>
      <c r="E56">
        <v>19.706965169633499</v>
      </c>
      <c r="F56">
        <v>2.4986519525588999</v>
      </c>
      <c r="G56">
        <v>-319.00556297886368</v>
      </c>
      <c r="H56">
        <v>-245.20720425649756</v>
      </c>
      <c r="I56">
        <v>55.137233612882802</v>
      </c>
      <c r="J56">
        <v>28.094888955831301</v>
      </c>
      <c r="K56">
        <v>7.8870389089009896</v>
      </c>
      <c r="L56">
        <v>1.0011237998945287E-4</v>
      </c>
      <c r="M56">
        <v>7.0405377335961496E-6</v>
      </c>
      <c r="N56">
        <v>0</v>
      </c>
      <c r="O56" s="1">
        <v>1.09402694953601E-9</v>
      </c>
      <c r="P56" s="1">
        <v>2.8993732531236101E-9</v>
      </c>
      <c r="Q56">
        <v>56.97575731469</v>
      </c>
      <c r="R56">
        <v>0.86566273285211803</v>
      </c>
      <c r="S56">
        <v>18.049107451674299</v>
      </c>
      <c r="T56">
        <v>0.90107259868634804</v>
      </c>
      <c r="V56">
        <v>3.5387830692491899</v>
      </c>
      <c r="W56">
        <v>0.842680130889221</v>
      </c>
      <c r="X56">
        <v>1.55486848824015</v>
      </c>
      <c r="AA56">
        <v>3.1427148084938499</v>
      </c>
      <c r="AB56">
        <v>9.0444046966061507</v>
      </c>
      <c r="AC56">
        <v>2.1024028622744102</v>
      </c>
      <c r="AD56">
        <v>0.46291980170048003</v>
      </c>
      <c r="AE56">
        <v>2.5196260446435801</v>
      </c>
    </row>
    <row r="57" spans="1:31" x14ac:dyDescent="0.3">
      <c r="A57">
        <v>56</v>
      </c>
      <c r="B57">
        <v>1060.2857142856999</v>
      </c>
      <c r="C57">
        <v>900</v>
      </c>
      <c r="D57">
        <v>0</v>
      </c>
      <c r="E57">
        <v>19.109553901010798</v>
      </c>
      <c r="F57">
        <v>2.4926439274975798</v>
      </c>
      <c r="G57">
        <v>-309.32479588083123</v>
      </c>
      <c r="H57">
        <v>-237.98981852692998</v>
      </c>
      <c r="I57">
        <v>53.4971252004554</v>
      </c>
      <c r="J57">
        <v>27.241184851475801</v>
      </c>
      <c r="K57">
        <v>7.66637933729882</v>
      </c>
      <c r="L57">
        <v>1.0080012821335917E-4</v>
      </c>
      <c r="M57">
        <v>7.0766432159752626E-6</v>
      </c>
      <c r="N57">
        <v>0</v>
      </c>
      <c r="O57" s="1">
        <v>1.0628518126762301E-9</v>
      </c>
      <c r="P57" s="1">
        <v>2.57703003738684E-9</v>
      </c>
      <c r="Q57">
        <v>57.151657995842797</v>
      </c>
      <c r="R57">
        <v>0.83048016331386298</v>
      </c>
      <c r="S57">
        <v>17.9088768753574</v>
      </c>
      <c r="T57">
        <v>0.88323440239547002</v>
      </c>
      <c r="V57">
        <v>3.4241443622131502</v>
      </c>
      <c r="W57">
        <v>0.86902436731908494</v>
      </c>
      <c r="X57">
        <v>1.5170760669610099</v>
      </c>
      <c r="AA57">
        <v>3.0599073790237101</v>
      </c>
      <c r="AB57">
        <v>9.14531700076558</v>
      </c>
      <c r="AC57">
        <v>2.1576278428057298</v>
      </c>
      <c r="AD57">
        <v>0.45519681820517799</v>
      </c>
      <c r="AE57">
        <v>2.5974567257968801</v>
      </c>
    </row>
    <row r="58" spans="1:31" x14ac:dyDescent="0.3">
      <c r="A58">
        <v>57</v>
      </c>
      <c r="B58">
        <v>1055.27272727272</v>
      </c>
      <c r="C58">
        <v>900</v>
      </c>
      <c r="D58">
        <v>0</v>
      </c>
      <c r="E58">
        <v>18.539941390644199</v>
      </c>
      <c r="F58">
        <v>2.4867406541835799</v>
      </c>
      <c r="G58">
        <v>-300.08823174780758</v>
      </c>
      <c r="H58">
        <v>-231.09947324686351</v>
      </c>
      <c r="I58">
        <v>51.932835146970802</v>
      </c>
      <c r="J58">
        <v>26.427997386571501</v>
      </c>
      <c r="K58">
        <v>7.4555186764061903</v>
      </c>
      <c r="L58">
        <v>1.0150507759292794E-4</v>
      </c>
      <c r="M58">
        <v>7.1122193150281852E-6</v>
      </c>
      <c r="N58">
        <v>0</v>
      </c>
      <c r="O58" s="1">
        <v>1.03302860350585E-9</v>
      </c>
      <c r="P58" s="1">
        <v>2.2711443461628901E-9</v>
      </c>
      <c r="Q58">
        <v>57.319029385295302</v>
      </c>
      <c r="R58">
        <v>0.79676401472908998</v>
      </c>
      <c r="S58">
        <v>17.769364559268698</v>
      </c>
      <c r="T58">
        <v>0.86536963430503</v>
      </c>
      <c r="V58">
        <v>3.3120388960532701</v>
      </c>
      <c r="W58">
        <v>0.89572386657899095</v>
      </c>
      <c r="X58">
        <v>1.4809090366470401</v>
      </c>
      <c r="AA58">
        <v>2.98045891596901</v>
      </c>
      <c r="AB58">
        <v>9.2429885368434004</v>
      </c>
      <c r="AC58">
        <v>2.2128882593802399</v>
      </c>
      <c r="AD58">
        <v>0.44809713415304397</v>
      </c>
      <c r="AE58">
        <v>2.6763677607768299</v>
      </c>
    </row>
    <row r="59" spans="1:31" x14ac:dyDescent="0.3">
      <c r="A59">
        <v>58</v>
      </c>
      <c r="B59">
        <v>1050.2597402597301</v>
      </c>
      <c r="C59">
        <v>900</v>
      </c>
      <c r="D59">
        <v>0</v>
      </c>
      <c r="E59">
        <v>17.996138777987898</v>
      </c>
      <c r="F59">
        <v>2.4809381833659101</v>
      </c>
      <c r="G59">
        <v>-291.26413782652151</v>
      </c>
      <c r="H59">
        <v>-224.51270062932647</v>
      </c>
      <c r="I59">
        <v>50.438979831064202</v>
      </c>
      <c r="J59">
        <v>25.6523842412786</v>
      </c>
      <c r="K59">
        <v>7.2537634749014401</v>
      </c>
      <c r="L59">
        <v>1.022274888902165E-4</v>
      </c>
      <c r="M59">
        <v>7.1473021929621113E-6</v>
      </c>
      <c r="N59">
        <v>0</v>
      </c>
      <c r="O59" s="1">
        <v>1.0044643606790101E-9</v>
      </c>
      <c r="P59" s="1">
        <v>1.9806970268744999E-9</v>
      </c>
      <c r="Q59">
        <v>57.478069675361098</v>
      </c>
      <c r="R59">
        <v>0.76444163266330101</v>
      </c>
      <c r="S59">
        <v>17.630543404147101</v>
      </c>
      <c r="T59">
        <v>0.847509004280387</v>
      </c>
      <c r="V59">
        <v>3.2025207050382201</v>
      </c>
      <c r="W59">
        <v>0.92279061600081402</v>
      </c>
      <c r="X59">
        <v>1.4462629954075601</v>
      </c>
      <c r="AA59">
        <v>2.9042031744341301</v>
      </c>
      <c r="AB59">
        <v>9.3374917759298501</v>
      </c>
      <c r="AC59">
        <v>2.26818549714441</v>
      </c>
      <c r="AD59">
        <v>0.44158818400841798</v>
      </c>
      <c r="AE59">
        <v>2.7563933355846202</v>
      </c>
    </row>
    <row r="60" spans="1:31" x14ac:dyDescent="0.3">
      <c r="A60">
        <v>59</v>
      </c>
      <c r="B60">
        <v>1045.2467532467399</v>
      </c>
      <c r="C60">
        <v>900</v>
      </c>
      <c r="D60">
        <v>0</v>
      </c>
      <c r="E60">
        <v>17.476273465523398</v>
      </c>
      <c r="F60">
        <v>2.47523234159801</v>
      </c>
      <c r="G60">
        <v>-282.8226283160925</v>
      </c>
      <c r="H60">
        <v>-218.20734646378855</v>
      </c>
      <c r="I60">
        <v>49.010498314091699</v>
      </c>
      <c r="J60">
        <v>24.911587182797501</v>
      </c>
      <c r="K60">
        <v>7.0604577888800204</v>
      </c>
      <c r="L60">
        <v>1.0296778668818598E-4</v>
      </c>
      <c r="M60">
        <v>7.1819282833951697E-6</v>
      </c>
      <c r="N60">
        <v>0</v>
      </c>
      <c r="O60" s="1">
        <v>9.7707051694989604E-10</v>
      </c>
      <c r="P60" s="1">
        <v>1.70470942555172E-9</v>
      </c>
      <c r="Q60">
        <v>57.628926509479001</v>
      </c>
      <c r="R60">
        <v>0.73344323254299204</v>
      </c>
      <c r="S60">
        <v>17.492386507331599</v>
      </c>
      <c r="T60">
        <v>0.82968352279447199</v>
      </c>
      <c r="V60">
        <v>3.09563856942597</v>
      </c>
      <c r="W60">
        <v>0.95024079483172097</v>
      </c>
      <c r="X60">
        <v>1.4130459203404699</v>
      </c>
      <c r="AA60">
        <v>2.8309899179748799</v>
      </c>
      <c r="AB60">
        <v>9.4288953455873106</v>
      </c>
      <c r="AC60">
        <v>2.3235277700338601</v>
      </c>
      <c r="AD60">
        <v>0.43564165696937301</v>
      </c>
      <c r="AE60">
        <v>2.8375802526882401</v>
      </c>
    </row>
    <row r="61" spans="1:31" x14ac:dyDescent="0.3">
      <c r="A61">
        <v>60</v>
      </c>
      <c r="B61">
        <v>1040.23376623376</v>
      </c>
      <c r="C61">
        <v>900</v>
      </c>
      <c r="D61">
        <v>0</v>
      </c>
      <c r="E61">
        <v>16.978658825885301</v>
      </c>
      <c r="F61">
        <v>2.4696189184464301</v>
      </c>
      <c r="G61">
        <v>-274.73683320408355</v>
      </c>
      <c r="H61">
        <v>-212.16351187078828</v>
      </c>
      <c r="I61">
        <v>47.642831396286503</v>
      </c>
      <c r="J61">
        <v>24.2031244240289</v>
      </c>
      <c r="K61">
        <v>6.8750116461555804</v>
      </c>
      <c r="L61">
        <v>1.037263948906638E-4</v>
      </c>
      <c r="M61">
        <v>7.2161333542893116E-6</v>
      </c>
      <c r="N61">
        <v>0</v>
      </c>
      <c r="O61" s="1">
        <v>9.5076710367850002E-10</v>
      </c>
      <c r="P61" s="1">
        <v>1.44230296916938E-9</v>
      </c>
      <c r="Q61">
        <v>57.771746122549096</v>
      </c>
      <c r="R61">
        <v>0.70370356659546995</v>
      </c>
      <c r="S61">
        <v>17.354870401360401</v>
      </c>
      <c r="T61">
        <v>0.81192011735755798</v>
      </c>
      <c r="V61">
        <v>2.9914205638811602</v>
      </c>
      <c r="W61">
        <v>0.97809068188926396</v>
      </c>
      <c r="X61">
        <v>1.38117235896172</v>
      </c>
      <c r="AA61">
        <v>2.7606806676445599</v>
      </c>
      <c r="AB61">
        <v>9.5172645035716101</v>
      </c>
      <c r="AC61">
        <v>2.3789224931487398</v>
      </c>
      <c r="AD61">
        <v>0.43023276408728001</v>
      </c>
      <c r="AE61">
        <v>2.9199757589531301</v>
      </c>
    </row>
    <row r="62" spans="1:31" x14ac:dyDescent="0.3">
      <c r="A62">
        <v>61</v>
      </c>
      <c r="B62">
        <v>1035.2207792207801</v>
      </c>
      <c r="C62">
        <v>900</v>
      </c>
      <c r="D62">
        <v>0</v>
      </c>
      <c r="E62">
        <v>16.5017858760216</v>
      </c>
      <c r="F62">
        <v>2.46409374675292</v>
      </c>
      <c r="G62">
        <v>-266.98276175868676</v>
      </c>
      <c r="H62">
        <v>-206.36346112775317</v>
      </c>
      <c r="I62">
        <v>46.331897344143002</v>
      </c>
      <c r="J62">
        <v>23.524776202611299</v>
      </c>
      <c r="K62">
        <v>6.6968985647428996</v>
      </c>
      <c r="L62">
        <v>1.0450370411839866E-4</v>
      </c>
      <c r="M62">
        <v>7.249952269185172E-6</v>
      </c>
      <c r="N62">
        <v>0</v>
      </c>
      <c r="O62" s="1">
        <v>9.2548254153091996E-10</v>
      </c>
      <c r="P62" s="1">
        <v>1.1926965458274801E-9</v>
      </c>
      <c r="Q62">
        <v>57.906681896518997</v>
      </c>
      <c r="R62">
        <v>0.67516193860943097</v>
      </c>
      <c r="S62">
        <v>17.2179748090423</v>
      </c>
      <c r="T62">
        <v>0.79424130300127505</v>
      </c>
      <c r="V62">
        <v>2.8898745945986599</v>
      </c>
      <c r="W62">
        <v>1.00635580375006</v>
      </c>
      <c r="X62">
        <v>1.3505620142908299</v>
      </c>
      <c r="AA62">
        <v>2.6931470728027</v>
      </c>
      <c r="AB62">
        <v>9.6026610190340396</v>
      </c>
      <c r="AC62">
        <v>2.4343747603924699</v>
      </c>
      <c r="AD62">
        <v>0.42533978847764797</v>
      </c>
      <c r="AE62">
        <v>3.0036249994814801</v>
      </c>
    </row>
    <row r="63" spans="1:31" x14ac:dyDescent="0.3">
      <c r="A63">
        <v>62</v>
      </c>
      <c r="B63">
        <v>1030.2077922077799</v>
      </c>
      <c r="C63">
        <v>900</v>
      </c>
      <c r="D63">
        <v>0</v>
      </c>
      <c r="E63">
        <v>16.044271655220101</v>
      </c>
      <c r="F63">
        <v>2.4586526321449398</v>
      </c>
      <c r="G63">
        <v>-259.53844617535088</v>
      </c>
      <c r="H63">
        <v>-200.79095430528716</v>
      </c>
      <c r="I63">
        <v>45.0739560704585</v>
      </c>
      <c r="J63">
        <v>22.874511715664301</v>
      </c>
      <c r="K63">
        <v>6.5256358077810601</v>
      </c>
      <c r="L63">
        <v>1.0530014474680625E-4</v>
      </c>
      <c r="M63">
        <v>7.2834195529883462E-6</v>
      </c>
      <c r="N63">
        <v>0</v>
      </c>
      <c r="O63" s="1">
        <v>9.0115093031339303E-10</v>
      </c>
      <c r="P63" s="1">
        <v>9.5517099536657306E-10</v>
      </c>
      <c r="Q63">
        <v>58.033873720158503</v>
      </c>
      <c r="R63">
        <v>0.647761163752402</v>
      </c>
      <c r="S63">
        <v>17.081680700737099</v>
      </c>
      <c r="T63">
        <v>0.77666733659356102</v>
      </c>
      <c r="V63">
        <v>2.7909976866111901</v>
      </c>
      <c r="W63">
        <v>1.0350527805462399</v>
      </c>
      <c r="X63">
        <v>1.3211411407165401</v>
      </c>
      <c r="AA63">
        <v>2.6282712708324798</v>
      </c>
      <c r="AB63">
        <v>9.6851431472768592</v>
      </c>
      <c r="AC63">
        <v>2.48989056667331</v>
      </c>
      <c r="AD63">
        <v>0.42094399619814099</v>
      </c>
      <c r="AE63">
        <v>3.0885764899035602</v>
      </c>
    </row>
    <row r="64" spans="1:31" x14ac:dyDescent="0.3">
      <c r="A64">
        <v>63</v>
      </c>
      <c r="B64">
        <v>1025.1948051948</v>
      </c>
      <c r="C64">
        <v>900</v>
      </c>
      <c r="D64">
        <v>0</v>
      </c>
      <c r="E64">
        <v>15.604846810868599</v>
      </c>
      <c r="F64">
        <v>2.4532913600617201</v>
      </c>
      <c r="G64">
        <v>-252.38373942558454</v>
      </c>
      <c r="H64">
        <v>-195.43109747906757</v>
      </c>
      <c r="I64">
        <v>43.865575399264998</v>
      </c>
      <c r="J64">
        <v>22.250470104802599</v>
      </c>
      <c r="K64">
        <v>6.3607800789206097</v>
      </c>
      <c r="L64">
        <v>1.0611618759481777E-4</v>
      </c>
      <c r="M64">
        <v>7.3165694830029137E-6</v>
      </c>
      <c r="N64">
        <v>0</v>
      </c>
      <c r="O64" s="1">
        <v>8.7771152229350105E-10</v>
      </c>
      <c r="P64" s="1">
        <v>7.2906334122525896E-10</v>
      </c>
      <c r="Q64">
        <v>58.153448409542598</v>
      </c>
      <c r="R64">
        <v>0.62144735527692496</v>
      </c>
      <c r="S64">
        <v>16.9459699541618</v>
      </c>
      <c r="T64">
        <v>0.75921638704182803</v>
      </c>
      <c r="V64">
        <v>2.6947775201895001</v>
      </c>
      <c r="W64">
        <v>1.0641993599711801</v>
      </c>
      <c r="X64">
        <v>1.29284190543999</v>
      </c>
      <c r="AA64">
        <v>2.56594504103168</v>
      </c>
      <c r="AB64">
        <v>9.7647657137859198</v>
      </c>
      <c r="AC64">
        <v>2.5454767293295899</v>
      </c>
      <c r="AD64">
        <v>0.41702941627010298</v>
      </c>
      <c r="AE64">
        <v>3.17488220795871</v>
      </c>
    </row>
    <row r="65" spans="1:31" x14ac:dyDescent="0.3">
      <c r="A65">
        <v>64</v>
      </c>
      <c r="B65">
        <v>1020.1818181818099</v>
      </c>
      <c r="C65">
        <v>900</v>
      </c>
      <c r="D65">
        <v>0</v>
      </c>
      <c r="E65">
        <v>15.182344557956201</v>
      </c>
      <c r="F65">
        <v>2.4480057008397198</v>
      </c>
      <c r="G65">
        <v>-245.5001358581433</v>
      </c>
      <c r="H65">
        <v>-190.27020983327819</v>
      </c>
      <c r="I65">
        <v>42.703601077802197</v>
      </c>
      <c r="J65">
        <v>21.650943601064899</v>
      </c>
      <c r="K65">
        <v>6.2019236935389301</v>
      </c>
      <c r="L65">
        <v>1.0695234484640636E-4</v>
      </c>
      <c r="M65">
        <v>7.3494361779386884E-6</v>
      </c>
      <c r="N65">
        <v>0</v>
      </c>
      <c r="O65" s="1">
        <v>8.5510824920509899E-10</v>
      </c>
      <c r="P65" s="1">
        <v>5.13761624101166E-10</v>
      </c>
      <c r="Q65">
        <v>58.265520042316602</v>
      </c>
      <c r="R65">
        <v>0.59616972040279503</v>
      </c>
      <c r="S65">
        <v>16.8108250398049</v>
      </c>
      <c r="T65">
        <v>0.74190469561816297</v>
      </c>
      <c r="V65">
        <v>2.6011937926955802</v>
      </c>
      <c r="W65">
        <v>1.09381445831249</v>
      </c>
      <c r="X65">
        <v>1.2656018208953099</v>
      </c>
      <c r="AA65">
        <v>2.50606905873701</v>
      </c>
      <c r="AB65">
        <v>9.8415801929503903</v>
      </c>
      <c r="AC65">
        <v>2.60114081406623</v>
      </c>
      <c r="AD65">
        <v>0.413582656750556</v>
      </c>
      <c r="AE65">
        <v>3.26259770744988</v>
      </c>
    </row>
    <row r="66" spans="1:31" x14ac:dyDescent="0.3">
      <c r="A66">
        <v>65</v>
      </c>
      <c r="B66">
        <v>1015.16883116883</v>
      </c>
      <c r="C66">
        <v>900</v>
      </c>
      <c r="D66">
        <v>0</v>
      </c>
      <c r="E66">
        <v>14.775690844204901</v>
      </c>
      <c r="F66">
        <v>2.442791413023</v>
      </c>
      <c r="G66">
        <v>-238.87061171809384</v>
      </c>
      <c r="H66">
        <v>-185.29570554512023</v>
      </c>
      <c r="I66">
        <v>41.585130075578903</v>
      </c>
      <c r="J66">
        <v>21.074362557779601</v>
      </c>
      <c r="K66">
        <v>6.0486911675850896</v>
      </c>
      <c r="L66">
        <v>1.0780917121599555E-4</v>
      </c>
      <c r="M66">
        <v>7.38205368587248E-6</v>
      </c>
      <c r="N66">
        <v>0</v>
      </c>
      <c r="O66" s="1">
        <v>8.3328929699658103E-10</v>
      </c>
      <c r="P66" s="1">
        <v>3.0870027090254901E-10</v>
      </c>
      <c r="Q66">
        <v>58.370190210360597</v>
      </c>
      <c r="R66">
        <v>0.57188036599334002</v>
      </c>
      <c r="S66">
        <v>16.6762287294871</v>
      </c>
      <c r="T66">
        <v>0.72474672668921003</v>
      </c>
      <c r="V66">
        <v>2.5102194236673201</v>
      </c>
      <c r="W66">
        <v>1.12391820887938</v>
      </c>
      <c r="X66">
        <v>1.23936323968894</v>
      </c>
      <c r="AA66">
        <v>2.4485522394000401</v>
      </c>
      <c r="AB66">
        <v>9.9156347827752107</v>
      </c>
      <c r="AC66">
        <v>2.6568910642469201</v>
      </c>
      <c r="AD66">
        <v>0.41059275330170802</v>
      </c>
      <c r="AE66">
        <v>3.3517822555101202</v>
      </c>
    </row>
    <row r="67" spans="1:31" x14ac:dyDescent="0.3">
      <c r="A67">
        <v>66</v>
      </c>
      <c r="B67">
        <v>1010.15584415584</v>
      </c>
      <c r="C67">
        <v>900</v>
      </c>
      <c r="D67">
        <v>0</v>
      </c>
      <c r="E67">
        <v>14.383895577055201</v>
      </c>
      <c r="F67">
        <v>2.43764424505274</v>
      </c>
      <c r="G67">
        <v>-232.47948316724862</v>
      </c>
      <c r="H67">
        <v>-180.49598865425031</v>
      </c>
      <c r="I67">
        <v>40.507486777006797</v>
      </c>
      <c r="J67">
        <v>20.5192821395019</v>
      </c>
      <c r="K67">
        <v>5.9007361743813496</v>
      </c>
      <c r="L67">
        <v>1.0868726536441878E-4</v>
      </c>
      <c r="M67">
        <v>7.4144560720191123E-6</v>
      </c>
      <c r="N67">
        <v>0</v>
      </c>
      <c r="O67" s="1">
        <v>8.1220672318633498E-10</v>
      </c>
      <c r="P67" s="1">
        <v>1.13355941707009E-10</v>
      </c>
      <c r="Q67">
        <v>58.4675481953822</v>
      </c>
      <c r="R67">
        <v>0.54853411429171905</v>
      </c>
      <c r="S67">
        <v>16.542163826722199</v>
      </c>
      <c r="T67">
        <v>0.70775530891995098</v>
      </c>
      <c r="V67">
        <v>2.4218216185408998</v>
      </c>
      <c r="W67">
        <v>1.15453201809005</v>
      </c>
      <c r="X67">
        <v>1.2140729047054699</v>
      </c>
      <c r="AA67">
        <v>2.3933111634805799</v>
      </c>
      <c r="AB67">
        <v>9.9869744767081201</v>
      </c>
      <c r="AC67">
        <v>2.71273633215048</v>
      </c>
      <c r="AD67">
        <v>0.408051047169112</v>
      </c>
      <c r="AE67">
        <v>3.4424989938391102</v>
      </c>
    </row>
    <row r="68" spans="1:31" x14ac:dyDescent="0.3">
      <c r="A68">
        <v>67</v>
      </c>
      <c r="B68">
        <v>1005.1428571428499</v>
      </c>
      <c r="C68">
        <v>900</v>
      </c>
      <c r="D68">
        <v>0</v>
      </c>
      <c r="E68">
        <v>14.0060447846706</v>
      </c>
      <c r="F68">
        <v>2.4325599354649698</v>
      </c>
      <c r="G68">
        <v>-226.31227966173654</v>
      </c>
      <c r="H68">
        <v>-175.86035932094578</v>
      </c>
      <c r="I68">
        <v>39.468201718311199</v>
      </c>
      <c r="J68">
        <v>19.984370462478999</v>
      </c>
      <c r="K68">
        <v>5.7577388250429697</v>
      </c>
      <c r="L68">
        <v>1.0958727158090928E-4</v>
      </c>
      <c r="M68">
        <v>7.446677507096937E-6</v>
      </c>
      <c r="N68">
        <v>0</v>
      </c>
      <c r="O68" s="1">
        <v>7.9181611211702599E-10</v>
      </c>
      <c r="P68" s="1">
        <v>-7.2756198798074794E-11</v>
      </c>
      <c r="Q68">
        <v>58.5576710688456</v>
      </c>
      <c r="R68">
        <v>0.52608832881276801</v>
      </c>
      <c r="S68">
        <v>16.408612915684099</v>
      </c>
      <c r="T68">
        <v>0.69094176748168401</v>
      </c>
      <c r="V68">
        <v>2.3359628064328799</v>
      </c>
      <c r="W68">
        <v>1.18567862975488</v>
      </c>
      <c r="X68">
        <v>1.18968154776395</v>
      </c>
      <c r="AA68">
        <v>2.34026957475991</v>
      </c>
      <c r="AB68">
        <v>10.0556411337505</v>
      </c>
      <c r="AC68">
        <v>2.7686860109800602</v>
      </c>
      <c r="AD68">
        <v>0.40595109032927801</v>
      </c>
      <c r="AE68">
        <v>3.5348151254041702</v>
      </c>
    </row>
    <row r="69" spans="1:31" x14ac:dyDescent="0.3">
      <c r="A69">
        <v>68</v>
      </c>
      <c r="B69">
        <v>1000.12987012987</v>
      </c>
      <c r="C69">
        <v>900</v>
      </c>
      <c r="D69">
        <v>0</v>
      </c>
      <c r="E69">
        <v>13.6412936023714</v>
      </c>
      <c r="F69">
        <v>2.4275342117206402</v>
      </c>
      <c r="G69">
        <v>-220.3556308705449</v>
      </c>
      <c r="H69">
        <v>-171.37893012427938</v>
      </c>
      <c r="I69">
        <v>38.464992571719499</v>
      </c>
      <c r="J69">
        <v>19.4683980131413</v>
      </c>
      <c r="K69">
        <v>5.6194032349815997</v>
      </c>
      <c r="L69">
        <v>1.1050988174064801E-4</v>
      </c>
      <c r="M69">
        <v>7.4787523569435556E-6</v>
      </c>
      <c r="N69">
        <v>0</v>
      </c>
      <c r="O69" s="1">
        <v>7.7207626409441196E-10</v>
      </c>
      <c r="P69" s="1">
        <v>-2.5008583083938798E-10</v>
      </c>
      <c r="Q69">
        <v>58.640623718515897</v>
      </c>
      <c r="R69">
        <v>0.50450275028950298</v>
      </c>
      <c r="S69">
        <v>16.275558126151601</v>
      </c>
      <c r="T69">
        <v>0.674316047589265</v>
      </c>
      <c r="V69">
        <v>2.2526014652551098</v>
      </c>
      <c r="W69">
        <v>1.2173821979527399</v>
      </c>
      <c r="X69">
        <v>1.1661435313542301</v>
      </c>
      <c r="AA69">
        <v>2.2893579454477599</v>
      </c>
      <c r="AB69">
        <v>10.121673547823899</v>
      </c>
      <c r="AC69">
        <v>2.8247499660666699</v>
      </c>
      <c r="AD69">
        <v>0.40428857585162897</v>
      </c>
      <c r="AE69">
        <v>3.6288021277014901</v>
      </c>
    </row>
    <row r="70" spans="1:31" x14ac:dyDescent="0.3">
      <c r="A70">
        <v>69</v>
      </c>
      <c r="B70">
        <v>995.11688311688295</v>
      </c>
      <c r="C70">
        <v>900</v>
      </c>
      <c r="D70">
        <v>0</v>
      </c>
      <c r="E70">
        <v>13.288859987796799</v>
      </c>
      <c r="F70">
        <v>2.42256278776079</v>
      </c>
      <c r="G70">
        <v>-214.59716552231168</v>
      </c>
      <c r="H70">
        <v>-167.04255120129829</v>
      </c>
      <c r="I70">
        <v>37.495747112897497</v>
      </c>
      <c r="J70">
        <v>18.9702281912448</v>
      </c>
      <c r="K70">
        <v>5.4854553429675397</v>
      </c>
      <c r="L70">
        <v>1.1145583755505825E-4</v>
      </c>
      <c r="M70">
        <v>7.5107152740733125E-6</v>
      </c>
      <c r="N70">
        <v>0</v>
      </c>
      <c r="O70" s="1">
        <v>7.5294891473751098E-10</v>
      </c>
      <c r="P70" s="1">
        <v>-4.1905049161337502E-10</v>
      </c>
      <c r="Q70">
        <v>58.716458801354101</v>
      </c>
      <c r="R70">
        <v>0.48373934244535</v>
      </c>
      <c r="S70">
        <v>16.1429809116852</v>
      </c>
      <c r="T70">
        <v>0.65788682981265201</v>
      </c>
      <c r="V70">
        <v>2.17169284645838</v>
      </c>
      <c r="W70">
        <v>1.2496683691319901</v>
      </c>
      <c r="X70">
        <v>1.1434165283350299</v>
      </c>
      <c r="AA70">
        <v>2.2405131028427698</v>
      </c>
      <c r="AB70">
        <v>10.1851075175184</v>
      </c>
      <c r="AC70">
        <v>2.88093846382223</v>
      </c>
      <c r="AD70">
        <v>0.40306129219561998</v>
      </c>
      <c r="AE70">
        <v>3.72453599439809</v>
      </c>
    </row>
    <row r="71" spans="1:31" x14ac:dyDescent="0.3">
      <c r="A71">
        <v>70</v>
      </c>
      <c r="B71">
        <v>990.10389610389495</v>
      </c>
      <c r="C71">
        <v>900</v>
      </c>
      <c r="D71">
        <v>0</v>
      </c>
      <c r="E71">
        <v>12.9480190803546</v>
      </c>
      <c r="F71">
        <v>2.41764136036383</v>
      </c>
      <c r="G71">
        <v>-209.02542077574986</v>
      </c>
      <c r="H71">
        <v>-162.84274318328144</v>
      </c>
      <c r="I71">
        <v>36.558507941201697</v>
      </c>
      <c r="J71">
        <v>18.488808844342099</v>
      </c>
      <c r="K71">
        <v>5.3556409534646896</v>
      </c>
      <c r="L71">
        <v>1.1242593313534717E-4</v>
      </c>
      <c r="M71">
        <v>7.5426012918456372E-6</v>
      </c>
      <c r="N71">
        <v>0</v>
      </c>
      <c r="O71" s="1">
        <v>7.34398481285573E-10</v>
      </c>
      <c r="P71" s="1">
        <v>-5.8003828673863201E-10</v>
      </c>
      <c r="Q71">
        <v>58.785216621417597</v>
      </c>
      <c r="R71">
        <v>0.46376214726659298</v>
      </c>
      <c r="S71">
        <v>16.010861838297402</v>
      </c>
      <c r="T71">
        <v>0.641661637637023</v>
      </c>
      <c r="V71">
        <v>2.09318961059869</v>
      </c>
      <c r="W71">
        <v>1.2825643741728501</v>
      </c>
      <c r="X71">
        <v>1.1214612355151701</v>
      </c>
      <c r="AA71">
        <v>2.1936779129723498</v>
      </c>
      <c r="AB71">
        <v>10.2459759173145</v>
      </c>
      <c r="AC71">
        <v>2.9372620969114802</v>
      </c>
      <c r="AD71">
        <v>0.40226910040140101</v>
      </c>
      <c r="AE71">
        <v>3.8220975074948802</v>
      </c>
    </row>
    <row r="72" spans="1:31" x14ac:dyDescent="0.3">
      <c r="A72">
        <v>71</v>
      </c>
      <c r="B72">
        <v>985.09090909090901</v>
      </c>
      <c r="C72">
        <v>900</v>
      </c>
      <c r="D72">
        <v>0</v>
      </c>
      <c r="E72">
        <v>12.616640695139001</v>
      </c>
      <c r="F72">
        <v>2.4127656443908698</v>
      </c>
      <c r="G72">
        <v>-203.60645163086764</v>
      </c>
      <c r="H72">
        <v>-158.75287037981812</v>
      </c>
      <c r="I72">
        <v>35.647848458095801</v>
      </c>
      <c r="J72">
        <v>18.021367800815199</v>
      </c>
      <c r="K72">
        <v>5.2291198378382902</v>
      </c>
      <c r="L72">
        <v>1.1342904497108232E-4</v>
      </c>
      <c r="M72">
        <v>7.5744897810050798E-6</v>
      </c>
      <c r="N72">
        <v>0</v>
      </c>
      <c r="O72" s="1">
        <v>7.1630037348171496E-10</v>
      </c>
      <c r="P72" s="1">
        <v>-7.3466164044036003E-10</v>
      </c>
      <c r="Q72">
        <v>58.8422840357685</v>
      </c>
      <c r="R72">
        <v>0.44422178398580398</v>
      </c>
      <c r="S72">
        <v>15.882779629888899</v>
      </c>
      <c r="T72">
        <v>0.62567664881597795</v>
      </c>
      <c r="V72">
        <v>2.0171396974509799</v>
      </c>
      <c r="W72">
        <v>1.3162511630351199</v>
      </c>
      <c r="X72">
        <v>1.09990261169551</v>
      </c>
      <c r="AA72">
        <v>2.1491713487744901</v>
      </c>
      <c r="AB72">
        <v>10.3046977536246</v>
      </c>
      <c r="AC72">
        <v>2.9940021858472199</v>
      </c>
      <c r="AD72">
        <v>0.40185216767306797</v>
      </c>
      <c r="AE72">
        <v>3.92202097343967</v>
      </c>
    </row>
    <row r="73" spans="1:31" x14ac:dyDescent="0.3">
      <c r="A73">
        <v>72</v>
      </c>
      <c r="B73">
        <v>980.07792207792102</v>
      </c>
      <c r="C73">
        <v>900</v>
      </c>
      <c r="D73">
        <v>0</v>
      </c>
      <c r="E73">
        <v>12.292227608005099</v>
      </c>
      <c r="F73">
        <v>2.40793141198347</v>
      </c>
      <c r="G73">
        <v>-198.30053665230264</v>
      </c>
      <c r="H73">
        <v>-154.7414787350111</v>
      </c>
      <c r="I73">
        <v>34.7574907564046</v>
      </c>
      <c r="J73">
        <v>17.564728263860601</v>
      </c>
      <c r="K73">
        <v>5.1048910890197403</v>
      </c>
      <c r="L73">
        <v>1.1447827225839553E-4</v>
      </c>
      <c r="M73">
        <v>7.6064780715721738E-6</v>
      </c>
      <c r="N73">
        <v>0</v>
      </c>
      <c r="O73" s="1">
        <v>6.9850526721560803E-10</v>
      </c>
      <c r="P73" s="1">
        <v>-8.8500961855046202E-10</v>
      </c>
      <c r="Q73">
        <v>58.880581468432403</v>
      </c>
      <c r="R73">
        <v>0.42466243885541799</v>
      </c>
      <c r="S73">
        <v>15.7641971568413</v>
      </c>
      <c r="T73">
        <v>0.60996891895771799</v>
      </c>
      <c r="V73">
        <v>1.94358469198216</v>
      </c>
      <c r="W73">
        <v>1.3509893013824199</v>
      </c>
      <c r="X73">
        <v>1.07820792769008</v>
      </c>
      <c r="AA73">
        <v>2.1074587443302799</v>
      </c>
      <c r="AB73">
        <v>10.361957389651799</v>
      </c>
      <c r="AC73">
        <v>3.0515918817689598</v>
      </c>
      <c r="AD73">
        <v>0.40172429503148599</v>
      </c>
      <c r="AE73">
        <v>4.0250757850757397</v>
      </c>
    </row>
    <row r="74" spans="1:31" x14ac:dyDescent="0.3">
      <c r="A74">
        <v>73</v>
      </c>
      <c r="B74">
        <v>975.06493506493405</v>
      </c>
      <c r="C74">
        <v>900</v>
      </c>
      <c r="D74">
        <v>0</v>
      </c>
      <c r="E74">
        <v>11.9778150052946</v>
      </c>
      <c r="F74">
        <v>2.4031342762644101</v>
      </c>
      <c r="G74">
        <v>-193.15636736656418</v>
      </c>
      <c r="H74">
        <v>-150.84831451826852</v>
      </c>
      <c r="I74">
        <v>33.894845879323398</v>
      </c>
      <c r="J74">
        <v>17.122525014109101</v>
      </c>
      <c r="K74">
        <v>4.9842470824866796</v>
      </c>
      <c r="L74">
        <v>1.1555564277549207E-4</v>
      </c>
      <c r="M74">
        <v>7.638495363535739E-6</v>
      </c>
      <c r="N74">
        <v>0</v>
      </c>
      <c r="O74" s="1">
        <v>6.8121096230649998E-10</v>
      </c>
      <c r="P74" s="1">
        <v>-1.0283723519530199E-9</v>
      </c>
      <c r="Q74">
        <v>58.911030328446003</v>
      </c>
      <c r="R74">
        <v>0.40582922106708302</v>
      </c>
      <c r="S74">
        <v>15.646605067677299</v>
      </c>
      <c r="T74">
        <v>0.59446596937677798</v>
      </c>
      <c r="V74">
        <v>1.87221613893974</v>
      </c>
      <c r="W74">
        <v>1.38645220194431</v>
      </c>
      <c r="X74">
        <v>1.05715283307576</v>
      </c>
      <c r="AA74">
        <v>2.0675958742819498</v>
      </c>
      <c r="AB74">
        <v>10.4168990805441</v>
      </c>
      <c r="AC74">
        <v>3.10941479526642</v>
      </c>
      <c r="AD74">
        <v>0.40203896457555699</v>
      </c>
      <c r="AE74">
        <v>4.1302995248048999</v>
      </c>
    </row>
    <row r="75" spans="1:31" x14ac:dyDescent="0.3">
      <c r="A75">
        <v>74</v>
      </c>
      <c r="B75">
        <v>970.05194805194697</v>
      </c>
      <c r="C75">
        <v>900</v>
      </c>
      <c r="D75">
        <v>0</v>
      </c>
      <c r="E75">
        <v>11.672863922441501</v>
      </c>
      <c r="F75">
        <v>2.3983698698136702</v>
      </c>
      <c r="G75">
        <v>-188.1654069120471</v>
      </c>
      <c r="H75">
        <v>-147.06707368455827</v>
      </c>
      <c r="I75">
        <v>33.058453046898997</v>
      </c>
      <c r="J75">
        <v>16.693974566841899</v>
      </c>
      <c r="K75">
        <v>4.8669990685583402</v>
      </c>
      <c r="L75">
        <v>1.1666209752050911E-4</v>
      </c>
      <c r="M75">
        <v>7.67057726809877E-6</v>
      </c>
      <c r="N75">
        <v>0</v>
      </c>
      <c r="O75" s="1">
        <v>6.6439093702488597E-10</v>
      </c>
      <c r="P75" s="1">
        <v>-1.16504113179684E-9</v>
      </c>
      <c r="Q75">
        <v>58.9336662121773</v>
      </c>
      <c r="R75">
        <v>0.38769791007062099</v>
      </c>
      <c r="S75">
        <v>15.529931490767</v>
      </c>
      <c r="T75">
        <v>0.57917190231486604</v>
      </c>
      <c r="V75">
        <v>1.8029847672803501</v>
      </c>
      <c r="W75">
        <v>1.42267297031066</v>
      </c>
      <c r="X75">
        <v>1.03671183756473</v>
      </c>
      <c r="AA75">
        <v>2.0295412842929101</v>
      </c>
      <c r="AB75">
        <v>10.4695408141427</v>
      </c>
      <c r="AC75">
        <v>3.1674853018433402</v>
      </c>
      <c r="AD75">
        <v>0.402804737598153</v>
      </c>
      <c r="AE75">
        <v>4.2377907716372203</v>
      </c>
    </row>
    <row r="76" spans="1:31" x14ac:dyDescent="0.3">
      <c r="A76">
        <v>75</v>
      </c>
      <c r="B76">
        <v>965.03896103896102</v>
      </c>
      <c r="C76">
        <v>900</v>
      </c>
      <c r="D76">
        <v>0</v>
      </c>
      <c r="E76">
        <v>11.376868572606201</v>
      </c>
      <c r="F76">
        <v>2.3936337539502999</v>
      </c>
      <c r="G76">
        <v>-183.31964362516533</v>
      </c>
      <c r="H76">
        <v>-143.39183618235037</v>
      </c>
      <c r="I76">
        <v>32.2469418636325</v>
      </c>
      <c r="J76">
        <v>16.278342754553599</v>
      </c>
      <c r="K76">
        <v>4.7529696445124898</v>
      </c>
      <c r="L76">
        <v>1.177986517413487E-4</v>
      </c>
      <c r="M76">
        <v>7.7027604038160212E-6</v>
      </c>
      <c r="N76">
        <v>0</v>
      </c>
      <c r="O76" s="1">
        <v>6.4802019279109197E-10</v>
      </c>
      <c r="P76" s="1">
        <v>-1.2952885248932899E-9</v>
      </c>
      <c r="Q76">
        <v>58.948510104650801</v>
      </c>
      <c r="R76">
        <v>0.370245008281195</v>
      </c>
      <c r="S76">
        <v>15.414103133130901</v>
      </c>
      <c r="T76">
        <v>0.56409017435179898</v>
      </c>
      <c r="V76">
        <v>1.7358410333002701</v>
      </c>
      <c r="W76">
        <v>1.45968707316864</v>
      </c>
      <c r="X76">
        <v>1.0168611506674301</v>
      </c>
      <c r="AA76">
        <v>1.9932594668578001</v>
      </c>
      <c r="AB76">
        <v>10.5198968604863</v>
      </c>
      <c r="AC76">
        <v>3.2258183621110601</v>
      </c>
      <c r="AD76">
        <v>0.404032428258705</v>
      </c>
      <c r="AE76">
        <v>4.3476552047349601</v>
      </c>
    </row>
    <row r="77" spans="1:31" x14ac:dyDescent="0.3">
      <c r="A77">
        <v>76</v>
      </c>
      <c r="B77">
        <v>960.02597402597405</v>
      </c>
      <c r="C77">
        <v>900</v>
      </c>
      <c r="D77">
        <v>0</v>
      </c>
      <c r="E77">
        <v>11.0893538251604</v>
      </c>
      <c r="F77">
        <v>2.3889214076202601</v>
      </c>
      <c r="G77">
        <v>-178.61155108039054</v>
      </c>
      <c r="H77">
        <v>-139.81703667981293</v>
      </c>
      <c r="I77">
        <v>31.4590254900315</v>
      </c>
      <c r="J77">
        <v>15.874940937297399</v>
      </c>
      <c r="K77">
        <v>4.6419919005234904</v>
      </c>
      <c r="L77">
        <v>1.1896640029756555E-4</v>
      </c>
      <c r="M77">
        <v>7.7350825341218705E-6</v>
      </c>
      <c r="N77">
        <v>0</v>
      </c>
      <c r="O77" s="1">
        <v>6.3207514232288902E-10</v>
      </c>
      <c r="P77" s="1">
        <v>-1.41936959402499E-9</v>
      </c>
      <c r="Q77">
        <v>58.955567675174301</v>
      </c>
      <c r="R77">
        <v>0.353447710119145</v>
      </c>
      <c r="S77">
        <v>15.2990451273209</v>
      </c>
      <c r="T77">
        <v>0.54922364453480998</v>
      </c>
      <c r="V77">
        <v>1.67073530971472</v>
      </c>
      <c r="W77">
        <v>1.4975325208663799</v>
      </c>
      <c r="X77">
        <v>0.99757854513222399</v>
      </c>
      <c r="AA77">
        <v>1.95872079688894</v>
      </c>
      <c r="AB77">
        <v>10.567977885193701</v>
      </c>
      <c r="AC77">
        <v>3.2844294025769001</v>
      </c>
      <c r="AD77">
        <v>0.40573523200670097</v>
      </c>
      <c r="AE77">
        <v>4.4600061504710897</v>
      </c>
    </row>
    <row r="78" spans="1:31" x14ac:dyDescent="0.3">
      <c r="A78">
        <v>77</v>
      </c>
      <c r="B78">
        <v>955.01298701298595</v>
      </c>
      <c r="C78">
        <v>900</v>
      </c>
      <c r="D78">
        <v>0</v>
      </c>
      <c r="E78">
        <v>10.8098729042432</v>
      </c>
      <c r="F78">
        <v>2.3842282154083398</v>
      </c>
      <c r="G78">
        <v>-174.03405164106564</v>
      </c>
      <c r="H78">
        <v>-136.33743786425902</v>
      </c>
      <c r="I78">
        <v>30.6934944102887</v>
      </c>
      <c r="J78">
        <v>15.483122552427</v>
      </c>
      <c r="K78">
        <v>4.5339086394428403</v>
      </c>
      <c r="L78">
        <v>1.2016652354379077E-4</v>
      </c>
      <c r="M78">
        <v>7.767582711447532E-6</v>
      </c>
      <c r="N78">
        <v>0</v>
      </c>
      <c r="O78" s="1">
        <v>6.1653350673928501E-10</v>
      </c>
      <c r="P78" s="1">
        <v>-1.53752302474218E-9</v>
      </c>
      <c r="Q78">
        <v>58.954828465888497</v>
      </c>
      <c r="R78">
        <v>0.33728387373874702</v>
      </c>
      <c r="S78">
        <v>15.1846808475798</v>
      </c>
      <c r="T78">
        <v>0.53457462159866798</v>
      </c>
      <c r="V78">
        <v>1.60761805519409</v>
      </c>
      <c r="W78">
        <v>1.53625006840301</v>
      </c>
      <c r="X78">
        <v>0.97884323509475002</v>
      </c>
      <c r="AA78">
        <v>1.9259015172662399</v>
      </c>
      <c r="AB78">
        <v>10.613791071427199</v>
      </c>
      <c r="AC78">
        <v>3.3433341768195199</v>
      </c>
      <c r="AD78">
        <v>0.40792888166496399</v>
      </c>
      <c r="AE78">
        <v>4.5749651853244204</v>
      </c>
    </row>
    <row r="79" spans="1:31" x14ac:dyDescent="0.3">
      <c r="A79">
        <v>78</v>
      </c>
      <c r="B79">
        <v>950</v>
      </c>
      <c r="C79">
        <v>900</v>
      </c>
      <c r="D79">
        <v>0</v>
      </c>
      <c r="E79">
        <v>10.538005284835799</v>
      </c>
      <c r="F79">
        <v>2.3795494545710598</v>
      </c>
      <c r="G79">
        <v>-169.58048315891813</v>
      </c>
      <c r="H79">
        <v>-132.9481060481356</v>
      </c>
      <c r="I79">
        <v>29.949210735218401</v>
      </c>
      <c r="J79">
        <v>15.1022799686745</v>
      </c>
      <c r="K79">
        <v>4.4285716628383103</v>
      </c>
      <c r="L79">
        <v>1.2140029379809631E-4</v>
      </c>
      <c r="M79">
        <v>7.800301429125585E-6</v>
      </c>
      <c r="N79">
        <v>0</v>
      </c>
      <c r="O79" s="1">
        <v>6.0137422072323104E-10</v>
      </c>
      <c r="P79" s="1">
        <v>-1.6499721660581599E-9</v>
      </c>
      <c r="Q79">
        <v>58.946264960815903</v>
      </c>
      <c r="R79">
        <v>0.321731995096944</v>
      </c>
      <c r="S79">
        <v>15.070931693640199</v>
      </c>
      <c r="T79">
        <v>0.52014491033748</v>
      </c>
      <c r="V79">
        <v>1.54643996645544</v>
      </c>
      <c r="W79">
        <v>1.5758834371120001</v>
      </c>
      <c r="X79">
        <v>0.96063576755901203</v>
      </c>
      <c r="AA79">
        <v>1.8947837764259201</v>
      </c>
      <c r="AB79">
        <v>10.6573402537396</v>
      </c>
      <c r="AC79">
        <v>3.4025486034029599</v>
      </c>
      <c r="AD79">
        <v>0.410631833958994</v>
      </c>
      <c r="AE79">
        <v>4.6926628014553398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128CC-3A45-4EDE-9091-6B3B6909A30B}">
  <dimension ref="A1:P78"/>
  <sheetViews>
    <sheetView workbookViewId="0"/>
  </sheetViews>
  <sheetFormatPr defaultRowHeight="14.4" x14ac:dyDescent="0.3"/>
  <sheetData>
    <row r="1" spans="1:1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</row>
    <row r="2" spans="1:16" x14ac:dyDescent="0.3">
      <c r="A2">
        <v>2</v>
      </c>
      <c r="B2">
        <v>1330.9870129870101</v>
      </c>
      <c r="C2">
        <v>900</v>
      </c>
      <c r="D2">
        <v>0</v>
      </c>
      <c r="E2">
        <v>0.79385739581474102</v>
      </c>
      <c r="F2">
        <v>3.2160565407243999</v>
      </c>
      <c r="G2">
        <v>-13.213661705615396</v>
      </c>
      <c r="H2">
        <v>-9.9679898093660455</v>
      </c>
      <c r="I2">
        <v>2.02331338905128</v>
      </c>
      <c r="J2">
        <v>1.02241258073692</v>
      </c>
      <c r="K2">
        <v>0.246841865421908</v>
      </c>
      <c r="L2">
        <v>4.3073431960672058E-5</v>
      </c>
      <c r="M2">
        <v>7.676311098512689E-7</v>
      </c>
      <c r="N2" s="1">
        <v>3.2886296985202202E-9</v>
      </c>
      <c r="O2" s="1">
        <v>2.6363381809549298E-13</v>
      </c>
      <c r="P2" s="1">
        <v>1.48844420416251E-12</v>
      </c>
    </row>
    <row r="3" spans="1:16" x14ac:dyDescent="0.3">
      <c r="A3">
        <v>3</v>
      </c>
      <c r="B3">
        <v>1325.9740259740199</v>
      </c>
      <c r="C3">
        <v>900</v>
      </c>
      <c r="D3">
        <v>0</v>
      </c>
      <c r="E3">
        <v>1.63822531088198</v>
      </c>
      <c r="F3">
        <v>3.2186540610986598</v>
      </c>
      <c r="G3">
        <v>-27.222534033521811</v>
      </c>
      <c r="H3">
        <v>-20.557563614630332</v>
      </c>
      <c r="I3">
        <v>4.1678883630253898</v>
      </c>
      <c r="J3">
        <v>2.10759341251382</v>
      </c>
      <c r="K3">
        <v>0.50897837412287406</v>
      </c>
      <c r="L3">
        <v>4.3024629546653652E-5</v>
      </c>
      <c r="M3">
        <v>7.6848203654757004E-7</v>
      </c>
      <c r="N3" s="1">
        <v>6.7711423509129102E-9</v>
      </c>
      <c r="O3" s="1">
        <v>5.4606656364969598E-13</v>
      </c>
      <c r="P3" s="1">
        <v>3.0929788046402301E-12</v>
      </c>
    </row>
    <row r="4" spans="1:16" x14ac:dyDescent="0.3">
      <c r="A4">
        <v>4</v>
      </c>
      <c r="B4">
        <v>1320.96103896103</v>
      </c>
      <c r="C4">
        <v>900</v>
      </c>
      <c r="D4">
        <v>0</v>
      </c>
      <c r="E4">
        <v>2.4717848847416901</v>
      </c>
      <c r="F4">
        <v>3.22127003056044</v>
      </c>
      <c r="G4">
        <v>-41.00467005769417</v>
      </c>
      <c r="H4">
        <v>-30.998027478944692</v>
      </c>
      <c r="I4">
        <v>6.2772556830616404</v>
      </c>
      <c r="J4">
        <v>3.17648632429349</v>
      </c>
      <c r="K4">
        <v>0.76733240656377</v>
      </c>
      <c r="L4">
        <v>4.2976840040298827E-5</v>
      </c>
      <c r="M4">
        <v>7.6934013445685536E-7</v>
      </c>
      <c r="N4" s="1">
        <v>1.0193055637457801E-8</v>
      </c>
      <c r="O4" s="1">
        <v>8.27025273044546E-13</v>
      </c>
      <c r="P4" s="1">
        <v>4.69541044101627E-12</v>
      </c>
    </row>
    <row r="5" spans="1:16" x14ac:dyDescent="0.3">
      <c r="A5">
        <v>5</v>
      </c>
      <c r="B5">
        <v>1315.9480519480401</v>
      </c>
      <c r="C5">
        <v>900</v>
      </c>
      <c r="D5">
        <v>0</v>
      </c>
      <c r="E5">
        <v>3.2951480947906799</v>
      </c>
      <c r="F5">
        <v>3.2239044307466602</v>
      </c>
      <c r="G5">
        <v>-54.570591520343783</v>
      </c>
      <c r="H5">
        <v>-41.296760823393555</v>
      </c>
      <c r="I5">
        <v>8.3530595740634404</v>
      </c>
      <c r="J5">
        <v>4.2298775258243699</v>
      </c>
      <c r="K5">
        <v>1.02209856575293</v>
      </c>
      <c r="L5">
        <v>4.2930109293475316E-5</v>
      </c>
      <c r="M5">
        <v>7.7020538579390408E-7</v>
      </c>
      <c r="N5" s="1">
        <v>1.3557019020807E-8</v>
      </c>
      <c r="O5" s="1">
        <v>1.10673337176456E-12</v>
      </c>
      <c r="P5" s="1">
        <v>6.2924934442533799E-12</v>
      </c>
    </row>
    <row r="6" spans="1:16" x14ac:dyDescent="0.3">
      <c r="A6">
        <v>6</v>
      </c>
      <c r="B6">
        <v>1310.9350649350499</v>
      </c>
      <c r="C6">
        <v>900</v>
      </c>
      <c r="D6">
        <v>0</v>
      </c>
      <c r="E6">
        <v>4.1089276718818599</v>
      </c>
      <c r="F6">
        <v>3.2265572050381999</v>
      </c>
      <c r="G6">
        <v>-67.930760212411528</v>
      </c>
      <c r="H6">
        <v>-51.461131876808551</v>
      </c>
      <c r="I6">
        <v>10.396934293599999</v>
      </c>
      <c r="J6">
        <v>5.2685500894257302</v>
      </c>
      <c r="K6">
        <v>1.27347119879537</v>
      </c>
      <c r="L6">
        <v>4.2884483822523262E-5</v>
      </c>
      <c r="M6">
        <v>7.7107776914777533E-7</v>
      </c>
      <c r="N6" s="1">
        <v>1.68656904466266E-8</v>
      </c>
      <c r="O6" s="1">
        <v>1.38542017454531E-12</v>
      </c>
      <c r="P6" s="1">
        <v>7.8806991945902203E-12</v>
      </c>
    </row>
    <row r="7" spans="1:16" x14ac:dyDescent="0.3">
      <c r="A7">
        <v>7</v>
      </c>
      <c r="B7">
        <v>1305.92207792208</v>
      </c>
      <c r="C7">
        <v>900</v>
      </c>
      <c r="D7">
        <v>0</v>
      </c>
      <c r="E7">
        <v>4.9137397656347401</v>
      </c>
      <c r="F7">
        <v>3.2292282509555301</v>
      </c>
      <c r="G7">
        <v>-81.095621394127278</v>
      </c>
      <c r="H7">
        <v>-61.498530616547242</v>
      </c>
      <c r="I7">
        <v>12.410510610363</v>
      </c>
      <c r="J7">
        <v>6.2932871856264496</v>
      </c>
      <c r="K7">
        <v>1.52164523030564</v>
      </c>
      <c r="L7">
        <v>4.2840010594467737E-5</v>
      </c>
      <c r="M7">
        <v>7.719572605457707E-7</v>
      </c>
      <c r="N7" s="1">
        <v>2.0121751458650599E-8</v>
      </c>
      <c r="O7" s="1">
        <v>1.66332273074619E-12</v>
      </c>
      <c r="P7" s="1">
        <v>9.4562195126663299E-12</v>
      </c>
    </row>
    <row r="8" spans="1:16" x14ac:dyDescent="0.3">
      <c r="A8">
        <v>8</v>
      </c>
      <c r="B8">
        <v>1300.9090909090901</v>
      </c>
      <c r="C8">
        <v>900</v>
      </c>
      <c r="D8">
        <v>0</v>
      </c>
      <c r="E8">
        <v>5.7102067564237302</v>
      </c>
      <c r="F8">
        <v>3.2319174110930899</v>
      </c>
      <c r="G8">
        <v>-94.075649384372824</v>
      </c>
      <c r="H8">
        <v>-71.416403632738991</v>
      </c>
      <c r="I8">
        <v>14.3954225622794</v>
      </c>
      <c r="J8">
        <v>7.30487547178668</v>
      </c>
      <c r="K8">
        <v>1.7668170408143</v>
      </c>
      <c r="L8">
        <v>4.2796736767704342E-5</v>
      </c>
      <c r="M8">
        <v>7.7284383480848915E-7</v>
      </c>
      <c r="N8" s="1">
        <v>2.3327923468456499E-8</v>
      </c>
      <c r="O8" s="1">
        <v>1.9406879451645101E-12</v>
      </c>
      <c r="P8" s="1">
        <v>1.10149760783959E-11</v>
      </c>
    </row>
    <row r="9" spans="1:16" x14ac:dyDescent="0.3">
      <c r="A9">
        <v>9</v>
      </c>
      <c r="B9">
        <v>1295.8961038960899</v>
      </c>
      <c r="C9">
        <v>900</v>
      </c>
      <c r="D9">
        <v>0</v>
      </c>
      <c r="E9">
        <v>6.4989602642281898</v>
      </c>
      <c r="F9">
        <v>3.2346244622825799</v>
      </c>
      <c r="G9">
        <v>-106.88139617081856</v>
      </c>
      <c r="H9">
        <v>-81.222291590702383</v>
      </c>
      <c r="I9">
        <v>16.353314613510701</v>
      </c>
      <c r="J9">
        <v>8.3041086946914699</v>
      </c>
      <c r="K9">
        <v>2.0091854062224099</v>
      </c>
      <c r="L9">
        <v>4.2754709382942298E-5</v>
      </c>
      <c r="M9">
        <v>7.7373746722773991E-7</v>
      </c>
      <c r="N9" s="1">
        <v>2.64869854423673E-8</v>
      </c>
      <c r="O9" s="1">
        <v>2.21777503781586E-12</v>
      </c>
      <c r="P9" s="1">
        <v>1.25526373042444E-11</v>
      </c>
    </row>
    <row r="10" spans="1:16" x14ac:dyDescent="0.3">
      <c r="A10">
        <v>10</v>
      </c>
      <c r="B10">
        <v>1290.88311688311</v>
      </c>
      <c r="C10">
        <v>900</v>
      </c>
      <c r="D10">
        <v>0</v>
      </c>
      <c r="E10">
        <v>8.3616092428953408</v>
      </c>
      <c r="F10">
        <v>3.241159458531</v>
      </c>
      <c r="G10">
        <v>-136.24940096763692</v>
      </c>
      <c r="H10">
        <v>-103.47992895559905</v>
      </c>
      <c r="I10">
        <v>20.951904188155801</v>
      </c>
      <c r="J10">
        <v>10.547208681075899</v>
      </c>
      <c r="K10">
        <v>2.57982038522877</v>
      </c>
      <c r="L10">
        <v>4.2512430031272252E-5</v>
      </c>
      <c r="M10">
        <v>7.7613665925755611E-7</v>
      </c>
      <c r="N10" s="1">
        <v>3.4855553523737701E-8</v>
      </c>
      <c r="O10" s="1">
        <v>3.3544588791277601E-12</v>
      </c>
      <c r="P10" s="1">
        <v>8.7895685998809693E-12</v>
      </c>
    </row>
    <row r="11" spans="1:16" x14ac:dyDescent="0.3">
      <c r="A11">
        <v>11</v>
      </c>
      <c r="B11">
        <v>1285.8701298701201</v>
      </c>
      <c r="C11">
        <v>900</v>
      </c>
      <c r="D11">
        <v>0</v>
      </c>
      <c r="E11">
        <v>11.3587691592532</v>
      </c>
      <c r="F11">
        <v>3.24912999939257</v>
      </c>
      <c r="G11">
        <v>-183.15928005885678</v>
      </c>
      <c r="H11">
        <v>-139.00133246804538</v>
      </c>
      <c r="I11">
        <v>28.3241676901823</v>
      </c>
      <c r="J11">
        <v>14.108941148995999</v>
      </c>
      <c r="K11">
        <v>3.4959417325181801</v>
      </c>
      <c r="L11">
        <v>4.2223319259698985E-5</v>
      </c>
      <c r="M11">
        <v>7.7909583695251345E-7</v>
      </c>
      <c r="N11" s="1">
        <v>4.8577244642438998E-8</v>
      </c>
      <c r="O11" s="1">
        <v>5.3964797141641302E-12</v>
      </c>
      <c r="P11" s="1">
        <v>5.2142541583414498E-14</v>
      </c>
    </row>
    <row r="12" spans="1:16" x14ac:dyDescent="0.3">
      <c r="A12">
        <v>12</v>
      </c>
      <c r="B12">
        <v>1280.8571428571299</v>
      </c>
      <c r="C12">
        <v>900</v>
      </c>
      <c r="D12">
        <v>0</v>
      </c>
      <c r="E12">
        <v>13.2855585984668</v>
      </c>
      <c r="F12">
        <v>3.2539368828533402</v>
      </c>
      <c r="G12">
        <v>-213.808186452152</v>
      </c>
      <c r="H12">
        <v>-162.48929305080145</v>
      </c>
      <c r="I12">
        <v>33.023589136789603</v>
      </c>
      <c r="J12">
        <v>16.442647034219899</v>
      </c>
      <c r="K12">
        <v>4.0829183468417103</v>
      </c>
      <c r="L12">
        <v>4.2182472377375209E-5</v>
      </c>
      <c r="M12">
        <v>7.8202056802238036E-7</v>
      </c>
      <c r="N12" s="1">
        <v>5.67909391086116E-8</v>
      </c>
      <c r="O12" s="1">
        <v>6.6395681093924503E-12</v>
      </c>
      <c r="P12" s="1">
        <v>7.7149309353540305E-14</v>
      </c>
    </row>
    <row r="13" spans="1:16" x14ac:dyDescent="0.3">
      <c r="A13">
        <v>13</v>
      </c>
      <c r="B13">
        <v>1275.84415584416</v>
      </c>
      <c r="C13">
        <v>900</v>
      </c>
      <c r="D13">
        <v>0</v>
      </c>
      <c r="E13">
        <v>15.4919457106036</v>
      </c>
      <c r="F13">
        <v>3.2588683723221998</v>
      </c>
      <c r="G13">
        <v>-248.85610173367076</v>
      </c>
      <c r="H13">
        <v>-189.41237449236004</v>
      </c>
      <c r="I13">
        <v>38.375694974081703</v>
      </c>
      <c r="J13">
        <v>19.097151356742799</v>
      </c>
      <c r="K13">
        <v>4.7537807424742304</v>
      </c>
      <c r="L13">
        <v>4.2140010751468969E-5</v>
      </c>
      <c r="M13">
        <v>7.8521212916877742E-7</v>
      </c>
      <c r="N13" s="1">
        <v>6.6173856068549398E-8</v>
      </c>
      <c r="O13" s="1">
        <v>8.191749948131E-12</v>
      </c>
      <c r="P13" s="1">
        <v>8.3497984052163302E-14</v>
      </c>
    </row>
    <row r="14" spans="1:16" x14ac:dyDescent="0.3">
      <c r="A14">
        <v>14</v>
      </c>
      <c r="B14">
        <v>1270.8311688311701</v>
      </c>
      <c r="C14">
        <v>900</v>
      </c>
      <c r="D14">
        <v>0</v>
      </c>
      <c r="E14">
        <v>18.891827072650301</v>
      </c>
      <c r="F14">
        <v>3.2747645523659901</v>
      </c>
      <c r="G14">
        <v>-302.92433441533467</v>
      </c>
      <c r="H14">
        <v>-231.03005497381761</v>
      </c>
      <c r="I14">
        <v>46.564220401692197</v>
      </c>
      <c r="J14">
        <v>23.174070779584099</v>
      </c>
      <c r="K14">
        <v>5.7689115570159499</v>
      </c>
      <c r="L14">
        <v>4.1887350192499497E-5</v>
      </c>
      <c r="M14">
        <v>7.8030240287201893E-7</v>
      </c>
      <c r="N14" s="1">
        <v>7.9910448636879695E-8</v>
      </c>
      <c r="O14" s="1">
        <v>1.05585952533122E-11</v>
      </c>
      <c r="P14" s="1">
        <v>8.2115138260629207E-15</v>
      </c>
    </row>
    <row r="15" spans="1:16" x14ac:dyDescent="0.3">
      <c r="A15">
        <v>15</v>
      </c>
      <c r="B15">
        <v>1265.8181818181699</v>
      </c>
      <c r="C15">
        <v>900</v>
      </c>
      <c r="D15">
        <v>0</v>
      </c>
      <c r="E15">
        <v>22.347009907141501</v>
      </c>
      <c r="F15">
        <v>3.28687643642197</v>
      </c>
      <c r="G15">
        <v>-357.72725684525932</v>
      </c>
      <c r="H15">
        <v>-273.34084789903005</v>
      </c>
      <c r="I15">
        <v>54.833108275528303</v>
      </c>
      <c r="J15">
        <v>27.296725044127101</v>
      </c>
      <c r="K15">
        <v>6.79885914161959</v>
      </c>
      <c r="L15">
        <v>4.1688110032921391E-5</v>
      </c>
      <c r="M15">
        <v>7.7713874249651353E-7</v>
      </c>
      <c r="N15" s="1">
        <v>9.3734562722303704E-8</v>
      </c>
      <c r="O15" s="1">
        <v>1.30842739753584E-11</v>
      </c>
      <c r="P15" s="1">
        <v>-1.49086982469314E-13</v>
      </c>
    </row>
    <row r="16" spans="1:16" x14ac:dyDescent="0.3">
      <c r="A16">
        <v>16</v>
      </c>
      <c r="B16">
        <v>1260.80519480518</v>
      </c>
      <c r="C16">
        <v>900</v>
      </c>
      <c r="D16">
        <v>0</v>
      </c>
      <c r="E16">
        <v>25.544172655443901</v>
      </c>
      <c r="F16">
        <v>3.2964621129303802</v>
      </c>
      <c r="G16">
        <v>-408.13891805965062</v>
      </c>
      <c r="H16">
        <v>-312.34587535368365</v>
      </c>
      <c r="I16">
        <v>62.4483968178304</v>
      </c>
      <c r="J16">
        <v>31.0990824869201</v>
      </c>
      <c r="K16">
        <v>7.7489659460203999</v>
      </c>
      <c r="L16">
        <v>4.1517482621397513E-5</v>
      </c>
      <c r="M16">
        <v>7.7510779484802366E-7</v>
      </c>
      <c r="N16" s="1">
        <v>1.06413284252925E-7</v>
      </c>
      <c r="O16" s="1">
        <v>1.5419559142836599E-11</v>
      </c>
      <c r="P16" s="1">
        <v>-3.04239853456459E-13</v>
      </c>
    </row>
    <row r="17" spans="1:16" x14ac:dyDescent="0.3">
      <c r="A17">
        <v>17</v>
      </c>
      <c r="B17">
        <v>1255.7922077922001</v>
      </c>
      <c r="C17">
        <v>900</v>
      </c>
      <c r="D17">
        <v>0</v>
      </c>
      <c r="E17">
        <v>28.510406939419799</v>
      </c>
      <c r="F17">
        <v>3.3045134941716898</v>
      </c>
      <c r="G17">
        <v>-454.63022259185988</v>
      </c>
      <c r="H17">
        <v>-348.40117096115995</v>
      </c>
      <c r="I17">
        <v>69.478788072764601</v>
      </c>
      <c r="J17">
        <v>34.615108585553998</v>
      </c>
      <c r="K17">
        <v>8.6277169058939496</v>
      </c>
      <c r="L17">
        <v>4.1364100813405874E-5</v>
      </c>
      <c r="M17">
        <v>7.7374722394347632E-7</v>
      </c>
      <c r="N17" s="1">
        <v>1.18068998429007E-7</v>
      </c>
      <c r="O17" s="1">
        <v>1.7584824184976899E-11</v>
      </c>
      <c r="P17" s="1">
        <v>-4.5516444601427999E-13</v>
      </c>
    </row>
    <row r="18" spans="1:16" x14ac:dyDescent="0.3">
      <c r="A18">
        <v>18</v>
      </c>
      <c r="B18">
        <v>1250.7792207792099</v>
      </c>
      <c r="C18">
        <v>900</v>
      </c>
      <c r="D18">
        <v>0</v>
      </c>
      <c r="E18">
        <v>31.268583771197999</v>
      </c>
      <c r="F18">
        <v>3.3115460283868701</v>
      </c>
      <c r="G18">
        <v>-497.60033901109455</v>
      </c>
      <c r="H18">
        <v>-381.80857121265677</v>
      </c>
      <c r="I18">
        <v>75.982379115501601</v>
      </c>
      <c r="J18">
        <v>37.873547186419898</v>
      </c>
      <c r="K18">
        <v>9.4422917583391097</v>
      </c>
      <c r="L18">
        <v>4.1222032875673103E-5</v>
      </c>
      <c r="M18">
        <v>7.7281514249999827E-7</v>
      </c>
      <c r="N18" s="1">
        <v>1.2880562863559801E-7</v>
      </c>
      <c r="O18" s="1">
        <v>1.9597305128393799E-11</v>
      </c>
      <c r="P18" s="1">
        <v>-6.0013318801257805E-13</v>
      </c>
    </row>
    <row r="19" spans="1:16" x14ac:dyDescent="0.3">
      <c r="A19">
        <v>19</v>
      </c>
      <c r="B19">
        <v>1245.76623376623</v>
      </c>
      <c r="C19">
        <v>900</v>
      </c>
      <c r="D19">
        <v>0</v>
      </c>
      <c r="E19">
        <v>33.838153839185999</v>
      </c>
      <c r="F19">
        <v>3.31785239067514</v>
      </c>
      <c r="G19">
        <v>-537.39025797626061</v>
      </c>
      <c r="H19">
        <v>-412.8259540661669</v>
      </c>
      <c r="I19">
        <v>82.008672460646594</v>
      </c>
      <c r="J19">
        <v>40.898909842879803</v>
      </c>
      <c r="K19">
        <v>10.198812320369701</v>
      </c>
      <c r="L19">
        <v>4.1087891819948349E-5</v>
      </c>
      <c r="M19">
        <v>7.7217273405008736E-7</v>
      </c>
      <c r="N19" s="1">
        <v>1.3871213905806401E-7</v>
      </c>
      <c r="O19" s="1">
        <v>2.1471689294490199E-11</v>
      </c>
      <c r="P19" s="1">
        <v>-7.3775988535676202E-13</v>
      </c>
    </row>
    <row r="20" spans="1:16" x14ac:dyDescent="0.3">
      <c r="A20">
        <v>20</v>
      </c>
      <c r="B20">
        <v>1240.7532467532501</v>
      </c>
      <c r="C20">
        <v>900</v>
      </c>
      <c r="D20">
        <v>0</v>
      </c>
      <c r="E20">
        <v>36.235790787712503</v>
      </c>
      <c r="F20">
        <v>3.3236097984303901</v>
      </c>
      <c r="G20">
        <v>-574.29362861150162</v>
      </c>
      <c r="H20">
        <v>-441.67541803471602</v>
      </c>
      <c r="I20">
        <v>87.600189022119906</v>
      </c>
      <c r="J20">
        <v>43.712268449597197</v>
      </c>
      <c r="K20">
        <v>10.9025406065493</v>
      </c>
      <c r="L20">
        <v>4.0959613324341129E-5</v>
      </c>
      <c r="M20">
        <v>7.7173466312706396E-7</v>
      </c>
      <c r="N20" s="1">
        <v>1.47865329147382E-7</v>
      </c>
      <c r="O20" s="1">
        <v>2.3220587356648099E-11</v>
      </c>
      <c r="P20" s="1">
        <v>-8.6698331275599796E-13</v>
      </c>
    </row>
    <row r="21" spans="1:16" x14ac:dyDescent="0.3">
      <c r="A21">
        <v>21</v>
      </c>
      <c r="B21">
        <v>1235.7402597402499</v>
      </c>
      <c r="C21">
        <v>900</v>
      </c>
      <c r="D21">
        <v>0</v>
      </c>
      <c r="E21">
        <v>38.475913576343302</v>
      </c>
      <c r="F21">
        <v>3.32893091975575</v>
      </c>
      <c r="G21">
        <v>-608.56549703369797</v>
      </c>
      <c r="H21">
        <v>-468.54987423864486</v>
      </c>
      <c r="I21">
        <v>92.793774690516798</v>
      </c>
      <c r="J21">
        <v>46.331896264804698</v>
      </c>
      <c r="K21">
        <v>11.558039053320501</v>
      </c>
      <c r="L21">
        <v>4.0835876538043054E-5</v>
      </c>
      <c r="M21">
        <v>7.7144560960216525E-7</v>
      </c>
      <c r="N21" s="1">
        <v>1.5633208133422401E-7</v>
      </c>
      <c r="O21" s="1">
        <v>2.48549157893683E-11</v>
      </c>
      <c r="P21" s="1">
        <v>-9.8704688914628101E-13</v>
      </c>
    </row>
    <row r="22" spans="1:16" x14ac:dyDescent="0.3">
      <c r="A22">
        <v>22</v>
      </c>
      <c r="B22">
        <v>1230.72727272726</v>
      </c>
      <c r="C22">
        <v>900</v>
      </c>
      <c r="D22">
        <v>0</v>
      </c>
      <c r="E22">
        <v>40.571113324675402</v>
      </c>
      <c r="F22">
        <v>3.3338902426679198</v>
      </c>
      <c r="G22">
        <v>-640.42939164978191</v>
      </c>
      <c r="H22">
        <v>-493.6183884631069</v>
      </c>
      <c r="I22">
        <v>97.621664911814506</v>
      </c>
      <c r="J22">
        <v>48.7737892882881</v>
      </c>
      <c r="K22">
        <v>12.1693008382329</v>
      </c>
      <c r="L22">
        <v>4.0715804391900655E-5</v>
      </c>
      <c r="M22">
        <v>7.7126816562501551E-7</v>
      </c>
      <c r="N22" s="1">
        <v>1.6417117728494901E-7</v>
      </c>
      <c r="O22" s="1">
        <v>2.6384208880435498E-11</v>
      </c>
      <c r="P22" s="1">
        <v>-1.09747393846404E-12</v>
      </c>
    </row>
    <row r="23" spans="1:16" x14ac:dyDescent="0.3">
      <c r="A23">
        <v>23</v>
      </c>
      <c r="B23">
        <v>1225.7142857142801</v>
      </c>
      <c r="C23">
        <v>900</v>
      </c>
      <c r="D23">
        <v>0</v>
      </c>
      <c r="E23">
        <v>42.5325025257901</v>
      </c>
      <c r="F23">
        <v>3.3385387234786599</v>
      </c>
      <c r="G23">
        <v>-670.08307429545505</v>
      </c>
      <c r="H23">
        <v>-517.03051538848285</v>
      </c>
      <c r="I23">
        <v>102.112352909946</v>
      </c>
      <c r="J23">
        <v>51.052090752772699</v>
      </c>
      <c r="K23">
        <v>12.739855981503201</v>
      </c>
      <c r="L23">
        <v>4.0598797204120168E-5</v>
      </c>
      <c r="M23">
        <v>7.7117615349599276E-7</v>
      </c>
      <c r="N23" s="1">
        <v>1.71434765841706E-7</v>
      </c>
      <c r="O23" s="1">
        <v>2.7816873917930299E-11</v>
      </c>
      <c r="P23" s="1">
        <v>-1.19803869511492E-12</v>
      </c>
    </row>
    <row r="24" spans="1:16" x14ac:dyDescent="0.3">
      <c r="A24">
        <v>24</v>
      </c>
      <c r="B24">
        <v>1220.7012987012899</v>
      </c>
      <c r="C24">
        <v>900</v>
      </c>
      <c r="D24">
        <v>0</v>
      </c>
      <c r="E24">
        <v>44.3699993646552</v>
      </c>
      <c r="F24">
        <v>3.3429123973850401</v>
      </c>
      <c r="G24">
        <v>-697.7031902894355</v>
      </c>
      <c r="H24">
        <v>-538.91980212636543</v>
      </c>
      <c r="I24">
        <v>106.29129438861101</v>
      </c>
      <c r="J24">
        <v>53.179435187074297</v>
      </c>
      <c r="K24">
        <v>13.2728573442017</v>
      </c>
      <c r="L24">
        <v>4.0484434733411434E-5</v>
      </c>
      <c r="M24">
        <v>7.7115072648987452E-7</v>
      </c>
      <c r="N24" s="1">
        <v>1.7816954388586099E-7</v>
      </c>
      <c r="O24" s="1">
        <v>2.9160399317800998E-11</v>
      </c>
      <c r="P24" s="1">
        <v>-1.2887337902666399E-12</v>
      </c>
    </row>
    <row r="25" spans="1:16" x14ac:dyDescent="0.3">
      <c r="A25">
        <v>25</v>
      </c>
      <c r="B25">
        <v>1215.68831168831</v>
      </c>
      <c r="C25">
        <v>900</v>
      </c>
      <c r="D25">
        <v>0</v>
      </c>
      <c r="E25">
        <v>46.092556576008498</v>
      </c>
      <c r="F25">
        <v>3.3470376729116702</v>
      </c>
      <c r="G25">
        <v>-723.44899430130829</v>
      </c>
      <c r="H25">
        <v>-559.40659561281154</v>
      </c>
      <c r="I25">
        <v>110.181473300802</v>
      </c>
      <c r="J25">
        <v>55.167224432866</v>
      </c>
      <c r="K25">
        <v>13.7711496195713</v>
      </c>
      <c r="L25">
        <v>4.0372415624213586E-5</v>
      </c>
      <c r="M25">
        <v>7.7117798645119402E-7</v>
      </c>
      <c r="N25" s="1">
        <v>1.8441769711945599E-7</v>
      </c>
      <c r="O25" s="1">
        <v>3.0421522929821102E-11</v>
      </c>
      <c r="P25" s="1">
        <v>-1.3697354056959501E-12</v>
      </c>
    </row>
    <row r="26" spans="1:16" x14ac:dyDescent="0.3">
      <c r="A26">
        <v>26</v>
      </c>
      <c r="B26">
        <v>1210.6753246753201</v>
      </c>
      <c r="C26">
        <v>900</v>
      </c>
      <c r="D26">
        <v>0</v>
      </c>
      <c r="E26">
        <v>47.708342375964598</v>
      </c>
      <c r="F26">
        <v>3.3509346990600202</v>
      </c>
      <c r="G26">
        <v>-747.46529468348376</v>
      </c>
      <c r="H26">
        <v>-578.6002623098409</v>
      </c>
      <c r="I26">
        <v>113.803848448666</v>
      </c>
      <c r="J26">
        <v>57.025845576986001</v>
      </c>
      <c r="K26">
        <v>14.237323809785799</v>
      </c>
      <c r="L26">
        <v>4.0262518421869217E-5</v>
      </c>
      <c r="M26">
        <v>7.7124747054310012E-7</v>
      </c>
      <c r="N26" s="1">
        <v>1.9021763906580599E-7</v>
      </c>
      <c r="O26" s="1">
        <v>3.1606366231337703E-11</v>
      </c>
      <c r="P26" s="1">
        <v>-1.44136756257687E-12</v>
      </c>
    </row>
    <row r="27" spans="1:16" x14ac:dyDescent="0.3">
      <c r="A27">
        <v>27</v>
      </c>
      <c r="B27">
        <v>1205.6623376623299</v>
      </c>
      <c r="C27">
        <v>900</v>
      </c>
      <c r="D27">
        <v>0</v>
      </c>
      <c r="E27">
        <v>49.224888247343799</v>
      </c>
      <c r="F27">
        <v>3.3546195351343102</v>
      </c>
      <c r="G27">
        <v>-769.88486529279487</v>
      </c>
      <c r="H27">
        <v>-596.60101013315727</v>
      </c>
      <c r="I27">
        <v>117.17771805552999</v>
      </c>
      <c r="J27">
        <v>58.764849183392897</v>
      </c>
      <c r="K27">
        <v>14.673761877253501</v>
      </c>
      <c r="L27">
        <v>4.0154575814901554E-5</v>
      </c>
      <c r="M27">
        <v>7.7135118934161157E-7</v>
      </c>
      <c r="N27" s="1">
        <v>1.95604612471632E-7</v>
      </c>
      <c r="O27" s="1">
        <v>3.2720545252823401E-11</v>
      </c>
      <c r="P27" s="1">
        <v>-1.5040672254261201E-12</v>
      </c>
    </row>
    <row r="28" spans="1:16" x14ac:dyDescent="0.3">
      <c r="A28">
        <v>28</v>
      </c>
      <c r="B28">
        <v>1200.64935064934</v>
      </c>
      <c r="C28">
        <v>900</v>
      </c>
      <c r="D28">
        <v>0</v>
      </c>
      <c r="E28">
        <v>50.649367673894702</v>
      </c>
      <c r="F28">
        <v>3.3581051585402402</v>
      </c>
      <c r="G28">
        <v>-790.83286779752746</v>
      </c>
      <c r="H28">
        <v>-613.50326404848454</v>
      </c>
      <c r="I28">
        <v>120.321401736886</v>
      </c>
      <c r="J28">
        <v>60.393283384030902</v>
      </c>
      <c r="K28">
        <v>15.0827223337793</v>
      </c>
      <c r="L28">
        <v>4.0048459968033063E-5</v>
      </c>
      <c r="M28">
        <v>7.7148364972086403E-7</v>
      </c>
      <c r="N28" s="1">
        <v>2.0061177158906701E-7</v>
      </c>
      <c r="O28" s="1">
        <v>3.3769379601112203E-11</v>
      </c>
      <c r="P28" s="1">
        <v>-1.55835345166755E-12</v>
      </c>
    </row>
    <row r="29" spans="1:16" x14ac:dyDescent="0.3">
      <c r="A29">
        <v>29</v>
      </c>
      <c r="B29">
        <v>1195.6363636363501</v>
      </c>
      <c r="C29">
        <v>900</v>
      </c>
      <c r="D29">
        <v>0</v>
      </c>
      <c r="E29">
        <v>51.988360232810003</v>
      </c>
      <c r="F29">
        <v>3.3614031037182901</v>
      </c>
      <c r="G29">
        <v>-810.42335531382355</v>
      </c>
      <c r="H29">
        <v>-629.39298040810809</v>
      </c>
      <c r="I29">
        <v>123.251671847992</v>
      </c>
      <c r="J29">
        <v>61.919417019344401</v>
      </c>
      <c r="K29">
        <v>15.466267694969901</v>
      </c>
      <c r="L29">
        <v>3.9944064654959049E-5</v>
      </c>
      <c r="M29">
        <v>7.7164021817755784E-7</v>
      </c>
      <c r="N29" s="1">
        <v>2.05269313556665E-7</v>
      </c>
      <c r="O29" s="1">
        <v>3.4757727542308002E-11</v>
      </c>
      <c r="P29" s="1">
        <v>-1.6047918542731699E-12</v>
      </c>
    </row>
    <row r="30" spans="1:16" x14ac:dyDescent="0.3">
      <c r="A30">
        <v>30</v>
      </c>
      <c r="B30">
        <v>1190.6233766233699</v>
      </c>
      <c r="C30">
        <v>900</v>
      </c>
      <c r="D30">
        <v>0</v>
      </c>
      <c r="E30">
        <v>53.247952267564003</v>
      </c>
      <c r="F30">
        <v>3.3645240038612898</v>
      </c>
      <c r="G30">
        <v>-828.76096825351613</v>
      </c>
      <c r="H30">
        <v>-644.34893654470545</v>
      </c>
      <c r="I30">
        <v>125.984004528222</v>
      </c>
      <c r="J30">
        <v>63.350863929504101</v>
      </c>
      <c r="K30">
        <v>15.8262958464418</v>
      </c>
      <c r="L30">
        <v>3.9841298299775357E-5</v>
      </c>
      <c r="M30">
        <v>7.7181692223033594E-7</v>
      </c>
      <c r="N30" s="1">
        <v>2.096049188109E-7</v>
      </c>
      <c r="O30" s="1">
        <v>3.5690060578844699E-11</v>
      </c>
      <c r="P30" s="1">
        <v>-1.64397136557881E-12</v>
      </c>
    </row>
    <row r="31" spans="1:16" x14ac:dyDescent="0.3">
      <c r="A31">
        <v>31</v>
      </c>
      <c r="B31">
        <v>1185.61038961039</v>
      </c>
      <c r="C31">
        <v>900</v>
      </c>
      <c r="D31">
        <v>0</v>
      </c>
      <c r="E31">
        <v>55.121962976857802</v>
      </c>
      <c r="F31">
        <v>3.35394784030705</v>
      </c>
      <c r="G31">
        <v>-857.6149835631561</v>
      </c>
      <c r="H31">
        <v>-667.59868302693803</v>
      </c>
      <c r="I31">
        <v>130.25874700845699</v>
      </c>
      <c r="J31">
        <v>65.556033692425402</v>
      </c>
      <c r="K31">
        <v>16.4349493794785</v>
      </c>
      <c r="L31">
        <v>3.9472348112930901E-5</v>
      </c>
      <c r="M31">
        <v>7.853051056640227E-7</v>
      </c>
      <c r="N31" s="1">
        <v>2.1550508765624801E-7</v>
      </c>
      <c r="O31" s="1">
        <v>3.8723878529846101E-11</v>
      </c>
      <c r="P31" s="1">
        <v>-1.6384640403887899E-12</v>
      </c>
    </row>
    <row r="32" spans="1:16" x14ac:dyDescent="0.3">
      <c r="A32">
        <v>32</v>
      </c>
      <c r="B32">
        <v>1180.5974025974001</v>
      </c>
      <c r="C32">
        <v>900</v>
      </c>
      <c r="D32">
        <v>0</v>
      </c>
      <c r="E32">
        <v>57.213504146234499</v>
      </c>
      <c r="F32">
        <v>3.3387080640517302</v>
      </c>
      <c r="G32">
        <v>-890.21477605967368</v>
      </c>
      <c r="H32">
        <v>-693.84935260175018</v>
      </c>
      <c r="I32">
        <v>135.07533915938799</v>
      </c>
      <c r="J32">
        <v>68.036443115179395</v>
      </c>
      <c r="K32">
        <v>17.1364201507341</v>
      </c>
      <c r="L32">
        <v>3.9025697596253671E-5</v>
      </c>
      <c r="M32">
        <v>8.0335802623284904E-7</v>
      </c>
      <c r="N32" s="1">
        <v>2.21895801604039E-7</v>
      </c>
      <c r="O32" s="1">
        <v>4.2645394237316599E-11</v>
      </c>
      <c r="P32" s="1">
        <v>-1.61144095640933E-12</v>
      </c>
    </row>
    <row r="33" spans="1:16" x14ac:dyDescent="0.3">
      <c r="A33">
        <v>33</v>
      </c>
      <c r="B33">
        <v>1175.58441558441</v>
      </c>
      <c r="C33">
        <v>900</v>
      </c>
      <c r="D33">
        <v>0</v>
      </c>
      <c r="E33">
        <v>59.178184581924299</v>
      </c>
      <c r="F33">
        <v>3.3255441828502499</v>
      </c>
      <c r="G33">
        <v>-920.71445014694768</v>
      </c>
      <c r="H33">
        <v>-718.51539787652837</v>
      </c>
      <c r="I33">
        <v>139.56944081352</v>
      </c>
      <c r="J33">
        <v>70.360785225031293</v>
      </c>
      <c r="K33">
        <v>17.7950378428603</v>
      </c>
      <c r="L33">
        <v>3.8634022337777044E-5</v>
      </c>
      <c r="M33">
        <v>8.1935850288022348E-7</v>
      </c>
      <c r="N33" s="1">
        <v>2.2785446781747599E-7</v>
      </c>
      <c r="O33" s="1">
        <v>4.6368834348674499E-11</v>
      </c>
      <c r="P33" s="1">
        <v>-1.5828955402258199E-12</v>
      </c>
    </row>
    <row r="34" spans="1:16" x14ac:dyDescent="0.3">
      <c r="A34">
        <v>34</v>
      </c>
      <c r="B34">
        <v>1170.57142857142</v>
      </c>
      <c r="C34">
        <v>900</v>
      </c>
      <c r="D34">
        <v>0</v>
      </c>
      <c r="E34">
        <v>60.535275924929699</v>
      </c>
      <c r="F34">
        <v>3.3644863249279</v>
      </c>
      <c r="G34">
        <v>-941.14311837989192</v>
      </c>
      <c r="H34">
        <v>-736.05087598159139</v>
      </c>
      <c r="I34">
        <v>142.058044120907</v>
      </c>
      <c r="J34">
        <v>71.724229315090497</v>
      </c>
      <c r="K34">
        <v>17.992427395652101</v>
      </c>
      <c r="L34">
        <v>3.8340441854906391E-5</v>
      </c>
      <c r="M34">
        <v>7.9280930927058494E-7</v>
      </c>
      <c r="N34" s="1">
        <v>2.2915545936803101E-7</v>
      </c>
      <c r="O34" s="1">
        <v>4.4904513973030897E-11</v>
      </c>
      <c r="P34" s="1">
        <v>-1.5407830768120401E-12</v>
      </c>
    </row>
    <row r="35" spans="1:16" x14ac:dyDescent="0.3">
      <c r="A35">
        <v>35</v>
      </c>
      <c r="B35">
        <v>1165.5584415584301</v>
      </c>
      <c r="C35">
        <v>900</v>
      </c>
      <c r="D35">
        <v>0</v>
      </c>
      <c r="E35">
        <v>61.619894075422401</v>
      </c>
      <c r="F35">
        <v>3.4173693666291198</v>
      </c>
      <c r="G35">
        <v>-957.14479869204649</v>
      </c>
      <c r="H35">
        <v>-750.34328402630285</v>
      </c>
      <c r="I35">
        <v>143.741086582999</v>
      </c>
      <c r="J35">
        <v>72.702102999212798</v>
      </c>
      <c r="K35">
        <v>18.031382465455799</v>
      </c>
      <c r="L35">
        <v>3.8066764350950159E-5</v>
      </c>
      <c r="M35">
        <v>7.5436925219553585E-7</v>
      </c>
      <c r="N35" s="1">
        <v>2.2884237003567099E-7</v>
      </c>
      <c r="O35" s="1">
        <v>4.1838766942015802E-11</v>
      </c>
      <c r="P35" s="1">
        <v>-1.48461756542267E-12</v>
      </c>
    </row>
    <row r="36" spans="1:16" x14ac:dyDescent="0.3">
      <c r="A36">
        <v>36</v>
      </c>
      <c r="B36">
        <v>1160.54545454544</v>
      </c>
      <c r="C36">
        <v>900</v>
      </c>
      <c r="D36">
        <v>0</v>
      </c>
      <c r="E36">
        <v>62.771838291385798</v>
      </c>
      <c r="F36">
        <v>3.4565882350084198</v>
      </c>
      <c r="G36">
        <v>-974.37531215890203</v>
      </c>
      <c r="H36">
        <v>-765.47040441074898</v>
      </c>
      <c r="I36">
        <v>145.71079728671199</v>
      </c>
      <c r="J36">
        <v>73.821023322458402</v>
      </c>
      <c r="K36">
        <v>18.160056687004499</v>
      </c>
      <c r="L36">
        <v>3.7766036002079516E-5</v>
      </c>
      <c r="M36">
        <v>7.2680358483202072E-7</v>
      </c>
      <c r="N36" s="1">
        <v>2.2933547966214101E-7</v>
      </c>
      <c r="O36" s="1">
        <v>3.9984200909727901E-11</v>
      </c>
      <c r="P36" s="1">
        <v>-1.4199475502173399E-12</v>
      </c>
    </row>
    <row r="37" spans="1:16" x14ac:dyDescent="0.3">
      <c r="A37">
        <v>37</v>
      </c>
      <c r="B37">
        <v>1155.53246753247</v>
      </c>
      <c r="C37">
        <v>900</v>
      </c>
      <c r="D37">
        <v>0</v>
      </c>
      <c r="E37">
        <v>64.220296834663003</v>
      </c>
      <c r="F37">
        <v>3.4722195469688701</v>
      </c>
      <c r="G37">
        <v>-996.64190045361283</v>
      </c>
      <c r="H37">
        <v>-784.34581432676475</v>
      </c>
      <c r="I37">
        <v>148.595710349488</v>
      </c>
      <c r="J37">
        <v>75.389330176560193</v>
      </c>
      <c r="K37">
        <v>18.495459738634601</v>
      </c>
      <c r="L37">
        <v>3.741471280684168E-5</v>
      </c>
      <c r="M37">
        <v>7.1892595096523091E-7</v>
      </c>
      <c r="N37" s="1">
        <v>2.31674564131996E-7</v>
      </c>
      <c r="O37" s="1">
        <v>4.0517442114728099E-11</v>
      </c>
      <c r="P37" s="1">
        <v>-1.348918839681E-12</v>
      </c>
    </row>
    <row r="38" spans="1:16" x14ac:dyDescent="0.3">
      <c r="A38">
        <v>38</v>
      </c>
      <c r="B38">
        <v>1150.5194805194801</v>
      </c>
      <c r="C38">
        <v>900</v>
      </c>
      <c r="D38">
        <v>0</v>
      </c>
      <c r="E38">
        <v>65.560302131675201</v>
      </c>
      <c r="F38">
        <v>3.4863080436525098</v>
      </c>
      <c r="G38">
        <v>-1017.1510110863359</v>
      </c>
      <c r="H38">
        <v>-801.84686169887129</v>
      </c>
      <c r="I38">
        <v>151.23183599391501</v>
      </c>
      <c r="J38">
        <v>76.836681537580702</v>
      </c>
      <c r="K38">
        <v>18.805080133707701</v>
      </c>
      <c r="L38">
        <v>3.7093484985636895E-5</v>
      </c>
      <c r="M38">
        <v>7.1193669135920075E-7</v>
      </c>
      <c r="N38" s="1">
        <v>2.3380554096764E-7</v>
      </c>
      <c r="O38" s="1">
        <v>4.1013807674161198E-11</v>
      </c>
      <c r="P38" s="1">
        <v>-1.2791385308122701E-12</v>
      </c>
    </row>
    <row r="39" spans="1:16" x14ac:dyDescent="0.3">
      <c r="A39">
        <v>39</v>
      </c>
      <c r="B39">
        <v>1145.50649350648</v>
      </c>
      <c r="C39">
        <v>900</v>
      </c>
      <c r="D39">
        <v>0</v>
      </c>
      <c r="E39">
        <v>66.799351290910593</v>
      </c>
      <c r="F39">
        <v>3.4989879699195301</v>
      </c>
      <c r="G39">
        <v>-1036.0184104044154</v>
      </c>
      <c r="H39">
        <v>-818.05964269785193</v>
      </c>
      <c r="I39">
        <v>153.637451140716</v>
      </c>
      <c r="J39">
        <v>78.171787239148301</v>
      </c>
      <c r="K39">
        <v>19.091049144832201</v>
      </c>
      <c r="L39">
        <v>3.6799792222317401E-5</v>
      </c>
      <c r="M39">
        <v>7.0575782933884156E-7</v>
      </c>
      <c r="N39" s="1">
        <v>2.3575566918882101E-7</v>
      </c>
      <c r="O39" s="1">
        <v>4.1475908054168502E-11</v>
      </c>
      <c r="P39" s="1">
        <v>-1.20911921197148E-12</v>
      </c>
    </row>
    <row r="40" spans="1:16" x14ac:dyDescent="0.3">
      <c r="A40">
        <v>40</v>
      </c>
      <c r="B40">
        <v>1140.4935064935</v>
      </c>
      <c r="C40">
        <v>900</v>
      </c>
      <c r="D40">
        <v>0</v>
      </c>
      <c r="E40">
        <v>67.764128612944702</v>
      </c>
      <c r="F40">
        <v>3.5062728710673201</v>
      </c>
      <c r="G40">
        <v>-1050.0635785568918</v>
      </c>
      <c r="H40">
        <v>-830.2865609986419</v>
      </c>
      <c r="I40">
        <v>155.46848731572899</v>
      </c>
      <c r="J40">
        <v>79.214989811134004</v>
      </c>
      <c r="K40">
        <v>19.326541631175701</v>
      </c>
      <c r="L40">
        <v>3.6621710767871955E-5</v>
      </c>
      <c r="M40">
        <v>7.0268124131964725E-7</v>
      </c>
      <c r="N40" s="1">
        <v>2.3785287218144901E-7</v>
      </c>
      <c r="O40" s="1">
        <v>4.1894946897304102E-11</v>
      </c>
      <c r="P40" s="1">
        <v>-1.12234619090528E-12</v>
      </c>
    </row>
    <row r="41" spans="1:16" x14ac:dyDescent="0.3">
      <c r="A41">
        <v>41</v>
      </c>
      <c r="B41">
        <v>1135.4805194805101</v>
      </c>
      <c r="C41">
        <v>900</v>
      </c>
      <c r="D41">
        <v>0</v>
      </c>
      <c r="E41">
        <v>68.549328940649104</v>
      </c>
      <c r="F41">
        <v>3.5109307231471001</v>
      </c>
      <c r="G41">
        <v>-1061.0758633464875</v>
      </c>
      <c r="H41">
        <v>-840.0387709077196</v>
      </c>
      <c r="I41">
        <v>156.916302310617</v>
      </c>
      <c r="J41">
        <v>80.065389423629199</v>
      </c>
      <c r="K41">
        <v>19.524546152025199</v>
      </c>
      <c r="L41">
        <v>3.6499995083059393E-5</v>
      </c>
      <c r="M41">
        <v>7.0090407262486614E-7</v>
      </c>
      <c r="N41" s="1">
        <v>2.3989743495233898E-7</v>
      </c>
      <c r="O41" s="1">
        <v>4.2286982414872003E-11</v>
      </c>
      <c r="P41" s="1">
        <v>-1.08141100100109E-12</v>
      </c>
    </row>
    <row r="42" spans="1:16" x14ac:dyDescent="0.3">
      <c r="A42">
        <v>42</v>
      </c>
      <c r="B42">
        <v>1130.46753246752</v>
      </c>
      <c r="C42">
        <v>900</v>
      </c>
      <c r="D42">
        <v>0</v>
      </c>
      <c r="E42">
        <v>69.647410981994398</v>
      </c>
      <c r="F42">
        <v>3.5066784207192301</v>
      </c>
      <c r="G42">
        <v>-1077.5220396414672</v>
      </c>
      <c r="H42">
        <v>-854.1158081100757</v>
      </c>
      <c r="I42">
        <v>159.164606001072</v>
      </c>
      <c r="J42">
        <v>81.317363408087601</v>
      </c>
      <c r="K42">
        <v>19.8613624136397</v>
      </c>
      <c r="L42">
        <v>3.6304145754691523E-5</v>
      </c>
      <c r="M42">
        <v>7.0760560678929348E-7</v>
      </c>
      <c r="N42" s="1">
        <v>2.4278450522803698E-7</v>
      </c>
      <c r="O42" s="1">
        <v>4.4058942326616999E-11</v>
      </c>
      <c r="P42" s="1">
        <v>-1.05338704223298E-12</v>
      </c>
    </row>
    <row r="43" spans="1:16" x14ac:dyDescent="0.3">
      <c r="A43">
        <v>43</v>
      </c>
      <c r="B43">
        <v>1125.45454545455</v>
      </c>
      <c r="C43">
        <v>900</v>
      </c>
      <c r="D43">
        <v>0</v>
      </c>
      <c r="E43">
        <v>70.707057403068603</v>
      </c>
      <c r="F43">
        <v>3.5022860931150399</v>
      </c>
      <c r="G43">
        <v>-1093.3741506138467</v>
      </c>
      <c r="H43">
        <v>-867.75187483414197</v>
      </c>
      <c r="I43">
        <v>161.31956421346899</v>
      </c>
      <c r="J43">
        <v>82.525318117050105</v>
      </c>
      <c r="K43">
        <v>20.188829673871499</v>
      </c>
      <c r="L43">
        <v>3.6117766835835153E-5</v>
      </c>
      <c r="M43">
        <v>7.1438571346623557E-7</v>
      </c>
      <c r="N43" s="1">
        <v>2.45558069320369E-7</v>
      </c>
      <c r="O43" s="1">
        <v>4.5842266479049202E-11</v>
      </c>
      <c r="P43" s="1">
        <v>-1.0259409790444799E-12</v>
      </c>
    </row>
    <row r="44" spans="1:16" x14ac:dyDescent="0.3">
      <c r="A44">
        <v>44</v>
      </c>
      <c r="B44">
        <v>1120.4415584415499</v>
      </c>
      <c r="C44">
        <v>900</v>
      </c>
      <c r="D44">
        <v>0</v>
      </c>
      <c r="E44">
        <v>71.716408056131101</v>
      </c>
      <c r="F44">
        <v>3.49809888643725</v>
      </c>
      <c r="G44">
        <v>-1108.4262531398733</v>
      </c>
      <c r="H44">
        <v>-880.78199294694559</v>
      </c>
      <c r="I44">
        <v>163.350774345605</v>
      </c>
      <c r="J44">
        <v>83.673994557631801</v>
      </c>
      <c r="K44">
        <v>20.501538231005501</v>
      </c>
      <c r="L44">
        <v>3.5943008889954092E-5</v>
      </c>
      <c r="M44">
        <v>7.2091002341437275E-7</v>
      </c>
      <c r="N44" s="1">
        <v>2.4818825649231199E-7</v>
      </c>
      <c r="O44" s="1">
        <v>4.7579527165246301E-11</v>
      </c>
      <c r="P44" s="1">
        <v>-9.9868187451540809E-13</v>
      </c>
    </row>
    <row r="45" spans="1:16" x14ac:dyDescent="0.3">
      <c r="A45">
        <v>45</v>
      </c>
      <c r="B45">
        <v>1115.42857142856</v>
      </c>
      <c r="C45">
        <v>900</v>
      </c>
      <c r="D45">
        <v>0</v>
      </c>
      <c r="E45">
        <v>72.678222446810295</v>
      </c>
      <c r="F45">
        <v>3.49410579923281</v>
      </c>
      <c r="G45">
        <v>-1122.7227098106216</v>
      </c>
      <c r="H45">
        <v>-893.23936798090097</v>
      </c>
      <c r="I45">
        <v>165.264931024845</v>
      </c>
      <c r="J45">
        <v>84.766638343292897</v>
      </c>
      <c r="K45">
        <v>20.800235202599701</v>
      </c>
      <c r="L45">
        <v>3.5778791083624885E-5</v>
      </c>
      <c r="M45">
        <v>7.2718792263683359E-7</v>
      </c>
      <c r="N45" s="1">
        <v>2.50684489305526E-7</v>
      </c>
      <c r="O45" s="1">
        <v>4.9270594099609498E-11</v>
      </c>
      <c r="P45" s="1">
        <v>-9.7170766230501496E-13</v>
      </c>
    </row>
    <row r="46" spans="1:16" x14ac:dyDescent="0.3">
      <c r="A46">
        <v>46</v>
      </c>
      <c r="B46">
        <v>1110.41558441557</v>
      </c>
      <c r="C46">
        <v>900</v>
      </c>
      <c r="D46">
        <v>0</v>
      </c>
      <c r="E46">
        <v>73.605504736439997</v>
      </c>
      <c r="F46">
        <v>3.4898880334001001</v>
      </c>
      <c r="G46">
        <v>-1136.4791793129539</v>
      </c>
      <c r="H46">
        <v>-905.29218759901221</v>
      </c>
      <c r="I46">
        <v>167.095072556026</v>
      </c>
      <c r="J46">
        <v>85.820378144772604</v>
      </c>
      <c r="K46">
        <v>21.0910791498168</v>
      </c>
      <c r="L46">
        <v>3.5624563957973531E-5</v>
      </c>
      <c r="M46">
        <v>7.3363766969694973E-7</v>
      </c>
      <c r="N46" s="1">
        <v>2.5307239106780702E-7</v>
      </c>
      <c r="O46" s="1">
        <v>5.0974246347813403E-11</v>
      </c>
      <c r="P46" s="1">
        <v>-6.8977743519654095E-13</v>
      </c>
    </row>
    <row r="47" spans="1:16" x14ac:dyDescent="0.3">
      <c r="A47">
        <v>47</v>
      </c>
      <c r="B47">
        <v>1105.4025974025899</v>
      </c>
      <c r="C47">
        <v>900</v>
      </c>
      <c r="D47">
        <v>0</v>
      </c>
      <c r="E47">
        <v>74.501508644173498</v>
      </c>
      <c r="F47">
        <v>3.4854034357019299</v>
      </c>
      <c r="G47">
        <v>-1149.7466029736518</v>
      </c>
      <c r="H47">
        <v>-916.97908568075991</v>
      </c>
      <c r="I47">
        <v>168.84921020167101</v>
      </c>
      <c r="J47">
        <v>86.839226083193495</v>
      </c>
      <c r="K47">
        <v>21.375289839056901</v>
      </c>
      <c r="L47">
        <v>3.5479881073323916E-5</v>
      </c>
      <c r="M47">
        <v>7.4029955656525389E-7</v>
      </c>
      <c r="N47" s="1">
        <v>2.5536100768475698E-7</v>
      </c>
      <c r="O47" s="1">
        <v>5.2696902821949398E-11</v>
      </c>
      <c r="P47" s="1">
        <v>-1.20313555613081E-13</v>
      </c>
    </row>
    <row r="48" spans="1:16" x14ac:dyDescent="0.3">
      <c r="A48">
        <v>48</v>
      </c>
      <c r="B48">
        <v>1100.3896103896</v>
      </c>
      <c r="C48">
        <v>900</v>
      </c>
      <c r="D48">
        <v>0</v>
      </c>
      <c r="E48">
        <v>75.352872016216196</v>
      </c>
      <c r="F48">
        <v>3.48125477340428</v>
      </c>
      <c r="G48">
        <v>-1162.2999296374187</v>
      </c>
      <c r="H48">
        <v>-928.12146093718775</v>
      </c>
      <c r="I48">
        <v>170.49269415230401</v>
      </c>
      <c r="J48">
        <v>87.804707959299193</v>
      </c>
      <c r="K48">
        <v>21.645319553136101</v>
      </c>
      <c r="L48">
        <v>3.534334213356361E-5</v>
      </c>
      <c r="M48">
        <v>7.465694196905668E-7</v>
      </c>
      <c r="N48" s="1">
        <v>2.5753215659561498E-7</v>
      </c>
      <c r="O48" s="1">
        <v>5.4350887251463901E-11</v>
      </c>
      <c r="P48" s="1">
        <v>3.5531347957643603E-13</v>
      </c>
    </row>
    <row r="49" spans="1:16" x14ac:dyDescent="0.3">
      <c r="A49">
        <v>49</v>
      </c>
      <c r="B49">
        <v>1095.37662337662</v>
      </c>
      <c r="C49">
        <v>900</v>
      </c>
      <c r="D49">
        <v>0</v>
      </c>
      <c r="E49">
        <v>76.166010308436597</v>
      </c>
      <c r="F49">
        <v>3.4773517566443299</v>
      </c>
      <c r="G49">
        <v>-1174.2429446558961</v>
      </c>
      <c r="H49">
        <v>-938.80154533954249</v>
      </c>
      <c r="I49">
        <v>172.04005774870399</v>
      </c>
      <c r="J49">
        <v>88.724893596471205</v>
      </c>
      <c r="K49">
        <v>21.903452868379699</v>
      </c>
      <c r="L49">
        <v>3.5213827397525808E-5</v>
      </c>
      <c r="M49">
        <v>7.5254210018764017E-7</v>
      </c>
      <c r="N49" s="1">
        <v>2.5960788317947901E-7</v>
      </c>
      <c r="O49" s="1">
        <v>5.5948390145520799E-11</v>
      </c>
      <c r="P49" s="1">
        <v>7.3506852184810095E-13</v>
      </c>
    </row>
    <row r="50" spans="1:16" x14ac:dyDescent="0.3">
      <c r="A50">
        <v>50</v>
      </c>
      <c r="B50">
        <v>1090.3636363636299</v>
      </c>
      <c r="C50">
        <v>900</v>
      </c>
      <c r="D50">
        <v>0</v>
      </c>
      <c r="E50">
        <v>76.947408856567705</v>
      </c>
      <c r="F50">
        <v>3.47359649685851</v>
      </c>
      <c r="G50">
        <v>-1185.680748576892</v>
      </c>
      <c r="H50">
        <v>-949.1036962778669</v>
      </c>
      <c r="I50">
        <v>173.50545384346299</v>
      </c>
      <c r="J50">
        <v>89.608144687368295</v>
      </c>
      <c r="K50">
        <v>22.152086152251101</v>
      </c>
      <c r="L50">
        <v>3.5090554515729373E-5</v>
      </c>
      <c r="M50">
        <v>7.5831781022762118E-7</v>
      </c>
      <c r="N50" s="1">
        <v>2.61612928805679E-7</v>
      </c>
      <c r="O50" s="1">
        <v>5.75018286808903E-11</v>
      </c>
      <c r="P50" s="1">
        <v>1.01464565249016E-12</v>
      </c>
    </row>
    <row r="51" spans="1:16" x14ac:dyDescent="0.3">
      <c r="A51">
        <v>51</v>
      </c>
      <c r="B51">
        <v>1085.35064935064</v>
      </c>
      <c r="C51">
        <v>900</v>
      </c>
      <c r="D51">
        <v>0</v>
      </c>
      <c r="E51">
        <v>77.697388965163398</v>
      </c>
      <c r="F51">
        <v>3.4700520795130498</v>
      </c>
      <c r="G51">
        <v>-1196.6150673149257</v>
      </c>
      <c r="H51">
        <v>-959.02397793099055</v>
      </c>
      <c r="I51">
        <v>174.892142670304</v>
      </c>
      <c r="J51">
        <v>90.453811874507693</v>
      </c>
      <c r="K51">
        <v>22.390842323054201</v>
      </c>
      <c r="L51">
        <v>3.4971189387958666E-5</v>
      </c>
      <c r="M51">
        <v>7.6375004391586373E-7</v>
      </c>
      <c r="N51" s="1">
        <v>2.6352466402576399E-7</v>
      </c>
      <c r="O51" s="1">
        <v>5.8999326060778299E-11</v>
      </c>
      <c r="P51" s="1">
        <v>1.2440414775847301E-12</v>
      </c>
    </row>
    <row r="52" spans="1:16" x14ac:dyDescent="0.3">
      <c r="A52">
        <v>52</v>
      </c>
      <c r="B52">
        <v>1080.33766233765</v>
      </c>
      <c r="C52">
        <v>900</v>
      </c>
      <c r="D52">
        <v>0</v>
      </c>
      <c r="E52">
        <v>78.428379167570796</v>
      </c>
      <c r="F52">
        <v>3.46659758939564</v>
      </c>
      <c r="G52">
        <v>-1207.2402382592104</v>
      </c>
      <c r="H52">
        <v>-968.71578370664747</v>
      </c>
      <c r="I52">
        <v>176.229500415687</v>
      </c>
      <c r="J52">
        <v>91.276754324841306</v>
      </c>
      <c r="K52">
        <v>22.624021723053101</v>
      </c>
      <c r="L52">
        <v>3.4852244324604206E-5</v>
      </c>
      <c r="M52">
        <v>7.6887869851866525E-7</v>
      </c>
      <c r="N52" s="1">
        <v>2.65361685439066E-7</v>
      </c>
      <c r="O52" s="1">
        <v>6.0458474644715195E-11</v>
      </c>
      <c r="P52" s="1">
        <v>1.4438036863450201E-12</v>
      </c>
    </row>
    <row r="53" spans="1:16" x14ac:dyDescent="0.3">
      <c r="A53">
        <v>53</v>
      </c>
      <c r="B53">
        <v>1075.3246753246699</v>
      </c>
      <c r="C53">
        <v>900</v>
      </c>
      <c r="D53">
        <v>0</v>
      </c>
      <c r="E53">
        <v>79.121463105023395</v>
      </c>
      <c r="F53">
        <v>3.4634281789978298</v>
      </c>
      <c r="G53">
        <v>-1217.2627851749103</v>
      </c>
      <c r="H53">
        <v>-977.94491855101592</v>
      </c>
      <c r="I53">
        <v>177.47301525427</v>
      </c>
      <c r="J53">
        <v>92.054265904719799</v>
      </c>
      <c r="K53">
        <v>22.8448401456148</v>
      </c>
      <c r="L53">
        <v>3.4739393584314697E-5</v>
      </c>
      <c r="M53">
        <v>7.7369120443096069E-7</v>
      </c>
      <c r="N53" s="1">
        <v>2.6710353042683398E-7</v>
      </c>
      <c r="O53" s="1">
        <v>6.1851699380404496E-11</v>
      </c>
      <c r="P53" s="1">
        <v>1.58576832759907E-12</v>
      </c>
    </row>
    <row r="54" spans="1:16" x14ac:dyDescent="0.3">
      <c r="A54">
        <v>54</v>
      </c>
      <c r="B54">
        <v>1070.31168831168</v>
      </c>
      <c r="C54">
        <v>900</v>
      </c>
      <c r="D54">
        <v>0</v>
      </c>
      <c r="E54">
        <v>79.779557642225896</v>
      </c>
      <c r="F54">
        <v>3.4605143846045001</v>
      </c>
      <c r="G54">
        <v>-1226.7294541486283</v>
      </c>
      <c r="H54">
        <v>-986.74721475409217</v>
      </c>
      <c r="I54">
        <v>178.629760329167</v>
      </c>
      <c r="J54">
        <v>92.789835984230393</v>
      </c>
      <c r="K54">
        <v>23.0542482346432</v>
      </c>
      <c r="L54">
        <v>3.4631953874037999E-5</v>
      </c>
      <c r="M54">
        <v>7.7821708292184908E-7</v>
      </c>
      <c r="N54" s="1">
        <v>2.6875771315451998E-7</v>
      </c>
      <c r="O54" s="1">
        <v>6.3183618604875206E-11</v>
      </c>
      <c r="P54" s="1">
        <v>1.67632421014909E-12</v>
      </c>
    </row>
    <row r="55" spans="1:16" x14ac:dyDescent="0.3">
      <c r="A55">
        <v>55</v>
      </c>
      <c r="B55">
        <v>1065.2987012987001</v>
      </c>
      <c r="C55">
        <v>900</v>
      </c>
      <c r="D55">
        <v>0</v>
      </c>
      <c r="E55">
        <v>80.405306253971204</v>
      </c>
      <c r="F55">
        <v>3.4578305701336101</v>
      </c>
      <c r="G55">
        <v>-1235.6825458021269</v>
      </c>
      <c r="H55">
        <v>-995.15509367131267</v>
      </c>
      <c r="I55">
        <v>179.706141817336</v>
      </c>
      <c r="J55">
        <v>93.486623981807199</v>
      </c>
      <c r="K55">
        <v>23.253107583829401</v>
      </c>
      <c r="L55">
        <v>3.4529336841480714E-5</v>
      </c>
      <c r="M55">
        <v>7.8248228639883588E-7</v>
      </c>
      <c r="N55" s="1">
        <v>2.7033100990398598E-7</v>
      </c>
      <c r="O55" s="1">
        <v>6.4458451858607796E-11</v>
      </c>
      <c r="P55" s="1">
        <v>1.7211953296116899E-12</v>
      </c>
    </row>
    <row r="56" spans="1:16" x14ac:dyDescent="0.3">
      <c r="A56">
        <v>56</v>
      </c>
      <c r="B56">
        <v>1060.2857142856999</v>
      </c>
      <c r="C56">
        <v>900</v>
      </c>
      <c r="D56">
        <v>0</v>
      </c>
      <c r="E56">
        <v>81.001108698427302</v>
      </c>
      <c r="F56">
        <v>3.4553543391414201</v>
      </c>
      <c r="G56">
        <v>-1244.160406349426</v>
      </c>
      <c r="H56">
        <v>-1003.1979431917853</v>
      </c>
      <c r="I56">
        <v>180.70797157755601</v>
      </c>
      <c r="J56">
        <v>94.147495452600396</v>
      </c>
      <c r="K56">
        <v>23.442200350009301</v>
      </c>
      <c r="L56">
        <v>3.4431033637158586E-5</v>
      </c>
      <c r="M56">
        <v>7.8650971354975285E-7</v>
      </c>
      <c r="N56" s="1">
        <v>2.7182954440277799E-7</v>
      </c>
      <c r="O56" s="1">
        <v>6.56800578696457E-11</v>
      </c>
      <c r="P56" s="1">
        <v>1.7255207209729501E-12</v>
      </c>
    </row>
    <row r="57" spans="1:16" x14ac:dyDescent="0.3">
      <c r="A57">
        <v>57</v>
      </c>
      <c r="B57">
        <v>1055.27272727272</v>
      </c>
      <c r="C57">
        <v>900</v>
      </c>
      <c r="D57">
        <v>0</v>
      </c>
      <c r="E57">
        <v>81.569147089039802</v>
      </c>
      <c r="F57">
        <v>3.4530660504505399</v>
      </c>
      <c r="G57">
        <v>-1252.1978580120958</v>
      </c>
      <c r="H57">
        <v>-1010.9024485080743</v>
      </c>
      <c r="I57">
        <v>181.64053094710599</v>
      </c>
      <c r="J57">
        <v>94.775053764560795</v>
      </c>
      <c r="K57">
        <v>23.6222377149133</v>
      </c>
      <c r="L57">
        <v>3.4336602322071184E-5</v>
      </c>
      <c r="M57">
        <v>7.9031963802322645E-7</v>
      </c>
      <c r="N57" s="1">
        <v>2.73258861819883E-7</v>
      </c>
      <c r="O57" s="1">
        <v>6.6851968861347094E-11</v>
      </c>
      <c r="P57" s="1">
        <v>1.69392361723945E-12</v>
      </c>
    </row>
    <row r="58" spans="1:16" x14ac:dyDescent="0.3">
      <c r="A58">
        <v>58</v>
      </c>
      <c r="B58">
        <v>1050.2597402597301</v>
      </c>
      <c r="C58">
        <v>900</v>
      </c>
      <c r="D58">
        <v>0</v>
      </c>
      <c r="E58">
        <v>82.111409784389295</v>
      </c>
      <c r="F58">
        <v>3.4509486096473401</v>
      </c>
      <c r="G58">
        <v>-1259.8265926570141</v>
      </c>
      <c r="H58">
        <v>-1018.2929444993407</v>
      </c>
      <c r="I58">
        <v>182.50859186684499</v>
      </c>
      <c r="J58">
        <v>95.443309722872698</v>
      </c>
      <c r="K58">
        <v>23.793866287907498</v>
      </c>
      <c r="L58">
        <v>3.4334445108930772E-5</v>
      </c>
      <c r="M58">
        <v>7.9427673140228585E-7</v>
      </c>
      <c r="N58" s="1">
        <v>2.7290613078676202E-7</v>
      </c>
      <c r="O58" s="1">
        <v>6.7952615007876503E-11</v>
      </c>
      <c r="P58" s="1">
        <v>6.23444667755771E-12</v>
      </c>
    </row>
    <row r="59" spans="1:16" x14ac:dyDescent="0.3">
      <c r="A59">
        <v>59</v>
      </c>
      <c r="B59">
        <v>1045.2467532467399</v>
      </c>
      <c r="C59">
        <v>900</v>
      </c>
      <c r="D59">
        <v>0</v>
      </c>
      <c r="E59">
        <v>82.629768965054595</v>
      </c>
      <c r="F59">
        <v>3.44898678062652</v>
      </c>
      <c r="G59">
        <v>-1267.0764602835104</v>
      </c>
      <c r="H59">
        <v>-1025.3926226861854</v>
      </c>
      <c r="I59">
        <v>183.316469038733</v>
      </c>
      <c r="J59">
        <v>96.014975109741201</v>
      </c>
      <c r="K59">
        <v>23.957693728835999</v>
      </c>
      <c r="L59">
        <v>3.4250697982576127E-5</v>
      </c>
      <c r="M59">
        <v>7.9772062176673216E-7</v>
      </c>
      <c r="N59" s="1">
        <v>2.7407179360194E-7</v>
      </c>
      <c r="O59" s="1">
        <v>6.9032221167618201E-11</v>
      </c>
      <c r="P59" s="1">
        <v>6.5830037831223799E-12</v>
      </c>
    </row>
    <row r="60" spans="1:16" x14ac:dyDescent="0.3">
      <c r="A60">
        <v>60</v>
      </c>
      <c r="B60">
        <v>1040.23376623376</v>
      </c>
      <c r="C60">
        <v>900</v>
      </c>
      <c r="D60">
        <v>0</v>
      </c>
      <c r="E60">
        <v>83.125910734257204</v>
      </c>
      <c r="F60">
        <v>3.44716521149804</v>
      </c>
      <c r="G60">
        <v>-1273.9742956361872</v>
      </c>
      <c r="H60">
        <v>-1032.2217715325642</v>
      </c>
      <c r="I60">
        <v>184.06845761225301</v>
      </c>
      <c r="J60">
        <v>96.559872595735897</v>
      </c>
      <c r="K60">
        <v>24.114281049538899</v>
      </c>
      <c r="L60">
        <v>3.416969421997309E-5</v>
      </c>
      <c r="M60">
        <v>8.0099679362797239E-7</v>
      </c>
      <c r="N60" s="1">
        <v>2.7517261594127701E-7</v>
      </c>
      <c r="O60" s="1">
        <v>7.0071281646919804E-11</v>
      </c>
      <c r="P60" s="1">
        <v>6.9437392068518496E-12</v>
      </c>
    </row>
    <row r="61" spans="1:16" x14ac:dyDescent="0.3">
      <c r="A61">
        <v>61</v>
      </c>
      <c r="B61">
        <v>1035.2207792207801</v>
      </c>
      <c r="C61">
        <v>900</v>
      </c>
      <c r="D61">
        <v>0</v>
      </c>
      <c r="E61">
        <v>83.601343428677595</v>
      </c>
      <c r="F61">
        <v>3.4454720451402898</v>
      </c>
      <c r="G61">
        <v>-1280.5440539741683</v>
      </c>
      <c r="H61">
        <v>-1038.7987433751484</v>
      </c>
      <c r="I61">
        <v>184.76819754641301</v>
      </c>
      <c r="J61">
        <v>97.079800246539406</v>
      </c>
      <c r="K61">
        <v>24.2641189170564</v>
      </c>
      <c r="L61">
        <v>3.4091183902056211E-5</v>
      </c>
      <c r="M61">
        <v>8.041179640930795E-7</v>
      </c>
      <c r="N61" s="1">
        <v>2.7621121061281198E-7</v>
      </c>
      <c r="O61" s="1">
        <v>7.1072266958813104E-11</v>
      </c>
      <c r="P61" s="1">
        <v>7.3233762496411192E-12</v>
      </c>
    </row>
    <row r="62" spans="1:16" x14ac:dyDescent="0.3">
      <c r="A62">
        <v>62</v>
      </c>
      <c r="B62">
        <v>1030.2077922077799</v>
      </c>
      <c r="C62">
        <v>900</v>
      </c>
      <c r="D62">
        <v>0</v>
      </c>
      <c r="E62">
        <v>84.057449335504003</v>
      </c>
      <c r="F62">
        <v>3.44389670898462</v>
      </c>
      <c r="G62">
        <v>-1286.8076693269663</v>
      </c>
      <c r="H62">
        <v>-1045.1403420184806</v>
      </c>
      <c r="I62">
        <v>185.41902212370999</v>
      </c>
      <c r="J62">
        <v>97.576405004938493</v>
      </c>
      <c r="K62">
        <v>24.407656918458201</v>
      </c>
      <c r="L62">
        <v>3.4014946603704469E-5</v>
      </c>
      <c r="M62">
        <v>8.0709556087611154E-7</v>
      </c>
      <c r="N62" s="1">
        <v>2.7718980549226002E-7</v>
      </c>
      <c r="O62" s="1">
        <v>7.2037449713239894E-11</v>
      </c>
      <c r="P62" s="1">
        <v>7.7285319240236703E-12</v>
      </c>
    </row>
    <row r="63" spans="1:16" x14ac:dyDescent="0.3">
      <c r="A63">
        <v>63</v>
      </c>
      <c r="B63">
        <v>1025.1948051948</v>
      </c>
      <c r="C63">
        <v>900</v>
      </c>
      <c r="D63">
        <v>0</v>
      </c>
      <c r="E63">
        <v>84.495497112882106</v>
      </c>
      <c r="F63">
        <v>3.44242974885382</v>
      </c>
      <c r="G63">
        <v>-1292.7852565852561</v>
      </c>
      <c r="H63">
        <v>-1051.2619778211217</v>
      </c>
      <c r="I63">
        <v>186.02398823315201</v>
      </c>
      <c r="J63">
        <v>98.051197696383596</v>
      </c>
      <c r="K63">
        <v>24.545307610421201</v>
      </c>
      <c r="L63">
        <v>3.3940787383875992E-5</v>
      </c>
      <c r="M63">
        <v>8.0993987889183283E-7</v>
      </c>
      <c r="N63" s="1">
        <v>2.7811026850819098E-7</v>
      </c>
      <c r="O63" s="1">
        <v>7.2968922740509306E-11</v>
      </c>
      <c r="P63" s="1">
        <v>8.1657728333669992E-12</v>
      </c>
    </row>
    <row r="64" spans="1:16" x14ac:dyDescent="0.3">
      <c r="A64">
        <v>64</v>
      </c>
      <c r="B64">
        <v>1020.1818181818099</v>
      </c>
      <c r="C64">
        <v>900</v>
      </c>
      <c r="D64">
        <v>0</v>
      </c>
      <c r="E64">
        <v>84.916652835540702</v>
      </c>
      <c r="F64">
        <v>3.4410626873620398</v>
      </c>
      <c r="G64">
        <v>-1298.4952908369291</v>
      </c>
      <c r="H64">
        <v>-1057.1778052917518</v>
      </c>
      <c r="I64">
        <v>186.585903286926</v>
      </c>
      <c r="J64">
        <v>98.505566364924604</v>
      </c>
      <c r="K64">
        <v>24.6774501224325</v>
      </c>
      <c r="L64">
        <v>3.3868533407443467E-5</v>
      </c>
      <c r="M64">
        <v>8.1266021499285587E-7</v>
      </c>
      <c r="N64" s="1">
        <v>2.7897412797337501E-7</v>
      </c>
      <c r="O64" s="1">
        <v>7.3868615402809204E-11</v>
      </c>
      <c r="P64" s="1">
        <v>8.64166963013849E-12</v>
      </c>
    </row>
    <row r="65" spans="1:16" x14ac:dyDescent="0.3">
      <c r="A65">
        <v>65</v>
      </c>
      <c r="B65">
        <v>1015.16883116883</v>
      </c>
      <c r="C65">
        <v>900</v>
      </c>
      <c r="D65">
        <v>0</v>
      </c>
      <c r="E65">
        <v>85.321989833863697</v>
      </c>
      <c r="F65">
        <v>3.43978790276701</v>
      </c>
      <c r="G65">
        <v>-1303.9547667839611</v>
      </c>
      <c r="H65">
        <v>-1062.9008453798619</v>
      </c>
      <c r="I65">
        <v>187.107349184209</v>
      </c>
      <c r="J65">
        <v>98.940788145527904</v>
      </c>
      <c r="K65">
        <v>24.804433367891502</v>
      </c>
      <c r="L65">
        <v>3.3798031088860596E-5</v>
      </c>
      <c r="M65">
        <v>8.1526498434527613E-7</v>
      </c>
      <c r="N65" s="1">
        <v>2.79782588666455E-7</v>
      </c>
      <c r="O65" s="1">
        <v>7.4738308283367997E-11</v>
      </c>
      <c r="P65" s="1">
        <v>9.1628508465103899E-12</v>
      </c>
    </row>
    <row r="66" spans="1:16" x14ac:dyDescent="0.3">
      <c r="A66">
        <v>66</v>
      </c>
      <c r="B66">
        <v>1010.15584415584</v>
      </c>
      <c r="C66">
        <v>900</v>
      </c>
      <c r="D66">
        <v>0</v>
      </c>
      <c r="E66">
        <v>85.712497470323697</v>
      </c>
      <c r="F66">
        <v>3.4385985249569702</v>
      </c>
      <c r="G66">
        <v>-1309.1793406573624</v>
      </c>
      <c r="H66">
        <v>-1068.443094321002</v>
      </c>
      <c r="I66">
        <v>187.59070367572201</v>
      </c>
      <c r="J66">
        <v>99.358039848754103</v>
      </c>
      <c r="K66">
        <v>24.926578909469001</v>
      </c>
      <c r="L66">
        <v>3.372914366904447E-5</v>
      </c>
      <c r="M66">
        <v>8.1776182128086048E-7</v>
      </c>
      <c r="N66" s="1">
        <v>2.8053654397204199E-7</v>
      </c>
      <c r="O66" s="1">
        <v>7.5579646415179697E-11</v>
      </c>
      <c r="P66" s="1">
        <v>9.7360568725222397E-12</v>
      </c>
    </row>
    <row r="67" spans="1:16" x14ac:dyDescent="0.3">
      <c r="A67">
        <v>67</v>
      </c>
      <c r="B67">
        <v>1005.1428571428499</v>
      </c>
      <c r="C67">
        <v>900</v>
      </c>
      <c r="D67">
        <v>0</v>
      </c>
      <c r="E67">
        <v>86.089088981221096</v>
      </c>
      <c r="F67">
        <v>3.4374883458124801</v>
      </c>
      <c r="G67">
        <v>-1314.1834567750323</v>
      </c>
      <c r="H67">
        <v>-1073.8156206887929</v>
      </c>
      <c r="I67">
        <v>188.03815944297</v>
      </c>
      <c r="J67">
        <v>99.758407414249803</v>
      </c>
      <c r="K67">
        <v>25.044183520242001</v>
      </c>
      <c r="L67">
        <v>3.3661749153313937E-5</v>
      </c>
      <c r="M67">
        <v>8.2015766701652822E-7</v>
      </c>
      <c r="N67" s="1">
        <v>2.8123658431178101E-7</v>
      </c>
      <c r="O67" s="1">
        <v>7.6394151205970201E-11</v>
      </c>
      <c r="P67" s="1">
        <v>1.03681948572861E-11</v>
      </c>
    </row>
    <row r="68" spans="1:16" x14ac:dyDescent="0.3">
      <c r="A68">
        <v>68</v>
      </c>
      <c r="B68">
        <v>1000.12987012987</v>
      </c>
      <c r="C68">
        <v>900</v>
      </c>
      <c r="D68">
        <v>0</v>
      </c>
      <c r="E68">
        <v>86.452608492420197</v>
      </c>
      <c r="F68">
        <v>3.4364517417105498</v>
      </c>
      <c r="G68">
        <v>-1318.9804605591598</v>
      </c>
      <c r="H68">
        <v>-1079.0286520505297</v>
      </c>
      <c r="I68">
        <v>188.451741158961</v>
      </c>
      <c r="J68">
        <v>100.14289436579401</v>
      </c>
      <c r="K68">
        <v>25.157521475737902</v>
      </c>
      <c r="L68">
        <v>3.3595738551656341E-5</v>
      </c>
      <c r="M68">
        <v>8.2245884618391602E-7</v>
      </c>
      <c r="N68" s="1">
        <v>2.8188300201777802E-7</v>
      </c>
      <c r="O68" s="1">
        <v>7.7183231189366402E-11</v>
      </c>
      <c r="P68" s="1">
        <v>1.10663953196256E-11</v>
      </c>
    </row>
    <row r="69" spans="1:16" x14ac:dyDescent="0.3">
      <c r="A69">
        <v>69</v>
      </c>
      <c r="B69">
        <v>995.11688311688295</v>
      </c>
      <c r="C69">
        <v>900</v>
      </c>
      <c r="D69">
        <v>0</v>
      </c>
      <c r="E69">
        <v>86.8038373058627</v>
      </c>
      <c r="F69">
        <v>3.43548360629836</v>
      </c>
      <c r="G69">
        <v>-1323.5826996262542</v>
      </c>
      <c r="H69">
        <v>-1084.0916524676702</v>
      </c>
      <c r="I69">
        <v>188.83332076763901</v>
      </c>
      <c r="J69">
        <v>100.51242938609199</v>
      </c>
      <c r="K69">
        <v>25.266846608356001</v>
      </c>
      <c r="L69">
        <v>3.3531014373227544E-5</v>
      </c>
      <c r="M69">
        <v>8.2467113381850394E-7</v>
      </c>
      <c r="N69" s="1">
        <v>2.8247579273591801E-7</v>
      </c>
      <c r="O69" s="1">
        <v>7.7948191725386095E-11</v>
      </c>
      <c r="P69" s="1">
        <v>1.18380712883431E-11</v>
      </c>
    </row>
    <row r="70" spans="1:16" x14ac:dyDescent="0.3">
      <c r="A70">
        <v>70</v>
      </c>
      <c r="B70">
        <v>990.10389610389495</v>
      </c>
      <c r="C70">
        <v>900</v>
      </c>
      <c r="D70">
        <v>0</v>
      </c>
      <c r="E70">
        <v>87.143499541371696</v>
      </c>
      <c r="F70">
        <v>3.4345792919724301</v>
      </c>
      <c r="G70">
        <v>-1328.0016143546804</v>
      </c>
      <c r="H70">
        <v>-1089.0133919219677</v>
      </c>
      <c r="I70">
        <v>189.184631189182</v>
      </c>
      <c r="J70">
        <v>100.86787311453</v>
      </c>
      <c r="K70">
        <v>25.372394151752498</v>
      </c>
      <c r="L70">
        <v>3.3467489335566801E-5</v>
      </c>
      <c r="M70">
        <v>8.2679981419781039E-7</v>
      </c>
      <c r="N70" s="1">
        <v>2.8301465337787599E-7</v>
      </c>
      <c r="O70" s="1">
        <v>7.8690243761084002E-11</v>
      </c>
      <c r="P70" s="1">
        <v>1.2690980849778599E-11</v>
      </c>
    </row>
    <row r="71" spans="1:16" x14ac:dyDescent="0.3">
      <c r="A71">
        <v>71</v>
      </c>
      <c r="B71">
        <v>985.09090909090901</v>
      </c>
      <c r="C71">
        <v>900</v>
      </c>
      <c r="D71">
        <v>0</v>
      </c>
      <c r="E71">
        <v>87.473740014823605</v>
      </c>
      <c r="F71">
        <v>3.4336449488700902</v>
      </c>
      <c r="G71">
        <v>-1332.2713847920256</v>
      </c>
      <c r="H71">
        <v>-1093.8206343226389</v>
      </c>
      <c r="I71">
        <v>189.51120468787599</v>
      </c>
      <c r="J71">
        <v>101.212282796907</v>
      </c>
      <c r="K71">
        <v>25.475476153586701</v>
      </c>
      <c r="L71">
        <v>3.3405680941678921E-5</v>
      </c>
      <c r="M71">
        <v>8.2893444902457766E-7</v>
      </c>
      <c r="N71" s="1">
        <v>2.8349784000660799E-7</v>
      </c>
      <c r="O71" s="1">
        <v>7.9422910908671805E-11</v>
      </c>
      <c r="P71" s="1">
        <v>1.37095685573702E-11</v>
      </c>
    </row>
    <row r="72" spans="1:16" x14ac:dyDescent="0.3">
      <c r="A72">
        <v>72</v>
      </c>
      <c r="B72">
        <v>980.07792207792102</v>
      </c>
      <c r="C72">
        <v>900</v>
      </c>
      <c r="D72">
        <v>0</v>
      </c>
      <c r="E72">
        <v>87.797076044057107</v>
      </c>
      <c r="F72">
        <v>3.43255081238709</v>
      </c>
      <c r="G72">
        <v>-1336.4320554687099</v>
      </c>
      <c r="H72">
        <v>-1098.5447855125851</v>
      </c>
      <c r="I72">
        <v>189.81963756576201</v>
      </c>
      <c r="J72">
        <v>101.549379571732</v>
      </c>
      <c r="K72">
        <v>25.577793554351</v>
      </c>
      <c r="L72">
        <v>3.3346409038488351E-5</v>
      </c>
      <c r="M72">
        <v>8.3119766010174175E-7</v>
      </c>
      <c r="N72" s="1">
        <v>2.8392188661545899E-7</v>
      </c>
      <c r="O72" s="1">
        <v>8.0164292953402603E-11</v>
      </c>
      <c r="P72" s="1">
        <v>1.50118501229186E-11</v>
      </c>
    </row>
    <row r="73" spans="1:16" x14ac:dyDescent="0.3">
      <c r="A73">
        <v>73</v>
      </c>
      <c r="B73">
        <v>975.06493506493405</v>
      </c>
      <c r="C73">
        <v>900</v>
      </c>
      <c r="D73">
        <v>0</v>
      </c>
      <c r="E73">
        <v>88.110434097357299</v>
      </c>
      <c r="F73">
        <v>3.4315102447066299</v>
      </c>
      <c r="G73">
        <v>-1340.4342857236506</v>
      </c>
      <c r="H73">
        <v>-1103.1466231991262</v>
      </c>
      <c r="I73">
        <v>190.10160498694799</v>
      </c>
      <c r="J73">
        <v>101.87428910318501</v>
      </c>
      <c r="K73">
        <v>25.676867563858899</v>
      </c>
      <c r="L73">
        <v>3.3288195206557845E-5</v>
      </c>
      <c r="M73">
        <v>8.333880300551766E-7</v>
      </c>
      <c r="N73" s="1">
        <v>2.8428775049579502E-7</v>
      </c>
      <c r="O73" s="1">
        <v>8.0885140449229904E-11</v>
      </c>
      <c r="P73" s="1">
        <v>1.64235107801859E-11</v>
      </c>
    </row>
    <row r="74" spans="1:16" x14ac:dyDescent="0.3">
      <c r="A74">
        <v>74</v>
      </c>
      <c r="B74">
        <v>970.05194805194697</v>
      </c>
      <c r="C74">
        <v>900</v>
      </c>
      <c r="D74">
        <v>0</v>
      </c>
      <c r="E74">
        <v>88.414352294064699</v>
      </c>
      <c r="F74">
        <v>3.4305208248677599</v>
      </c>
      <c r="G74">
        <v>-1344.2865918641846</v>
      </c>
      <c r="H74">
        <v>-1107.6326763968914</v>
      </c>
      <c r="I74">
        <v>190.358385327598</v>
      </c>
      <c r="J74">
        <v>102.18764640221799</v>
      </c>
      <c r="K74">
        <v>25.772865639861799</v>
      </c>
      <c r="L74">
        <v>3.3230974089423948E-5</v>
      </c>
      <c r="M74">
        <v>8.355085676580197E-7</v>
      </c>
      <c r="N74" s="1">
        <v>2.8459381690327102E-7</v>
      </c>
      <c r="O74" s="1">
        <v>8.1586235269921794E-11</v>
      </c>
      <c r="P74" s="1">
        <v>1.79535651557252E-11</v>
      </c>
    </row>
    <row r="75" spans="1:16" x14ac:dyDescent="0.3">
      <c r="A75">
        <v>75</v>
      </c>
      <c r="B75">
        <v>965.03896103896102</v>
      </c>
      <c r="C75">
        <v>900</v>
      </c>
      <c r="D75">
        <v>0</v>
      </c>
      <c r="E75">
        <v>88.709335608110607</v>
      </c>
      <c r="F75">
        <v>3.4295802964286999</v>
      </c>
      <c r="G75">
        <v>-1347.9969664648697</v>
      </c>
      <c r="H75">
        <v>-1112.0090758696088</v>
      </c>
      <c r="I75">
        <v>190.59117632355901</v>
      </c>
      <c r="J75">
        <v>102.49004787941099</v>
      </c>
      <c r="K75">
        <v>25.865945083859199</v>
      </c>
      <c r="L75">
        <v>3.3174686930438196E-5</v>
      </c>
      <c r="M75">
        <v>8.3756209077239574E-7</v>
      </c>
      <c r="N75" s="1">
        <v>2.8483810660398099E-7</v>
      </c>
      <c r="O75" s="1">
        <v>8.2268315292181202E-11</v>
      </c>
      <c r="P75" s="1">
        <v>1.9611859051502899E-11</v>
      </c>
    </row>
    <row r="76" spans="1:16" x14ac:dyDescent="0.3">
      <c r="A76">
        <v>76</v>
      </c>
      <c r="B76">
        <v>960.02597402597405</v>
      </c>
      <c r="C76">
        <v>900</v>
      </c>
      <c r="D76">
        <v>0</v>
      </c>
      <c r="E76">
        <v>88.995858385343794</v>
      </c>
      <c r="F76">
        <v>3.42868655197001</v>
      </c>
      <c r="G76">
        <v>-1351.5729182089929</v>
      </c>
      <c r="H76">
        <v>-1116.2815844856459</v>
      </c>
      <c r="I76">
        <v>190.801101123618</v>
      </c>
      <c r="J76">
        <v>102.78205435707601</v>
      </c>
      <c r="K76">
        <v>25.956253812180499</v>
      </c>
      <c r="L76">
        <v>3.3119281026499651E-5</v>
      </c>
      <c r="M76">
        <v>8.3955124268097503E-7</v>
      </c>
      <c r="N76" s="1">
        <v>2.85018248309842E-7</v>
      </c>
      <c r="O76" s="1">
        <v>8.2932076882791902E-11</v>
      </c>
      <c r="P76" s="1">
        <v>2.14091709999478E-11</v>
      </c>
    </row>
    <row r="77" spans="1:16" x14ac:dyDescent="0.3">
      <c r="A77">
        <v>77</v>
      </c>
      <c r="B77">
        <v>955.01298701298595</v>
      </c>
      <c r="C77">
        <v>900</v>
      </c>
      <c r="D77">
        <v>0</v>
      </c>
      <c r="E77">
        <v>89.274366640951797</v>
      </c>
      <c r="F77">
        <v>3.42783761913803</v>
      </c>
      <c r="G77">
        <v>-1355.0215082261057</v>
      </c>
      <c r="H77">
        <v>-1120.4556249026859</v>
      </c>
      <c r="I77">
        <v>190.98921381266101</v>
      </c>
      <c r="J77">
        <v>103.064193826872</v>
      </c>
      <c r="K77">
        <v>26.043931060946999</v>
      </c>
      <c r="L77">
        <v>3.3064709255103379E-5</v>
      </c>
      <c r="M77">
        <v>8.4147850709341892E-7</v>
      </c>
      <c r="N77" s="1">
        <v>2.8513144578488599E-7</v>
      </c>
      <c r="O77" s="1">
        <v>8.3578177182892501E-11</v>
      </c>
      <c r="P77" s="1">
        <v>2.33573275251738E-11</v>
      </c>
    </row>
    <row r="78" spans="1:16" x14ac:dyDescent="0.3">
      <c r="A78">
        <v>78</v>
      </c>
      <c r="B78">
        <v>950</v>
      </c>
      <c r="C78">
        <v>900</v>
      </c>
      <c r="D78">
        <v>0</v>
      </c>
      <c r="E78">
        <v>89.545280159527593</v>
      </c>
      <c r="F78">
        <v>3.4270316480026302</v>
      </c>
      <c r="G78">
        <v>-1358.3493832872639</v>
      </c>
      <c r="H78">
        <v>-1124.5363048580409</v>
      </c>
      <c r="I78">
        <v>191.15650445916</v>
      </c>
      <c r="J78">
        <v>103.336963980622</v>
      </c>
      <c r="K78">
        <v>26.129108031936799</v>
      </c>
      <c r="L78">
        <v>3.3010929667104506E-5</v>
      </c>
      <c r="M78">
        <v>8.4334622202444336E-7</v>
      </c>
      <c r="N78" s="1">
        <v>2.8517443893768899E-7</v>
      </c>
      <c r="O78" s="1">
        <v>8.4207236204512606E-11</v>
      </c>
      <c r="P78" s="1">
        <v>2.5469334275534499E-11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EC09-C1C7-45AC-B176-C411C128C42B}">
  <dimension ref="A1:AJ29"/>
  <sheetViews>
    <sheetView workbookViewId="0"/>
  </sheetViews>
  <sheetFormatPr defaultRowHeight="14.4" x14ac:dyDescent="0.3"/>
  <sheetData>
    <row r="1" spans="1:36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76</v>
      </c>
    </row>
    <row r="2" spans="1:36" x14ac:dyDescent="0.3">
      <c r="A2">
        <v>51</v>
      </c>
      <c r="B2">
        <v>1085.35064935064</v>
      </c>
      <c r="C2">
        <v>900</v>
      </c>
      <c r="D2">
        <v>0</v>
      </c>
      <c r="E2">
        <v>4.4124238738328103E-3</v>
      </c>
      <c r="F2">
        <v>3.0624684042066699</v>
      </c>
      <c r="G2">
        <v>-6.6447624730134769E-2</v>
      </c>
      <c r="H2">
        <v>-5.2651693768387249E-2</v>
      </c>
      <c r="I2">
        <v>1.01552626922496E-2</v>
      </c>
      <c r="J2">
        <v>5.1225312078164303E-3</v>
      </c>
      <c r="K2">
        <v>1.4408063337965501E-3</v>
      </c>
      <c r="L2">
        <v>0</v>
      </c>
      <c r="M2">
        <v>0</v>
      </c>
      <c r="N2">
        <v>0</v>
      </c>
      <c r="O2">
        <v>0</v>
      </c>
      <c r="P2">
        <v>0</v>
      </c>
      <c r="AA2">
        <v>55.820240022433602</v>
      </c>
      <c r="AD2">
        <v>42.386565349855999</v>
      </c>
      <c r="AE2">
        <v>1.79319462771025</v>
      </c>
      <c r="AJ2">
        <v>1</v>
      </c>
    </row>
    <row r="3" spans="1:36" x14ac:dyDescent="0.3">
      <c r="A3">
        <v>52</v>
      </c>
      <c r="B3">
        <v>1080.33766233765</v>
      </c>
      <c r="C3">
        <v>900</v>
      </c>
      <c r="D3">
        <v>0</v>
      </c>
      <c r="E3">
        <v>1.8513381196261398E-2</v>
      </c>
      <c r="F3">
        <v>3.0624684042066699</v>
      </c>
      <c r="G3">
        <v>-0.27858352608886183</v>
      </c>
      <c r="H3">
        <v>-0.22102050529914233</v>
      </c>
      <c r="I3">
        <v>4.2529401923250797E-2</v>
      </c>
      <c r="J3">
        <v>2.14808905604775E-2</v>
      </c>
      <c r="K3">
        <v>6.0452480655248603E-3</v>
      </c>
      <c r="L3">
        <v>0</v>
      </c>
      <c r="M3">
        <v>0</v>
      </c>
      <c r="N3">
        <v>0</v>
      </c>
      <c r="O3">
        <v>0</v>
      </c>
      <c r="P3">
        <v>0</v>
      </c>
      <c r="AA3">
        <v>55.820240022433602</v>
      </c>
      <c r="AD3">
        <v>42.386565349855999</v>
      </c>
      <c r="AE3">
        <v>1.79319462771025</v>
      </c>
      <c r="AJ3">
        <v>1</v>
      </c>
    </row>
    <row r="4" spans="1:36" x14ac:dyDescent="0.3">
      <c r="A4">
        <v>53</v>
      </c>
      <c r="B4">
        <v>1075.3246753246699</v>
      </c>
      <c r="C4">
        <v>900</v>
      </c>
      <c r="D4">
        <v>0</v>
      </c>
      <c r="E4">
        <v>3.14199609875985E-2</v>
      </c>
      <c r="F4">
        <v>3.0624684042066699</v>
      </c>
      <c r="G4">
        <v>-0.47243617932847803</v>
      </c>
      <c r="H4">
        <v>-0.37528736898932019</v>
      </c>
      <c r="I4">
        <v>7.20434815105198E-2</v>
      </c>
      <c r="J4">
        <v>3.6435930887822397E-2</v>
      </c>
      <c r="K4">
        <v>1.0259684947096699E-2</v>
      </c>
      <c r="L4">
        <v>0</v>
      </c>
      <c r="M4">
        <v>0</v>
      </c>
      <c r="N4">
        <v>0</v>
      </c>
      <c r="O4">
        <v>0</v>
      </c>
      <c r="P4">
        <v>0</v>
      </c>
      <c r="AA4">
        <v>55.820240022433602</v>
      </c>
      <c r="AD4">
        <v>42.386565349855999</v>
      </c>
      <c r="AE4">
        <v>1.79319462771025</v>
      </c>
      <c r="AJ4">
        <v>1</v>
      </c>
    </row>
    <row r="5" spans="1:36" x14ac:dyDescent="0.3">
      <c r="A5">
        <v>54</v>
      </c>
      <c r="B5">
        <v>1070.31168831168</v>
      </c>
      <c r="C5">
        <v>900</v>
      </c>
      <c r="D5">
        <v>0</v>
      </c>
      <c r="E5">
        <v>4.3255964608849097E-2</v>
      </c>
      <c r="F5">
        <v>3.0624684042066699</v>
      </c>
      <c r="G5">
        <v>-0.64990772392349327</v>
      </c>
      <c r="H5">
        <v>-0.51691075516719209</v>
      </c>
      <c r="I5">
        <v>9.8995728656346399E-2</v>
      </c>
      <c r="J5">
        <v>5.0133317148743597E-2</v>
      </c>
      <c r="K5">
        <v>1.41245423297859E-2</v>
      </c>
      <c r="L5">
        <v>0</v>
      </c>
      <c r="M5">
        <v>0</v>
      </c>
      <c r="N5">
        <v>0</v>
      </c>
      <c r="O5">
        <v>0</v>
      </c>
      <c r="P5">
        <v>0</v>
      </c>
      <c r="AA5">
        <v>55.820240022433602</v>
      </c>
      <c r="AD5">
        <v>42.386565349855999</v>
      </c>
      <c r="AE5">
        <v>1.79319462771025</v>
      </c>
      <c r="AJ5">
        <v>1</v>
      </c>
    </row>
    <row r="6" spans="1:36" x14ac:dyDescent="0.3">
      <c r="A6">
        <v>55</v>
      </c>
      <c r="B6">
        <v>1065.2987012987001</v>
      </c>
      <c r="C6">
        <v>900</v>
      </c>
      <c r="D6">
        <v>0</v>
      </c>
      <c r="E6">
        <v>5.4129673146269902E-2</v>
      </c>
      <c r="F6">
        <v>3.0624684042066699</v>
      </c>
      <c r="G6">
        <v>-0.81266146234267078</v>
      </c>
      <c r="H6">
        <v>-0.64716647478403933</v>
      </c>
      <c r="I6">
        <v>0.123646866254979</v>
      </c>
      <c r="J6">
        <v>6.2700436568012705E-2</v>
      </c>
      <c r="K6">
        <v>1.7675177667765E-2</v>
      </c>
      <c r="L6">
        <v>0</v>
      </c>
      <c r="M6">
        <v>0</v>
      </c>
      <c r="N6">
        <v>0</v>
      </c>
      <c r="O6">
        <v>0</v>
      </c>
      <c r="P6">
        <v>0</v>
      </c>
      <c r="AA6">
        <v>55.820240022433602</v>
      </c>
      <c r="AD6">
        <v>42.386565349855999</v>
      </c>
      <c r="AE6">
        <v>1.79319462771025</v>
      </c>
      <c r="AJ6">
        <v>1</v>
      </c>
    </row>
    <row r="7" spans="1:36" x14ac:dyDescent="0.3">
      <c r="A7">
        <v>56</v>
      </c>
      <c r="B7">
        <v>1060.2857142856999</v>
      </c>
      <c r="C7">
        <v>900</v>
      </c>
      <c r="D7">
        <v>0</v>
      </c>
      <c r="E7">
        <v>6.4136057760900297E-2</v>
      </c>
      <c r="F7">
        <v>3.0624684042066699</v>
      </c>
      <c r="G7">
        <v>-0.9621559331611057</v>
      </c>
      <c r="H7">
        <v>-0.76717366451260005</v>
      </c>
      <c r="I7">
        <v>0.14622547345895301</v>
      </c>
      <c r="J7">
        <v>7.42490044302071E-2</v>
      </c>
      <c r="K7">
        <v>2.09426022723374E-2</v>
      </c>
      <c r="L7">
        <v>0</v>
      </c>
      <c r="M7">
        <v>0</v>
      </c>
      <c r="N7">
        <v>0</v>
      </c>
      <c r="O7">
        <v>0</v>
      </c>
      <c r="P7">
        <v>0</v>
      </c>
      <c r="AA7">
        <v>55.820240022433602</v>
      </c>
      <c r="AD7">
        <v>42.386565349855999</v>
      </c>
      <c r="AE7">
        <v>1.79319462771025</v>
      </c>
      <c r="AJ7">
        <v>1</v>
      </c>
    </row>
    <row r="8" spans="1:36" x14ac:dyDescent="0.3">
      <c r="A8">
        <v>57</v>
      </c>
      <c r="B8">
        <v>1055.27272727272</v>
      </c>
      <c r="C8">
        <v>900</v>
      </c>
      <c r="D8">
        <v>0</v>
      </c>
      <c r="E8">
        <v>7.3358638673517801E-2</v>
      </c>
      <c r="F8">
        <v>3.0624684042066699</v>
      </c>
      <c r="G8">
        <v>-1.0996735607392125</v>
      </c>
      <c r="H8">
        <v>-0.87791664457483698</v>
      </c>
      <c r="I8">
        <v>0.16693249190311901</v>
      </c>
      <c r="J8">
        <v>8.4877255343262598E-2</v>
      </c>
      <c r="K8">
        <v>2.3954088333695299E-2</v>
      </c>
      <c r="L8">
        <v>0</v>
      </c>
      <c r="M8">
        <v>0</v>
      </c>
      <c r="N8">
        <v>0</v>
      </c>
      <c r="O8">
        <v>0</v>
      </c>
      <c r="P8">
        <v>0</v>
      </c>
      <c r="AA8">
        <v>55.820240022433602</v>
      </c>
      <c r="AD8">
        <v>42.386565349855999</v>
      </c>
      <c r="AE8">
        <v>1.79319462771025</v>
      </c>
      <c r="AJ8">
        <v>1</v>
      </c>
    </row>
    <row r="9" spans="1:36" x14ac:dyDescent="0.3">
      <c r="A9">
        <v>58</v>
      </c>
      <c r="B9">
        <v>1050.2597402597301</v>
      </c>
      <c r="C9">
        <v>900</v>
      </c>
      <c r="D9">
        <v>0</v>
      </c>
      <c r="E9">
        <v>8.1871061404622705E-2</v>
      </c>
      <c r="F9">
        <v>3.0624684042066699</v>
      </c>
      <c r="G9">
        <v>-1.2263449383302749</v>
      </c>
      <c r="H9">
        <v>-0.98026345649275615</v>
      </c>
      <c r="I9">
        <v>0.18594504358810399</v>
      </c>
      <c r="J9">
        <v>9.4671800801160305E-2</v>
      </c>
      <c r="K9">
        <v>2.6733683616837499E-2</v>
      </c>
      <c r="L9">
        <v>0</v>
      </c>
      <c r="M9">
        <v>0</v>
      </c>
      <c r="N9">
        <v>0</v>
      </c>
      <c r="O9">
        <v>0</v>
      </c>
      <c r="P9">
        <v>0</v>
      </c>
      <c r="AA9">
        <v>55.820240022433602</v>
      </c>
      <c r="AD9">
        <v>42.386565349855999</v>
      </c>
      <c r="AE9">
        <v>1.79319462771025</v>
      </c>
      <c r="AJ9">
        <v>1</v>
      </c>
    </row>
    <row r="10" spans="1:36" x14ac:dyDescent="0.3">
      <c r="A10">
        <v>59</v>
      </c>
      <c r="B10">
        <v>1045.2467532467399</v>
      </c>
      <c r="C10">
        <v>900</v>
      </c>
      <c r="D10">
        <v>0</v>
      </c>
      <c r="E10">
        <v>8.9738873038136699E-2</v>
      </c>
      <c r="F10">
        <v>3.0624684042066699</v>
      </c>
      <c r="G10">
        <v>-1.3431759938461363</v>
      </c>
      <c r="H10">
        <v>-1.0749868522824118</v>
      </c>
      <c r="I10">
        <v>0.20342066294024799</v>
      </c>
      <c r="J10">
        <v>0.103709712166101</v>
      </c>
      <c r="K10">
        <v>2.93027914720261E-2</v>
      </c>
      <c r="L10">
        <v>0</v>
      </c>
      <c r="M10">
        <v>0</v>
      </c>
      <c r="N10">
        <v>0</v>
      </c>
      <c r="O10">
        <v>0</v>
      </c>
      <c r="P10">
        <v>0</v>
      </c>
      <c r="AA10">
        <v>55.820240022433602</v>
      </c>
      <c r="AD10">
        <v>42.386565349855999</v>
      </c>
      <c r="AE10">
        <v>1.79319462771025</v>
      </c>
      <c r="AJ10">
        <v>1</v>
      </c>
    </row>
    <row r="11" spans="1:36" x14ac:dyDescent="0.3">
      <c r="A11">
        <v>60</v>
      </c>
      <c r="B11">
        <v>1040.23376623376</v>
      </c>
      <c r="C11">
        <v>900</v>
      </c>
      <c r="D11">
        <v>0</v>
      </c>
      <c r="E11">
        <v>9.7019892636381097E-2</v>
      </c>
      <c r="F11">
        <v>3.0624684042066699</v>
      </c>
      <c r="G11">
        <v>-1.4510540052544518</v>
      </c>
      <c r="H11">
        <v>-1.1627684969619514</v>
      </c>
      <c r="I11">
        <v>0.21949830331707301</v>
      </c>
      <c r="J11">
        <v>0.11205897321614799</v>
      </c>
      <c r="K11">
        <v>3.1680291787863801E-2</v>
      </c>
      <c r="L11">
        <v>0</v>
      </c>
      <c r="M11">
        <v>0</v>
      </c>
      <c r="N11">
        <v>0</v>
      </c>
      <c r="O11">
        <v>0</v>
      </c>
      <c r="P11">
        <v>0</v>
      </c>
      <c r="AA11">
        <v>55.820240022433602</v>
      </c>
      <c r="AD11">
        <v>42.386565349855999</v>
      </c>
      <c r="AE11">
        <v>1.79319462771025</v>
      </c>
      <c r="AJ11">
        <v>1</v>
      </c>
    </row>
    <row r="12" spans="1:36" x14ac:dyDescent="0.3">
      <c r="A12">
        <v>61</v>
      </c>
      <c r="B12">
        <v>1035.2207792207801</v>
      </c>
      <c r="C12">
        <v>900</v>
      </c>
      <c r="D12">
        <v>0</v>
      </c>
      <c r="E12">
        <v>0.103765171495016</v>
      </c>
      <c r="F12">
        <v>3.0624684042066699</v>
      </c>
      <c r="G12">
        <v>-1.5507624033217018</v>
      </c>
      <c r="H12">
        <v>-1.2442102568645361</v>
      </c>
      <c r="I12">
        <v>0.23430066715471701</v>
      </c>
      <c r="J12">
        <v>0.11977961247741099</v>
      </c>
      <c r="K12">
        <v>3.3882854547162701E-2</v>
      </c>
      <c r="L12">
        <v>0</v>
      </c>
      <c r="M12">
        <v>0</v>
      </c>
      <c r="N12">
        <v>0</v>
      </c>
      <c r="O12">
        <v>0</v>
      </c>
      <c r="P12">
        <v>0</v>
      </c>
      <c r="AA12">
        <v>55.820240022433602</v>
      </c>
      <c r="AD12">
        <v>42.386565349855999</v>
      </c>
      <c r="AE12">
        <v>1.79319462771025</v>
      </c>
      <c r="AJ12">
        <v>1</v>
      </c>
    </row>
    <row r="13" spans="1:36" x14ac:dyDescent="0.3">
      <c r="A13">
        <v>62</v>
      </c>
      <c r="B13">
        <v>1030.2077922077799</v>
      </c>
      <c r="C13">
        <v>900</v>
      </c>
      <c r="D13">
        <v>0</v>
      </c>
      <c r="E13">
        <v>0.11002013188599601</v>
      </c>
      <c r="F13">
        <v>3.0624684042066699</v>
      </c>
      <c r="G13">
        <v>-1.6429981721939877</v>
      </c>
      <c r="H13">
        <v>-1.3198476628694862</v>
      </c>
      <c r="I13">
        <v>0.24793691437338</v>
      </c>
      <c r="J13">
        <v>0.12692503795225199</v>
      </c>
      <c r="K13">
        <v>3.5925311665214399E-2</v>
      </c>
      <c r="L13">
        <v>0</v>
      </c>
      <c r="M13">
        <v>0</v>
      </c>
      <c r="N13">
        <v>0</v>
      </c>
      <c r="O13">
        <v>0</v>
      </c>
      <c r="P13">
        <v>0</v>
      </c>
      <c r="AA13">
        <v>55.820240022433602</v>
      </c>
      <c r="AD13">
        <v>42.386565349855999</v>
      </c>
      <c r="AE13">
        <v>1.79319462771025</v>
      </c>
      <c r="AJ13">
        <v>1</v>
      </c>
    </row>
    <row r="14" spans="1:36" x14ac:dyDescent="0.3">
      <c r="A14">
        <v>63</v>
      </c>
      <c r="B14">
        <v>1025.1948051948</v>
      </c>
      <c r="C14">
        <v>900</v>
      </c>
      <c r="D14">
        <v>0</v>
      </c>
      <c r="E14">
        <v>0.115825265377812</v>
      </c>
      <c r="F14">
        <v>3.0624684042066699</v>
      </c>
      <c r="G14">
        <v>-1.7283825985560046</v>
      </c>
      <c r="H14">
        <v>-1.390158127420114</v>
      </c>
      <c r="I14">
        <v>0.26050435121904397</v>
      </c>
      <c r="J14">
        <v>0.13354285973418201</v>
      </c>
      <c r="K14">
        <v>3.7820885015078597E-2</v>
      </c>
      <c r="L14">
        <v>0</v>
      </c>
      <c r="M14">
        <v>0</v>
      </c>
      <c r="N14">
        <v>0</v>
      </c>
      <c r="O14">
        <v>0</v>
      </c>
      <c r="P14">
        <v>0</v>
      </c>
      <c r="AA14">
        <v>55.820240022433602</v>
      </c>
      <c r="AD14">
        <v>42.386565349855999</v>
      </c>
      <c r="AE14">
        <v>1.79319462771025</v>
      </c>
      <c r="AJ14">
        <v>1</v>
      </c>
    </row>
    <row r="15" spans="1:36" x14ac:dyDescent="0.3">
      <c r="A15">
        <v>64</v>
      </c>
      <c r="B15">
        <v>1020.1818181818099</v>
      </c>
      <c r="C15">
        <v>900</v>
      </c>
      <c r="D15">
        <v>0</v>
      </c>
      <c r="E15">
        <v>0.121216732146877</v>
      </c>
      <c r="F15">
        <v>3.0624684042066699</v>
      </c>
      <c r="G15">
        <v>-1.8074704954548408</v>
      </c>
      <c r="H15">
        <v>-1.4555679971271169</v>
      </c>
      <c r="I15">
        <v>0.27208987931838802</v>
      </c>
      <c r="J15">
        <v>0.139675595950146</v>
      </c>
      <c r="K15">
        <v>3.9581382123117299E-2</v>
      </c>
      <c r="L15">
        <v>0</v>
      </c>
      <c r="M15">
        <v>0</v>
      </c>
      <c r="N15">
        <v>0</v>
      </c>
      <c r="O15">
        <v>0</v>
      </c>
      <c r="P15">
        <v>0</v>
      </c>
      <c r="AA15">
        <v>55.820240022433602</v>
      </c>
      <c r="AD15">
        <v>42.386565349855999</v>
      </c>
      <c r="AE15">
        <v>1.79319462771025</v>
      </c>
      <c r="AJ15">
        <v>1</v>
      </c>
    </row>
    <row r="16" spans="1:36" x14ac:dyDescent="0.3">
      <c r="A16">
        <v>65</v>
      </c>
      <c r="B16">
        <v>1015.16883116883</v>
      </c>
      <c r="C16">
        <v>900</v>
      </c>
      <c r="D16">
        <v>0</v>
      </c>
      <c r="E16">
        <v>0.12622687653040199</v>
      </c>
      <c r="F16">
        <v>3.0624684042066699</v>
      </c>
      <c r="G16">
        <v>-1.8807581361214691</v>
      </c>
      <c r="H16">
        <v>-1.5164586201218997</v>
      </c>
      <c r="I16">
        <v>0.28277124201394899</v>
      </c>
      <c r="J16">
        <v>0.145361280020634</v>
      </c>
      <c r="K16">
        <v>4.1217364514524901E-2</v>
      </c>
      <c r="L16">
        <v>0</v>
      </c>
      <c r="M16">
        <v>0</v>
      </c>
      <c r="N16">
        <v>0</v>
      </c>
      <c r="O16">
        <v>0</v>
      </c>
      <c r="P16">
        <v>0</v>
      </c>
      <c r="AA16">
        <v>55.820240022433602</v>
      </c>
      <c r="AD16">
        <v>42.386565349855999</v>
      </c>
      <c r="AE16">
        <v>1.79319462771025</v>
      </c>
      <c r="AJ16">
        <v>1</v>
      </c>
    </row>
    <row r="17" spans="1:36" x14ac:dyDescent="0.3">
      <c r="A17">
        <v>66</v>
      </c>
      <c r="B17">
        <v>1010.15584415584</v>
      </c>
      <c r="C17">
        <v>900</v>
      </c>
      <c r="D17">
        <v>0</v>
      </c>
      <c r="E17">
        <v>0.13088467155196901</v>
      </c>
      <c r="F17">
        <v>3.0624684042066699</v>
      </c>
      <c r="G17">
        <v>-1.9486900941886729</v>
      </c>
      <c r="H17">
        <v>-1.5731715777589783</v>
      </c>
      <c r="I17">
        <v>0.292618098904326</v>
      </c>
      <c r="J17">
        <v>0.15063398425362001</v>
      </c>
      <c r="K17">
        <v>4.2738292866036899E-2</v>
      </c>
      <c r="L17">
        <v>0</v>
      </c>
      <c r="M17">
        <v>0</v>
      </c>
      <c r="N17">
        <v>0</v>
      </c>
      <c r="O17">
        <v>0</v>
      </c>
      <c r="P17">
        <v>0</v>
      </c>
      <c r="AA17">
        <v>55.820240022433602</v>
      </c>
      <c r="AD17">
        <v>42.386565349855999</v>
      </c>
      <c r="AE17">
        <v>1.79319462771025</v>
      </c>
      <c r="AJ17">
        <v>1</v>
      </c>
    </row>
    <row r="18" spans="1:36" x14ac:dyDescent="0.3">
      <c r="A18">
        <v>67</v>
      </c>
      <c r="B18">
        <v>1005.1428571428499</v>
      </c>
      <c r="C18">
        <v>900</v>
      </c>
      <c r="D18">
        <v>0</v>
      </c>
      <c r="E18">
        <v>0.13521610297452</v>
      </c>
      <c r="F18">
        <v>3.0624684042066699</v>
      </c>
      <c r="G18">
        <v>-2.0116651531317689</v>
      </c>
      <c r="H18">
        <v>-1.6260132046878137</v>
      </c>
      <c r="I18">
        <v>0.30169295423110898</v>
      </c>
      <c r="J18">
        <v>0.155524272221919</v>
      </c>
      <c r="K18">
        <v>4.4152652412277803E-2</v>
      </c>
      <c r="L18">
        <v>0</v>
      </c>
      <c r="M18">
        <v>0</v>
      </c>
      <c r="N18">
        <v>0</v>
      </c>
      <c r="O18">
        <v>0</v>
      </c>
      <c r="P18">
        <v>0</v>
      </c>
      <c r="AA18">
        <v>55.820240022433602</v>
      </c>
      <c r="AD18">
        <v>42.386565349855999</v>
      </c>
      <c r="AE18">
        <v>1.79319462771025</v>
      </c>
      <c r="AJ18">
        <v>1</v>
      </c>
    </row>
    <row r="19" spans="1:36" x14ac:dyDescent="0.3">
      <c r="A19">
        <v>68</v>
      </c>
      <c r="B19">
        <v>1000.12987012987</v>
      </c>
      <c r="C19">
        <v>900</v>
      </c>
      <c r="D19">
        <v>0</v>
      </c>
      <c r="E19">
        <v>0.13924450175727701</v>
      </c>
      <c r="F19">
        <v>3.0624684042066699</v>
      </c>
      <c r="G19">
        <v>-2.0700414218246159</v>
      </c>
      <c r="H19">
        <v>-1.6752585016180261</v>
      </c>
      <c r="I19">
        <v>0.310051960663073</v>
      </c>
      <c r="J19">
        <v>0.160059590392197</v>
      </c>
      <c r="K19">
        <v>4.5468061504245302E-2</v>
      </c>
      <c r="L19">
        <v>0</v>
      </c>
      <c r="M19">
        <v>0</v>
      </c>
      <c r="N19">
        <v>0</v>
      </c>
      <c r="O19">
        <v>0</v>
      </c>
      <c r="P19">
        <v>0</v>
      </c>
      <c r="AA19">
        <v>55.820240022433602</v>
      </c>
      <c r="AD19">
        <v>42.386565349855999</v>
      </c>
      <c r="AE19">
        <v>1.79319462771025</v>
      </c>
      <c r="AJ19">
        <v>1</v>
      </c>
    </row>
    <row r="20" spans="1:36" x14ac:dyDescent="0.3">
      <c r="A20">
        <v>69</v>
      </c>
      <c r="B20">
        <v>995.11688311688295</v>
      </c>
      <c r="C20">
        <v>900</v>
      </c>
      <c r="D20">
        <v>0</v>
      </c>
      <c r="E20">
        <v>0.142990832309836</v>
      </c>
      <c r="F20">
        <v>3.0624684042066699</v>
      </c>
      <c r="G20">
        <v>-2.124140770239892</v>
      </c>
      <c r="H20">
        <v>-1.7211545276618929</v>
      </c>
      <c r="I20">
        <v>0.31774561643336702</v>
      </c>
      <c r="J20">
        <v>0.164264607725639</v>
      </c>
      <c r="K20">
        <v>4.6691365734066501E-2</v>
      </c>
      <c r="L20">
        <v>0</v>
      </c>
      <c r="M20">
        <v>0</v>
      </c>
      <c r="N20">
        <v>0</v>
      </c>
      <c r="O20">
        <v>0</v>
      </c>
      <c r="P20">
        <v>0</v>
      </c>
      <c r="AA20">
        <v>55.820240022433602</v>
      </c>
      <c r="AD20">
        <v>42.386565349855999</v>
      </c>
      <c r="AE20">
        <v>1.79319462771025</v>
      </c>
      <c r="AJ20">
        <v>1</v>
      </c>
    </row>
    <row r="21" spans="1:36" x14ac:dyDescent="0.3">
      <c r="A21">
        <v>70</v>
      </c>
      <c r="B21">
        <v>990.10389610389495</v>
      </c>
      <c r="C21">
        <v>900</v>
      </c>
      <c r="D21">
        <v>0</v>
      </c>
      <c r="E21">
        <v>0.14647394281512299</v>
      </c>
      <c r="F21">
        <v>3.0624684042066699</v>
      </c>
      <c r="G21">
        <v>-2.1742526819850432</v>
      </c>
      <c r="H21">
        <v>-1.7639233459772414</v>
      </c>
      <c r="I21">
        <v>0.32481937104910702</v>
      </c>
      <c r="J21">
        <v>0.16816151064580201</v>
      </c>
      <c r="K21">
        <v>4.7828719673947903E-2</v>
      </c>
      <c r="L21">
        <v>0</v>
      </c>
      <c r="M21">
        <v>0</v>
      </c>
      <c r="N21">
        <v>0</v>
      </c>
      <c r="O21">
        <v>0</v>
      </c>
      <c r="P21">
        <v>0</v>
      </c>
      <c r="AA21">
        <v>55.820240022433602</v>
      </c>
      <c r="AD21">
        <v>42.386565349855999</v>
      </c>
      <c r="AE21">
        <v>1.79319462771025</v>
      </c>
      <c r="AJ21">
        <v>1</v>
      </c>
    </row>
    <row r="22" spans="1:36" x14ac:dyDescent="0.3">
      <c r="A22">
        <v>71</v>
      </c>
      <c r="B22">
        <v>985.09090909090901</v>
      </c>
      <c r="C22">
        <v>900</v>
      </c>
      <c r="D22">
        <v>0</v>
      </c>
      <c r="E22">
        <v>0.149742987480489</v>
      </c>
      <c r="F22">
        <v>3.0624684042066699</v>
      </c>
      <c r="G22">
        <v>-2.2211152907696623</v>
      </c>
      <c r="H22">
        <v>-1.8041525961056619</v>
      </c>
      <c r="I22">
        <v>0.331385422021654</v>
      </c>
      <c r="J22">
        <v>0.17180720943639999</v>
      </c>
      <c r="K22">
        <v>4.8896173842903699E-2</v>
      </c>
      <c r="L22">
        <v>0</v>
      </c>
      <c r="M22">
        <v>0</v>
      </c>
      <c r="N22">
        <v>0</v>
      </c>
      <c r="O22">
        <v>0</v>
      </c>
      <c r="P22">
        <v>0</v>
      </c>
      <c r="AA22">
        <v>55.820240022433602</v>
      </c>
      <c r="AD22">
        <v>42.386565349855999</v>
      </c>
      <c r="AE22">
        <v>1.79319462771025</v>
      </c>
      <c r="AJ22">
        <v>1</v>
      </c>
    </row>
    <row r="23" spans="1:36" x14ac:dyDescent="0.3">
      <c r="A23">
        <v>72</v>
      </c>
      <c r="B23">
        <v>980.07792207792102</v>
      </c>
      <c r="C23">
        <v>900</v>
      </c>
      <c r="D23">
        <v>0</v>
      </c>
      <c r="E23">
        <v>0.15285571767723599</v>
      </c>
      <c r="F23">
        <v>3.0624684042066699</v>
      </c>
      <c r="G23">
        <v>-2.2655919415132706</v>
      </c>
      <c r="H23">
        <v>-1.8425346843317336</v>
      </c>
      <c r="I23">
        <v>0.33757407549624702</v>
      </c>
      <c r="J23">
        <v>0.17526833630215699</v>
      </c>
      <c r="K23">
        <v>4.9912586026118602E-2</v>
      </c>
      <c r="L23">
        <v>0</v>
      </c>
      <c r="M23">
        <v>0</v>
      </c>
      <c r="N23">
        <v>0</v>
      </c>
      <c r="O23">
        <v>0</v>
      </c>
      <c r="P23">
        <v>0</v>
      </c>
      <c r="AA23">
        <v>55.820240022433602</v>
      </c>
      <c r="AD23">
        <v>42.386565349855999</v>
      </c>
      <c r="AE23">
        <v>1.79319462771025</v>
      </c>
      <c r="AJ23">
        <v>1</v>
      </c>
    </row>
    <row r="24" spans="1:36" x14ac:dyDescent="0.3">
      <c r="A24">
        <v>73</v>
      </c>
      <c r="B24">
        <v>975.06493506493405</v>
      </c>
      <c r="C24">
        <v>900</v>
      </c>
      <c r="D24">
        <v>0</v>
      </c>
      <c r="E24">
        <v>0.155746683873108</v>
      </c>
      <c r="F24">
        <v>3.0624684042066699</v>
      </c>
      <c r="G24">
        <v>-2.3067187033242522</v>
      </c>
      <c r="H24">
        <v>-1.8782775674842409</v>
      </c>
      <c r="I24">
        <v>0.34324307761765599</v>
      </c>
      <c r="J24">
        <v>0.178470184713615</v>
      </c>
      <c r="K24">
        <v>5.0856584727265002E-2</v>
      </c>
      <c r="L24">
        <v>0</v>
      </c>
      <c r="M24">
        <v>0</v>
      </c>
      <c r="N24">
        <v>0</v>
      </c>
      <c r="O24">
        <v>0</v>
      </c>
      <c r="P24">
        <v>0</v>
      </c>
      <c r="AA24">
        <v>55.820240022433602</v>
      </c>
      <c r="AD24">
        <v>42.386565349855999</v>
      </c>
      <c r="AE24">
        <v>1.79319462771025</v>
      </c>
      <c r="AJ24">
        <v>1</v>
      </c>
    </row>
    <row r="25" spans="1:36" x14ac:dyDescent="0.3">
      <c r="A25">
        <v>74</v>
      </c>
      <c r="B25">
        <v>970.05194805194697</v>
      </c>
      <c r="C25">
        <v>900</v>
      </c>
      <c r="D25">
        <v>0</v>
      </c>
      <c r="E25">
        <v>0.158428275371963</v>
      </c>
      <c r="F25">
        <v>3.0624684042066699</v>
      </c>
      <c r="G25">
        <v>-2.3446865033029742</v>
      </c>
      <c r="H25">
        <v>-1.9115268717533931</v>
      </c>
      <c r="I25">
        <v>0.348422581084534</v>
      </c>
      <c r="J25">
        <v>0.181427381392441</v>
      </c>
      <c r="K25">
        <v>5.17322154750538E-2</v>
      </c>
      <c r="L25">
        <v>0</v>
      </c>
      <c r="M25">
        <v>0</v>
      </c>
      <c r="N25">
        <v>0</v>
      </c>
      <c r="O25">
        <v>0</v>
      </c>
      <c r="P25">
        <v>0</v>
      </c>
      <c r="AA25">
        <v>55.820240022433602</v>
      </c>
      <c r="AD25">
        <v>42.386565349855999</v>
      </c>
      <c r="AE25">
        <v>1.79319462771025</v>
      </c>
      <c r="AJ25">
        <v>1</v>
      </c>
    </row>
    <row r="26" spans="1:36" x14ac:dyDescent="0.3">
      <c r="A26">
        <v>75</v>
      </c>
      <c r="B26">
        <v>965.03896103896102</v>
      </c>
      <c r="C26">
        <v>900</v>
      </c>
      <c r="D26">
        <v>0</v>
      </c>
      <c r="E26">
        <v>0.16091163426312699</v>
      </c>
      <c r="F26">
        <v>3.0624684042066699</v>
      </c>
      <c r="G26">
        <v>-2.3796672483906023</v>
      </c>
      <c r="H26">
        <v>-1.9424134568051024</v>
      </c>
      <c r="I26">
        <v>0.35313979153763497</v>
      </c>
      <c r="J26">
        <v>0.18415309450950901</v>
      </c>
      <c r="K26">
        <v>5.2543116540270503E-2</v>
      </c>
      <c r="L26">
        <v>0</v>
      </c>
      <c r="M26">
        <v>0</v>
      </c>
      <c r="N26">
        <v>0</v>
      </c>
      <c r="O26">
        <v>0</v>
      </c>
      <c r="P26">
        <v>0</v>
      </c>
      <c r="AA26">
        <v>55.820240022433602</v>
      </c>
      <c r="AD26">
        <v>42.386565349855999</v>
      </c>
      <c r="AE26">
        <v>1.79319462771025</v>
      </c>
      <c r="AJ26">
        <v>1</v>
      </c>
    </row>
    <row r="27" spans="1:36" x14ac:dyDescent="0.3">
      <c r="A27">
        <v>76</v>
      </c>
      <c r="B27">
        <v>960.02597402597405</v>
      </c>
      <c r="C27">
        <v>900</v>
      </c>
      <c r="D27">
        <v>0</v>
      </c>
      <c r="E27">
        <v>0.16320675507584501</v>
      </c>
      <c r="F27">
        <v>3.0624684042066699</v>
      </c>
      <c r="G27">
        <v>-2.4118153692760345</v>
      </c>
      <c r="H27">
        <v>-1.9710545831343169</v>
      </c>
      <c r="I27">
        <v>0.357419213012037</v>
      </c>
      <c r="J27">
        <v>0.186659151804727</v>
      </c>
      <c r="K27">
        <v>5.3292551476338899E-2</v>
      </c>
      <c r="L27">
        <v>0</v>
      </c>
      <c r="M27">
        <v>0</v>
      </c>
      <c r="N27">
        <v>0</v>
      </c>
      <c r="O27">
        <v>0</v>
      </c>
      <c r="P27">
        <v>0</v>
      </c>
      <c r="AA27">
        <v>55.820240022433602</v>
      </c>
      <c r="AD27">
        <v>42.386565349855999</v>
      </c>
      <c r="AE27">
        <v>1.79319462771025</v>
      </c>
      <c r="AJ27">
        <v>1</v>
      </c>
    </row>
    <row r="28" spans="1:36" x14ac:dyDescent="0.3">
      <c r="A28">
        <v>77</v>
      </c>
      <c r="B28">
        <v>955.01298701298595</v>
      </c>
      <c r="C28">
        <v>900</v>
      </c>
      <c r="D28">
        <v>0</v>
      </c>
      <c r="E28">
        <v>0.16532257129136299</v>
      </c>
      <c r="F28">
        <v>3.0624684042066699</v>
      </c>
      <c r="G28">
        <v>-2.4412691632580783</v>
      </c>
      <c r="H28">
        <v>-1.997554924113768</v>
      </c>
      <c r="I28">
        <v>0.36128286215778799</v>
      </c>
      <c r="J28">
        <v>0.18895614331566801</v>
      </c>
      <c r="K28">
        <v>5.3983437368454998E-2</v>
      </c>
      <c r="L28">
        <v>0</v>
      </c>
      <c r="M28">
        <v>0</v>
      </c>
      <c r="N28">
        <v>0</v>
      </c>
      <c r="O28">
        <v>0</v>
      </c>
      <c r="P28">
        <v>0</v>
      </c>
      <c r="AA28">
        <v>55.820240022433602</v>
      </c>
      <c r="AD28">
        <v>42.386565349855999</v>
      </c>
      <c r="AE28">
        <v>1.79319462771025</v>
      </c>
      <c r="AJ28">
        <v>1</v>
      </c>
    </row>
    <row r="29" spans="1:36" x14ac:dyDescent="0.3">
      <c r="A29">
        <v>78</v>
      </c>
      <c r="B29">
        <v>950</v>
      </c>
      <c r="C29">
        <v>900</v>
      </c>
      <c r="D29">
        <v>0</v>
      </c>
      <c r="E29">
        <v>0.167267030053383</v>
      </c>
      <c r="F29">
        <v>3.0624684042066699</v>
      </c>
      <c r="G29">
        <v>-2.4681519568989914</v>
      </c>
      <c r="H29">
        <v>-2.0220074384118751</v>
      </c>
      <c r="I29">
        <v>0.36475045455350202</v>
      </c>
      <c r="J29">
        <v>0.191053510307478</v>
      </c>
      <c r="K29">
        <v>5.4618369229090302E-2</v>
      </c>
      <c r="L29">
        <v>0</v>
      </c>
      <c r="M29">
        <v>0</v>
      </c>
      <c r="N29">
        <v>0</v>
      </c>
      <c r="O29">
        <v>0</v>
      </c>
      <c r="P29">
        <v>0</v>
      </c>
      <c r="AA29">
        <v>55.820240022433602</v>
      </c>
      <c r="AD29">
        <v>42.386565349855999</v>
      </c>
      <c r="AE29">
        <v>1.79319462771025</v>
      </c>
      <c r="AJ2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2D43-97CD-42DD-A988-E88D7C3EE321}">
  <dimension ref="A1:AL46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128</v>
      </c>
      <c r="AK1" t="s">
        <v>129</v>
      </c>
      <c r="AL1" t="s">
        <v>130</v>
      </c>
    </row>
    <row r="2" spans="1:38" x14ac:dyDescent="0.3">
      <c r="A2">
        <v>34</v>
      </c>
      <c r="B2">
        <v>1170.57142857142</v>
      </c>
      <c r="C2">
        <v>900</v>
      </c>
      <c r="D2">
        <v>0</v>
      </c>
      <c r="E2">
        <v>5.9652331418587003</v>
      </c>
      <c r="F2">
        <v>3.7090311637264501</v>
      </c>
      <c r="G2">
        <v>-92.447150851823011</v>
      </c>
      <c r="H2">
        <v>-72.605875926169915</v>
      </c>
      <c r="I2">
        <v>13.7431463805909</v>
      </c>
      <c r="J2">
        <v>6.9931099028167996</v>
      </c>
      <c r="K2">
        <v>1.60829954738515</v>
      </c>
      <c r="L2">
        <v>3.2693942670511807E-5</v>
      </c>
      <c r="M2">
        <v>5.5746449394128771E-7</v>
      </c>
      <c r="N2" s="1">
        <v>1.7679084826998E-8</v>
      </c>
      <c r="O2" s="1">
        <v>1.9132461812556002E-12</v>
      </c>
      <c r="P2">
        <v>0</v>
      </c>
      <c r="Q2">
        <v>40.857896514828703</v>
      </c>
      <c r="S2">
        <v>23.111547313576999</v>
      </c>
      <c r="V2">
        <v>15.710762475148201</v>
      </c>
      <c r="X2">
        <v>14.1845025152417</v>
      </c>
      <c r="AA2">
        <v>6.1352911812042699</v>
      </c>
      <c r="AJ2">
        <v>0.321571278747805</v>
      </c>
      <c r="AK2">
        <v>0.16088546961997999</v>
      </c>
      <c r="AL2">
        <v>0.51754325163221404</v>
      </c>
    </row>
    <row r="3" spans="1:38" x14ac:dyDescent="0.3">
      <c r="A3">
        <v>35</v>
      </c>
      <c r="B3">
        <v>1165.5584415584301</v>
      </c>
      <c r="C3">
        <v>900</v>
      </c>
      <c r="D3">
        <v>0</v>
      </c>
      <c r="E3">
        <v>13.5004603277004</v>
      </c>
      <c r="F3">
        <v>3.71015630375038</v>
      </c>
      <c r="G3">
        <v>-209.04326296836149</v>
      </c>
      <c r="H3">
        <v>-164.37078019292125</v>
      </c>
      <c r="I3">
        <v>31.050407076954301</v>
      </c>
      <c r="J3">
        <v>15.8226193198437</v>
      </c>
      <c r="K3">
        <v>3.6387847902940198</v>
      </c>
      <c r="L3">
        <v>3.2635891133388952E-5</v>
      </c>
      <c r="M3">
        <v>5.5744271955540269E-7</v>
      </c>
      <c r="N3" s="1">
        <v>3.9965542703804601E-8</v>
      </c>
      <c r="O3" s="1">
        <v>4.31222838211358E-12</v>
      </c>
      <c r="P3">
        <v>0</v>
      </c>
      <c r="Q3">
        <v>40.860172195135803</v>
      </c>
      <c r="S3">
        <v>23.112834567634899</v>
      </c>
      <c r="V3">
        <v>15.744089779295701</v>
      </c>
      <c r="X3">
        <v>14.2177188326273</v>
      </c>
      <c r="AA3">
        <v>6.0651846253060304</v>
      </c>
      <c r="AJ3">
        <v>0.32223548151349402</v>
      </c>
      <c r="AK3">
        <v>0.15903821048014899</v>
      </c>
      <c r="AL3">
        <v>0.518726308006356</v>
      </c>
    </row>
    <row r="4" spans="1:38" x14ac:dyDescent="0.3">
      <c r="A4">
        <v>36</v>
      </c>
      <c r="B4">
        <v>1160.54545454544</v>
      </c>
      <c r="C4">
        <v>900</v>
      </c>
      <c r="D4">
        <v>0</v>
      </c>
      <c r="E4">
        <v>19.5908657404044</v>
      </c>
      <c r="F4">
        <v>3.7114460651972498</v>
      </c>
      <c r="G4">
        <v>-303.05818417342738</v>
      </c>
      <c r="H4">
        <v>-238.57149935097561</v>
      </c>
      <c r="I4">
        <v>44.979346637390996</v>
      </c>
      <c r="J4">
        <v>22.953156159608898</v>
      </c>
      <c r="K4">
        <v>5.2784993763241497</v>
      </c>
      <c r="L4">
        <v>3.2579565138976287E-5</v>
      </c>
      <c r="M4">
        <v>5.5742284891426209E-7</v>
      </c>
      <c r="N4" s="1">
        <v>5.7939804712849798E-8</v>
      </c>
      <c r="O4" s="1">
        <v>6.2325574645065398E-12</v>
      </c>
      <c r="P4">
        <v>0</v>
      </c>
      <c r="Q4">
        <v>40.859963171458801</v>
      </c>
      <c r="S4">
        <v>23.1127163319691</v>
      </c>
      <c r="V4">
        <v>15.7877053519973</v>
      </c>
      <c r="X4">
        <v>14.240839310530999</v>
      </c>
      <c r="AA4">
        <v>5.9987758340436503</v>
      </c>
      <c r="AJ4">
        <v>0.32312981775122901</v>
      </c>
      <c r="AK4">
        <v>0.15729767733813799</v>
      </c>
      <c r="AL4">
        <v>0.519572504910632</v>
      </c>
    </row>
    <row r="5" spans="1:38" x14ac:dyDescent="0.3">
      <c r="A5">
        <v>37</v>
      </c>
      <c r="B5">
        <v>1155.53246753247</v>
      </c>
      <c r="C5">
        <v>900</v>
      </c>
      <c r="D5">
        <v>0</v>
      </c>
      <c r="E5">
        <v>23.475866584412699</v>
      </c>
      <c r="F5">
        <v>3.7131899120997698</v>
      </c>
      <c r="G5">
        <v>-362.72593209241188</v>
      </c>
      <c r="H5">
        <v>-285.86359012395644</v>
      </c>
      <c r="I5">
        <v>53.799457692798001</v>
      </c>
      <c r="J5">
        <v>27.491414202150501</v>
      </c>
      <c r="K5">
        <v>6.3222908442992498</v>
      </c>
      <c r="L5">
        <v>3.2527553748597617E-5</v>
      </c>
      <c r="M5">
        <v>5.5740649152361797E-7</v>
      </c>
      <c r="N5" s="1">
        <v>6.9397433407924296E-8</v>
      </c>
      <c r="O5" s="1">
        <v>7.4406330470830503E-12</v>
      </c>
      <c r="P5">
        <v>0</v>
      </c>
      <c r="Q5">
        <v>40.853100806808897</v>
      </c>
      <c r="S5">
        <v>23.108834588687699</v>
      </c>
      <c r="V5">
        <v>15.859613131806499</v>
      </c>
      <c r="X5">
        <v>14.2373426163334</v>
      </c>
      <c r="AA5">
        <v>5.9411088563632797</v>
      </c>
      <c r="AJ5">
        <v>0.32465609273697998</v>
      </c>
      <c r="AK5">
        <v>0.155811723542023</v>
      </c>
      <c r="AL5">
        <v>0.51953218372099497</v>
      </c>
    </row>
    <row r="6" spans="1:38" x14ac:dyDescent="0.3">
      <c r="A6">
        <v>38</v>
      </c>
      <c r="B6">
        <v>1150.5194805194801</v>
      </c>
      <c r="C6">
        <v>900</v>
      </c>
      <c r="D6">
        <v>0</v>
      </c>
      <c r="E6">
        <v>27.069875820919901</v>
      </c>
      <c r="F6">
        <v>3.7148829744637601</v>
      </c>
      <c r="G6">
        <v>-417.77046680283792</v>
      </c>
      <c r="H6">
        <v>-329.61539281382619</v>
      </c>
      <c r="I6">
        <v>61.9210253470102</v>
      </c>
      <c r="J6">
        <v>31.684919233836698</v>
      </c>
      <c r="K6">
        <v>7.2868717553148104</v>
      </c>
      <c r="L6">
        <v>3.2475347538551048E-5</v>
      </c>
      <c r="M6">
        <v>5.5739212309983635E-7</v>
      </c>
      <c r="N6" s="1">
        <v>7.9983234903730802E-8</v>
      </c>
      <c r="O6" s="1">
        <v>8.5481831708414394E-12</v>
      </c>
      <c r="P6">
        <v>0</v>
      </c>
      <c r="Q6">
        <v>40.846765014972497</v>
      </c>
      <c r="S6">
        <v>23.1052507049029</v>
      </c>
      <c r="V6">
        <v>15.9283212070538</v>
      </c>
      <c r="X6">
        <v>14.2354139426988</v>
      </c>
      <c r="AA6">
        <v>5.8842491303718001</v>
      </c>
      <c r="AJ6">
        <v>0.326113165513498</v>
      </c>
      <c r="AK6">
        <v>0.15434445527340701</v>
      </c>
      <c r="AL6">
        <v>0.51954237921309299</v>
      </c>
    </row>
    <row r="7" spans="1:38" x14ac:dyDescent="0.3">
      <c r="A7">
        <v>39</v>
      </c>
      <c r="B7">
        <v>1145.50649350648</v>
      </c>
      <c r="C7">
        <v>900</v>
      </c>
      <c r="D7">
        <v>0</v>
      </c>
      <c r="E7">
        <v>30.378430035568702</v>
      </c>
      <c r="F7">
        <v>3.71652918937906</v>
      </c>
      <c r="G7">
        <v>-468.29430729538035</v>
      </c>
      <c r="H7">
        <v>-369.89620854780259</v>
      </c>
      <c r="I7">
        <v>69.360059463279498</v>
      </c>
      <c r="J7">
        <v>35.540467989474102</v>
      </c>
      <c r="K7">
        <v>8.1738709660569508</v>
      </c>
      <c r="L7">
        <v>3.242330909919204E-5</v>
      </c>
      <c r="M7">
        <v>5.5738270622925476E-7</v>
      </c>
      <c r="N7" s="1">
        <v>8.9718453137295106E-8</v>
      </c>
      <c r="O7" s="1">
        <v>9.5593002561227105E-12</v>
      </c>
      <c r="P7">
        <v>0</v>
      </c>
      <c r="Q7">
        <v>40.840651010120403</v>
      </c>
      <c r="S7">
        <v>23.101792276435798</v>
      </c>
      <c r="V7">
        <v>15.9940559389564</v>
      </c>
      <c r="X7">
        <v>14.233234201961601</v>
      </c>
      <c r="AA7">
        <v>5.8302665725255798</v>
      </c>
      <c r="AJ7">
        <v>0.327508026757384</v>
      </c>
      <c r="AK7">
        <v>0.15295138126270399</v>
      </c>
      <c r="AL7">
        <v>0.51954059197990998</v>
      </c>
    </row>
    <row r="8" spans="1:38" x14ac:dyDescent="0.3">
      <c r="A8">
        <v>40</v>
      </c>
      <c r="B8">
        <v>1140.4935064935</v>
      </c>
      <c r="C8">
        <v>900</v>
      </c>
      <c r="D8">
        <v>0</v>
      </c>
      <c r="E8">
        <v>32.135123858242501</v>
      </c>
      <c r="F8">
        <v>3.7185181811220098</v>
      </c>
      <c r="G8">
        <v>-494.68483482973079</v>
      </c>
      <c r="H8">
        <v>-391.17457959061386</v>
      </c>
      <c r="I8">
        <v>73.222318614026094</v>
      </c>
      <c r="J8">
        <v>37.5673901737729</v>
      </c>
      <c r="K8">
        <v>8.6419165627277099</v>
      </c>
      <c r="L8">
        <v>3.2381191379544408E-5</v>
      </c>
      <c r="M8">
        <v>5.5743841832840449E-7</v>
      </c>
      <c r="N8" s="1">
        <v>9.4984476181612194E-8</v>
      </c>
      <c r="O8" s="1">
        <v>1.01029261308433E-11</v>
      </c>
      <c r="P8">
        <v>0</v>
      </c>
      <c r="Q8">
        <v>40.824295524691898</v>
      </c>
      <c r="S8">
        <v>23.0925406847593</v>
      </c>
      <c r="V8">
        <v>16.080486108841601</v>
      </c>
      <c r="X8">
        <v>14.1772681327062</v>
      </c>
      <c r="AA8">
        <v>5.8254095490007796</v>
      </c>
      <c r="AJ8">
        <v>0.32940976412068501</v>
      </c>
      <c r="AK8">
        <v>0.15288518801084</v>
      </c>
      <c r="AL8">
        <v>0.51770504786847404</v>
      </c>
    </row>
    <row r="9" spans="1:38" x14ac:dyDescent="0.3">
      <c r="A9">
        <v>41</v>
      </c>
      <c r="B9">
        <v>1135.4805194805101</v>
      </c>
      <c r="C9">
        <v>900</v>
      </c>
      <c r="D9">
        <v>0</v>
      </c>
      <c r="E9">
        <v>33.053417782964502</v>
      </c>
      <c r="F9">
        <v>3.7207599596083698</v>
      </c>
      <c r="G9">
        <v>-508.05554001268791</v>
      </c>
      <c r="H9">
        <v>-402.18405717083601</v>
      </c>
      <c r="I9">
        <v>75.159157335946006</v>
      </c>
      <c r="J9">
        <v>38.609532665140499</v>
      </c>
      <c r="K9">
        <v>8.8835125463034501</v>
      </c>
      <c r="L9">
        <v>3.2339730301813831E-5</v>
      </c>
      <c r="M9">
        <v>5.5748235390879869E-7</v>
      </c>
      <c r="N9" s="1">
        <v>9.77858521629267E-8</v>
      </c>
      <c r="O9" s="1">
        <v>1.03783636454914E-11</v>
      </c>
      <c r="P9">
        <v>0</v>
      </c>
      <c r="Q9">
        <v>40.805419054790399</v>
      </c>
      <c r="S9">
        <v>23.081863081053399</v>
      </c>
      <c r="V9">
        <v>16.182651332649399</v>
      </c>
      <c r="X9">
        <v>14.1140285676027</v>
      </c>
      <c r="AA9">
        <v>5.8160379639038799</v>
      </c>
      <c r="AJ9">
        <v>0.33165597728728102</v>
      </c>
      <c r="AK9">
        <v>0.15270984555308201</v>
      </c>
      <c r="AL9">
        <v>0.515634177159636</v>
      </c>
    </row>
    <row r="10" spans="1:38" x14ac:dyDescent="0.3">
      <c r="A10">
        <v>42</v>
      </c>
      <c r="B10">
        <v>1130.46753246752</v>
      </c>
      <c r="C10">
        <v>900</v>
      </c>
      <c r="D10">
        <v>0</v>
      </c>
      <c r="E10">
        <v>33.751776846376998</v>
      </c>
      <c r="F10">
        <v>3.72301807390869</v>
      </c>
      <c r="G10">
        <v>-518.02707956230881</v>
      </c>
      <c r="H10">
        <v>-410.52160894129065</v>
      </c>
      <c r="I10">
        <v>76.591712581436497</v>
      </c>
      <c r="J10">
        <v>39.396348158038698</v>
      </c>
      <c r="K10">
        <v>9.0657031946508795</v>
      </c>
      <c r="L10">
        <v>3.2294318823966711E-5</v>
      </c>
      <c r="M10">
        <v>5.5748961254168717E-7</v>
      </c>
      <c r="N10" s="1">
        <v>9.9889651205589105E-8</v>
      </c>
      <c r="O10" s="1">
        <v>1.0569265036048101E-11</v>
      </c>
      <c r="P10">
        <v>0</v>
      </c>
      <c r="Q10">
        <v>40.7893922177362</v>
      </c>
      <c r="S10">
        <v>23.0727973915671</v>
      </c>
      <c r="V10">
        <v>16.286078145762399</v>
      </c>
      <c r="X10">
        <v>14.069690807254901</v>
      </c>
      <c r="AA10">
        <v>5.7820414376792</v>
      </c>
      <c r="AJ10">
        <v>0.33390680819394603</v>
      </c>
      <c r="AK10">
        <v>0.151876861186034</v>
      </c>
      <c r="AL10">
        <v>0.51421633062001904</v>
      </c>
    </row>
    <row r="11" spans="1:38" x14ac:dyDescent="0.3">
      <c r="A11">
        <v>43</v>
      </c>
      <c r="B11">
        <v>1125.45454545455</v>
      </c>
      <c r="C11">
        <v>900</v>
      </c>
      <c r="D11">
        <v>0</v>
      </c>
      <c r="E11">
        <v>34.406831485274303</v>
      </c>
      <c r="F11">
        <v>3.72520580875138</v>
      </c>
      <c r="G11">
        <v>-527.3220718526693</v>
      </c>
      <c r="H11">
        <v>-418.34246953946905</v>
      </c>
      <c r="I11">
        <v>77.920240333397203</v>
      </c>
      <c r="J11">
        <v>40.132202974547802</v>
      </c>
      <c r="K11">
        <v>9.2362229771156699</v>
      </c>
      <c r="L11">
        <v>3.2248399564325698E-5</v>
      </c>
      <c r="M11">
        <v>5.5749836071719406E-7</v>
      </c>
      <c r="N11" s="1">
        <v>1.01862313988622E-7</v>
      </c>
      <c r="O11" s="1">
        <v>1.07459223814674E-11</v>
      </c>
      <c r="P11">
        <v>0</v>
      </c>
      <c r="Q11">
        <v>40.774220422103802</v>
      </c>
      <c r="S11">
        <v>23.064215362081999</v>
      </c>
      <c r="V11">
        <v>16.385043074659901</v>
      </c>
      <c r="X11">
        <v>14.0283105869484</v>
      </c>
      <c r="AA11">
        <v>5.7482105542056301</v>
      </c>
      <c r="AJ11">
        <v>0.33606084503320599</v>
      </c>
      <c r="AK11">
        <v>0.15104440713242301</v>
      </c>
      <c r="AL11">
        <v>0.51289474783436895</v>
      </c>
    </row>
    <row r="12" spans="1:38" x14ac:dyDescent="0.3">
      <c r="A12">
        <v>44</v>
      </c>
      <c r="B12">
        <v>1120.4415584415499</v>
      </c>
      <c r="C12">
        <v>900</v>
      </c>
      <c r="D12">
        <v>0</v>
      </c>
      <c r="E12">
        <v>35.027676592150101</v>
      </c>
      <c r="F12">
        <v>3.7273221204057498</v>
      </c>
      <c r="G12">
        <v>-536.08283210731292</v>
      </c>
      <c r="H12">
        <v>-425.75812705292401</v>
      </c>
      <c r="I12">
        <v>79.165738616961704</v>
      </c>
      <c r="J12">
        <v>40.827699046056203</v>
      </c>
      <c r="K12">
        <v>9.3975447950650999</v>
      </c>
      <c r="L12">
        <v>3.2202149603380134E-5</v>
      </c>
      <c r="M12">
        <v>5.5751025444407194E-7</v>
      </c>
      <c r="N12" s="1">
        <v>1.03732775429958E-7</v>
      </c>
      <c r="O12" s="1">
        <v>1.09119969436899E-11</v>
      </c>
      <c r="P12">
        <v>0</v>
      </c>
      <c r="Q12">
        <v>40.759776728594701</v>
      </c>
      <c r="S12">
        <v>23.0560451885197</v>
      </c>
      <c r="V12">
        <v>16.479481262499</v>
      </c>
      <c r="X12">
        <v>13.9890410551873</v>
      </c>
      <c r="AA12">
        <v>5.71565576519912</v>
      </c>
      <c r="AJ12">
        <v>0.33811756646917801</v>
      </c>
      <c r="AK12">
        <v>0.15024219360830601</v>
      </c>
      <c r="AL12">
        <v>0.51164023992251495</v>
      </c>
    </row>
    <row r="13" spans="1:38" x14ac:dyDescent="0.3">
      <c r="A13">
        <v>45</v>
      </c>
      <c r="B13">
        <v>1115.42857142856</v>
      </c>
      <c r="C13">
        <v>900</v>
      </c>
      <c r="D13">
        <v>0</v>
      </c>
      <c r="E13">
        <v>35.616321531602097</v>
      </c>
      <c r="F13">
        <v>3.72937013267186</v>
      </c>
      <c r="G13">
        <v>-544.34233801360483</v>
      </c>
      <c r="H13">
        <v>-432.79341867345772</v>
      </c>
      <c r="I13">
        <v>80.333170650462705</v>
      </c>
      <c r="J13">
        <v>41.485243529088898</v>
      </c>
      <c r="K13">
        <v>9.5502243715576807</v>
      </c>
      <c r="L13">
        <v>3.2155600881801184E-5</v>
      </c>
      <c r="M13">
        <v>5.57525296104135E-7</v>
      </c>
      <c r="N13" s="1">
        <v>1.0550710663161299E-7</v>
      </c>
      <c r="O13" s="1">
        <v>1.10682662041354E-11</v>
      </c>
      <c r="P13">
        <v>0</v>
      </c>
      <c r="Q13">
        <v>40.746014993204597</v>
      </c>
      <c r="S13">
        <v>23.0482607692099</v>
      </c>
      <c r="V13">
        <v>16.569600374291099</v>
      </c>
      <c r="X13">
        <v>13.951704026949599</v>
      </c>
      <c r="AA13">
        <v>5.6844198363445404</v>
      </c>
      <c r="AJ13">
        <v>0.340081406089556</v>
      </c>
      <c r="AK13">
        <v>0.14947158957155199</v>
      </c>
      <c r="AL13">
        <v>0.51044700433889101</v>
      </c>
    </row>
    <row r="14" spans="1:38" x14ac:dyDescent="0.3">
      <c r="A14">
        <v>46</v>
      </c>
      <c r="B14">
        <v>1110.41558441557</v>
      </c>
      <c r="C14">
        <v>900</v>
      </c>
      <c r="D14">
        <v>0</v>
      </c>
      <c r="E14">
        <v>36.142923927358503</v>
      </c>
      <c r="F14">
        <v>3.7313864771997598</v>
      </c>
      <c r="G14">
        <v>-551.6338917677715</v>
      </c>
      <c r="H14">
        <v>-439.07457123375974</v>
      </c>
      <c r="I14">
        <v>81.354524716337707</v>
      </c>
      <c r="J14">
        <v>42.0690689726245</v>
      </c>
      <c r="K14">
        <v>9.6861914862494096</v>
      </c>
      <c r="L14">
        <v>3.2109698474346849E-5</v>
      </c>
      <c r="M14">
        <v>5.5754976874895814E-7</v>
      </c>
      <c r="N14" s="1">
        <v>1.0711006733200699E-7</v>
      </c>
      <c r="O14" s="1">
        <v>1.12084665836243E-11</v>
      </c>
      <c r="P14">
        <v>0</v>
      </c>
      <c r="Q14">
        <v>40.731904000042803</v>
      </c>
      <c r="S14">
        <v>23.040278789864001</v>
      </c>
      <c r="V14">
        <v>16.657612921052301</v>
      </c>
      <c r="X14">
        <v>13.9109559035212</v>
      </c>
      <c r="AA14">
        <v>5.6592483855194997</v>
      </c>
      <c r="AJ14">
        <v>0.34200625460515199</v>
      </c>
      <c r="AK14">
        <v>0.14886126031315899</v>
      </c>
      <c r="AL14">
        <v>0.50913248508168796</v>
      </c>
    </row>
    <row r="15" spans="1:38" x14ac:dyDescent="0.3">
      <c r="A15">
        <v>47</v>
      </c>
      <c r="B15">
        <v>1105.4025974025899</v>
      </c>
      <c r="C15">
        <v>900</v>
      </c>
      <c r="D15">
        <v>0</v>
      </c>
      <c r="E15">
        <v>36.603856520979001</v>
      </c>
      <c r="F15">
        <v>3.7333767882121598</v>
      </c>
      <c r="G15">
        <v>-557.90362022983982</v>
      </c>
      <c r="H15">
        <v>-444.55601179195378</v>
      </c>
      <c r="I15">
        <v>82.222186263657903</v>
      </c>
      <c r="J15">
        <v>42.574838346566203</v>
      </c>
      <c r="K15">
        <v>9.8044903039395308</v>
      </c>
      <c r="L15">
        <v>3.2064645105318363E-5</v>
      </c>
      <c r="M15">
        <v>5.5758538028459172E-7</v>
      </c>
      <c r="N15" s="1">
        <v>1.0853438441490499E-7</v>
      </c>
      <c r="O15" s="1">
        <v>1.13325351332668E-11</v>
      </c>
      <c r="P15">
        <v>0</v>
      </c>
      <c r="Q15">
        <v>40.717224959565698</v>
      </c>
      <c r="S15">
        <v>23.031975490687</v>
      </c>
      <c r="V15">
        <v>16.743853397577499</v>
      </c>
      <c r="X15">
        <v>13.865587299400801</v>
      </c>
      <c r="AA15">
        <v>5.6413588527688399</v>
      </c>
      <c r="AJ15">
        <v>0.34390083904144297</v>
      </c>
      <c r="AK15">
        <v>0.148444189405667</v>
      </c>
      <c r="AL15">
        <v>0.50765497155288797</v>
      </c>
    </row>
    <row r="16" spans="1:38" x14ac:dyDescent="0.3">
      <c r="A16">
        <v>48</v>
      </c>
      <c r="B16">
        <v>1100.3896103896</v>
      </c>
      <c r="C16">
        <v>900</v>
      </c>
      <c r="D16">
        <v>0</v>
      </c>
      <c r="E16">
        <v>37.048058413255902</v>
      </c>
      <c r="F16">
        <v>3.73529383802176</v>
      </c>
      <c r="G16">
        <v>-563.91993974053014</v>
      </c>
      <c r="H16">
        <v>-449.84944829252487</v>
      </c>
      <c r="I16">
        <v>83.048563423408396</v>
      </c>
      <c r="J16">
        <v>43.0611837717572</v>
      </c>
      <c r="K16">
        <v>9.9183785854118405</v>
      </c>
      <c r="L16">
        <v>3.2019100220609751E-5</v>
      </c>
      <c r="M16">
        <v>5.5762277725387388E-7</v>
      </c>
      <c r="N16" s="1">
        <v>1.09905896108564E-7</v>
      </c>
      <c r="O16" s="1">
        <v>1.14515517133778E-11</v>
      </c>
      <c r="P16">
        <v>0</v>
      </c>
      <c r="Q16">
        <v>40.703406891297298</v>
      </c>
      <c r="S16">
        <v>23.0241592063011</v>
      </c>
      <c r="V16">
        <v>16.825509278465098</v>
      </c>
      <c r="X16">
        <v>13.823145298666301</v>
      </c>
      <c r="AA16">
        <v>5.6237793252699602</v>
      </c>
      <c r="AJ16">
        <v>0.345695280942937</v>
      </c>
      <c r="AK16">
        <v>0.14803184666708499</v>
      </c>
      <c r="AL16">
        <v>0.50627287238997598</v>
      </c>
    </row>
    <row r="17" spans="1:38" x14ac:dyDescent="0.3">
      <c r="A17">
        <v>49</v>
      </c>
      <c r="B17">
        <v>1095.37662337662</v>
      </c>
      <c r="C17">
        <v>900</v>
      </c>
      <c r="D17">
        <v>0</v>
      </c>
      <c r="E17">
        <v>37.470838484277401</v>
      </c>
      <c r="F17">
        <v>3.7371389316469701</v>
      </c>
      <c r="G17">
        <v>-569.61159929956455</v>
      </c>
      <c r="H17">
        <v>-454.89738363165526</v>
      </c>
      <c r="I17">
        <v>83.823152365768493</v>
      </c>
      <c r="J17">
        <v>43.522505711849398</v>
      </c>
      <c r="K17">
        <v>10.0266110438029</v>
      </c>
      <c r="L17">
        <v>3.1973280318156335E-5</v>
      </c>
      <c r="M17">
        <v>5.5766389351310193E-7</v>
      </c>
      <c r="N17" s="1">
        <v>1.11213666266334E-7</v>
      </c>
      <c r="O17" s="1">
        <v>1.15649890632178E-11</v>
      </c>
      <c r="P17">
        <v>0</v>
      </c>
      <c r="Q17">
        <v>40.690268407814401</v>
      </c>
      <c r="S17">
        <v>23.0167273336757</v>
      </c>
      <c r="V17">
        <v>16.902655213070599</v>
      </c>
      <c r="X17">
        <v>13.782513628010101</v>
      </c>
      <c r="AA17">
        <v>5.6078354174289897</v>
      </c>
      <c r="AJ17">
        <v>0.347392447193072</v>
      </c>
      <c r="AK17">
        <v>0.147659825894146</v>
      </c>
      <c r="AL17">
        <v>0.50494772691278</v>
      </c>
    </row>
    <row r="18" spans="1:38" x14ac:dyDescent="0.3">
      <c r="A18">
        <v>50</v>
      </c>
      <c r="B18">
        <v>1090.3636363636299</v>
      </c>
      <c r="C18">
        <v>900</v>
      </c>
      <c r="D18">
        <v>0</v>
      </c>
      <c r="E18">
        <v>37.864227112468598</v>
      </c>
      <c r="F18">
        <v>3.7389121113262802</v>
      </c>
      <c r="G18">
        <v>-574.85748223336464</v>
      </c>
      <c r="H18">
        <v>-459.6022643497713</v>
      </c>
      <c r="I18">
        <v>84.528100643692795</v>
      </c>
      <c r="J18">
        <v>43.949314720923802</v>
      </c>
      <c r="K18">
        <v>10.127070651852501</v>
      </c>
      <c r="L18">
        <v>3.1927493318483666E-5</v>
      </c>
      <c r="M18">
        <v>5.577117347902418E-7</v>
      </c>
      <c r="N18" s="1">
        <v>1.12438721773484E-7</v>
      </c>
      <c r="O18" s="1">
        <v>1.16718326223959E-11</v>
      </c>
      <c r="P18">
        <v>0</v>
      </c>
      <c r="Q18">
        <v>40.677557518315403</v>
      </c>
      <c r="S18">
        <v>23.009537332498098</v>
      </c>
      <c r="V18">
        <v>16.9752756465783</v>
      </c>
      <c r="X18">
        <v>13.7420746460801</v>
      </c>
      <c r="AA18">
        <v>5.59555485652794</v>
      </c>
      <c r="AJ18">
        <v>0.348994000632115</v>
      </c>
      <c r="AK18">
        <v>0.147382506215952</v>
      </c>
      <c r="AL18">
        <v>0.503623493151931</v>
      </c>
    </row>
    <row r="19" spans="1:38" x14ac:dyDescent="0.3">
      <c r="A19">
        <v>51</v>
      </c>
      <c r="B19">
        <v>1085.35064935064</v>
      </c>
      <c r="C19">
        <v>900</v>
      </c>
      <c r="D19">
        <v>0</v>
      </c>
      <c r="E19">
        <v>38.242670868095999</v>
      </c>
      <c r="F19">
        <v>3.7406322189548602</v>
      </c>
      <c r="G19">
        <v>-579.87741147522047</v>
      </c>
      <c r="H19">
        <v>-464.13802571607039</v>
      </c>
      <c r="I19">
        <v>85.196415485316393</v>
      </c>
      <c r="J19">
        <v>44.358783690779298</v>
      </c>
      <c r="K19">
        <v>10.2235848459812</v>
      </c>
      <c r="L19">
        <v>3.1881273566525202E-5</v>
      </c>
      <c r="M19">
        <v>5.5776023145917384E-7</v>
      </c>
      <c r="N19" s="1">
        <v>1.1361614607074799E-7</v>
      </c>
      <c r="O19" s="1">
        <v>1.17739383687891E-11</v>
      </c>
      <c r="P19">
        <v>0</v>
      </c>
      <c r="Q19">
        <v>40.665516601352998</v>
      </c>
      <c r="S19">
        <v>23.002726305846899</v>
      </c>
      <c r="V19">
        <v>17.044600373972401</v>
      </c>
      <c r="X19">
        <v>13.7040654407201</v>
      </c>
      <c r="AA19">
        <v>5.5830912781073598</v>
      </c>
      <c r="AJ19">
        <v>0.35052300278952497</v>
      </c>
      <c r="AK19">
        <v>0.14709776762115101</v>
      </c>
      <c r="AL19">
        <v>0.50237922958932302</v>
      </c>
    </row>
    <row r="20" spans="1:38" x14ac:dyDescent="0.3">
      <c r="A20">
        <v>52</v>
      </c>
      <c r="B20">
        <v>1080.33766233765</v>
      </c>
      <c r="C20">
        <v>900</v>
      </c>
      <c r="D20">
        <v>0</v>
      </c>
      <c r="E20">
        <v>38.604631035274998</v>
      </c>
      <c r="F20">
        <v>3.7423084981972501</v>
      </c>
      <c r="G20">
        <v>-584.64680947324075</v>
      </c>
      <c r="H20">
        <v>-468.48405577648413</v>
      </c>
      <c r="I20">
        <v>85.824759936213496</v>
      </c>
      <c r="J20">
        <v>44.7490617306307</v>
      </c>
      <c r="K20">
        <v>10.3157265238479</v>
      </c>
      <c r="L20">
        <v>3.1834676487317451E-5</v>
      </c>
      <c r="M20">
        <v>5.5780915827609098E-7</v>
      </c>
      <c r="N20" s="1">
        <v>1.1474181389480799E-7</v>
      </c>
      <c r="O20" s="1">
        <v>1.18707860829986E-11</v>
      </c>
      <c r="P20">
        <v>0</v>
      </c>
      <c r="Q20">
        <v>40.654035370895599</v>
      </c>
      <c r="S20">
        <v>22.996231869677398</v>
      </c>
      <c r="V20">
        <v>17.111207752391199</v>
      </c>
      <c r="X20">
        <v>13.6681061360537</v>
      </c>
      <c r="AA20">
        <v>5.5704188709818503</v>
      </c>
      <c r="AJ20">
        <v>0.35199216575575998</v>
      </c>
      <c r="AK20">
        <v>0.146805335608854</v>
      </c>
      <c r="AL20">
        <v>0.50120249863538502</v>
      </c>
    </row>
    <row r="21" spans="1:38" x14ac:dyDescent="0.3">
      <c r="A21">
        <v>53</v>
      </c>
      <c r="B21">
        <v>1075.3246753246699</v>
      </c>
      <c r="C21">
        <v>900</v>
      </c>
      <c r="D21">
        <v>0</v>
      </c>
      <c r="E21">
        <v>38.955571704950202</v>
      </c>
      <c r="F21">
        <v>3.7439327306538699</v>
      </c>
      <c r="G21">
        <v>-589.25188821731183</v>
      </c>
      <c r="H21">
        <v>-472.70916680072702</v>
      </c>
      <c r="I21">
        <v>86.425591484336906</v>
      </c>
      <c r="J21">
        <v>45.126630320137998</v>
      </c>
      <c r="K21">
        <v>10.4049870837681</v>
      </c>
      <c r="L21">
        <v>3.1787666669900991E-5</v>
      </c>
      <c r="M21">
        <v>5.5785869055898738E-7</v>
      </c>
      <c r="N21" s="1">
        <v>1.15831214597997E-7</v>
      </c>
      <c r="O21" s="1">
        <v>1.1964127661294099E-11</v>
      </c>
      <c r="P21">
        <v>0</v>
      </c>
      <c r="Q21">
        <v>40.6432102199567</v>
      </c>
      <c r="S21">
        <v>22.990108549354002</v>
      </c>
      <c r="V21">
        <v>17.174599656702799</v>
      </c>
      <c r="X21">
        <v>13.634532889053499</v>
      </c>
      <c r="AA21">
        <v>5.5575486849328497</v>
      </c>
      <c r="AJ21">
        <v>0.35339029037797698</v>
      </c>
      <c r="AK21">
        <v>0.146505159564011</v>
      </c>
      <c r="AL21">
        <v>0.50010455005801102</v>
      </c>
    </row>
    <row r="22" spans="1:38" x14ac:dyDescent="0.3">
      <c r="A22">
        <v>54</v>
      </c>
      <c r="B22">
        <v>1070.31168831168</v>
      </c>
      <c r="C22">
        <v>900</v>
      </c>
      <c r="D22">
        <v>0</v>
      </c>
      <c r="E22">
        <v>39.295915547827903</v>
      </c>
      <c r="F22">
        <v>3.74550900726073</v>
      </c>
      <c r="G22">
        <v>-593.69887866524596</v>
      </c>
      <c r="H22">
        <v>-476.81779038105833</v>
      </c>
      <c r="I22">
        <v>86.999941495220696</v>
      </c>
      <c r="J22">
        <v>45.491963651622697</v>
      </c>
      <c r="K22">
        <v>10.4914753833596</v>
      </c>
      <c r="L22">
        <v>3.1740272270074634E-5</v>
      </c>
      <c r="M22">
        <v>5.5790871901415261E-7</v>
      </c>
      <c r="N22" s="1">
        <v>1.16885727460327E-7</v>
      </c>
      <c r="O22" s="1">
        <v>1.2054074146736601E-11</v>
      </c>
      <c r="P22">
        <v>0</v>
      </c>
      <c r="Q22">
        <v>40.632992206795699</v>
      </c>
      <c r="S22">
        <v>22.9843286606479</v>
      </c>
      <c r="V22">
        <v>17.235036044452599</v>
      </c>
      <c r="X22">
        <v>13.603178971805599</v>
      </c>
      <c r="AA22">
        <v>5.5444641162979202</v>
      </c>
      <c r="AJ22">
        <v>0.35472302972449099</v>
      </c>
      <c r="AK22">
        <v>0.14619698612267101</v>
      </c>
      <c r="AL22">
        <v>0.499079984152836</v>
      </c>
    </row>
    <row r="23" spans="1:38" x14ac:dyDescent="0.3">
      <c r="A23">
        <v>55</v>
      </c>
      <c r="B23">
        <v>1065.2987012987001</v>
      </c>
      <c r="C23">
        <v>900</v>
      </c>
      <c r="D23">
        <v>0</v>
      </c>
      <c r="E23">
        <v>39.626060591995902</v>
      </c>
      <c r="F23">
        <v>3.74704109021391</v>
      </c>
      <c r="G23">
        <v>-597.99364101137894</v>
      </c>
      <c r="H23">
        <v>-480.81408849896258</v>
      </c>
      <c r="I23">
        <v>87.548781211201302</v>
      </c>
      <c r="J23">
        <v>45.845507689652898</v>
      </c>
      <c r="K23">
        <v>10.575293848654701</v>
      </c>
      <c r="L23">
        <v>3.169251923372313E-5</v>
      </c>
      <c r="M23">
        <v>5.5795914429894558E-7</v>
      </c>
      <c r="N23" s="1">
        <v>1.17906655674225E-7</v>
      </c>
      <c r="O23" s="1">
        <v>1.21407304028031E-11</v>
      </c>
      <c r="P23">
        <v>0</v>
      </c>
      <c r="Q23">
        <v>40.623336307488501</v>
      </c>
      <c r="S23">
        <v>22.97886673547</v>
      </c>
      <c r="V23">
        <v>17.2927555627396</v>
      </c>
      <c r="X23">
        <v>13.573890722334999</v>
      </c>
      <c r="AA23">
        <v>5.5311506719667696</v>
      </c>
      <c r="AJ23">
        <v>0.35599558213881</v>
      </c>
      <c r="AK23">
        <v>0.14588060250448701</v>
      </c>
      <c r="AL23">
        <v>0.49812381535670103</v>
      </c>
    </row>
    <row r="24" spans="1:38" x14ac:dyDescent="0.3">
      <c r="A24">
        <v>56</v>
      </c>
      <c r="B24">
        <v>1060.2857142856999</v>
      </c>
      <c r="C24">
        <v>900</v>
      </c>
      <c r="D24">
        <v>0</v>
      </c>
      <c r="E24">
        <v>39.9463818810639</v>
      </c>
      <c r="F24">
        <v>3.7485324392550199</v>
      </c>
      <c r="G24">
        <v>-602.14169243459298</v>
      </c>
      <c r="H24">
        <v>-484.70197410570165</v>
      </c>
      <c r="I24">
        <v>88.073025996458199</v>
      </c>
      <c r="J24">
        <v>46.187682205132099</v>
      </c>
      <c r="K24">
        <v>10.656538933141199</v>
      </c>
      <c r="L24">
        <v>3.1644431466793911E-5</v>
      </c>
      <c r="M24">
        <v>5.5800987603861404E-7</v>
      </c>
      <c r="N24" s="1">
        <v>1.18895230614405E-7</v>
      </c>
      <c r="O24" s="1">
        <v>1.22241955397982E-11</v>
      </c>
      <c r="P24">
        <v>0</v>
      </c>
      <c r="Q24">
        <v>40.614201106491301</v>
      </c>
      <c r="S24">
        <v>22.973699346835801</v>
      </c>
      <c r="V24">
        <v>17.347977311140699</v>
      </c>
      <c r="X24">
        <v>13.546526557372999</v>
      </c>
      <c r="AA24">
        <v>5.5175956781589299</v>
      </c>
      <c r="AJ24">
        <v>0.35721272759745898</v>
      </c>
      <c r="AK24">
        <v>0.145555830079969</v>
      </c>
      <c r="AL24">
        <v>0.49723144232256999</v>
      </c>
    </row>
    <row r="25" spans="1:38" x14ac:dyDescent="0.3">
      <c r="A25">
        <v>57</v>
      </c>
      <c r="B25">
        <v>1055.27272727272</v>
      </c>
      <c r="C25">
        <v>900</v>
      </c>
      <c r="D25">
        <v>0</v>
      </c>
      <c r="E25">
        <v>40.257232987015101</v>
      </c>
      <c r="F25">
        <v>3.74998623651225</v>
      </c>
      <c r="G25">
        <v>-606.14823186969943</v>
      </c>
      <c r="H25">
        <v>-488.48512938454968</v>
      </c>
      <c r="I25">
        <v>88.573539182601706</v>
      </c>
      <c r="J25">
        <v>46.518882604529601</v>
      </c>
      <c r="K25">
        <v>10.735301531254899</v>
      </c>
      <c r="L25">
        <v>3.1596030997927417E-5</v>
      </c>
      <c r="M25">
        <v>5.5806083194221902E-7</v>
      </c>
      <c r="N25" s="1">
        <v>1.1985261589931099E-7</v>
      </c>
      <c r="O25" s="1">
        <v>1.2304563298841499E-11</v>
      </c>
      <c r="P25">
        <v>0</v>
      </c>
      <c r="Q25">
        <v>40.605548502856003</v>
      </c>
      <c r="S25">
        <v>22.968804942684802</v>
      </c>
      <c r="V25">
        <v>17.4009024955668</v>
      </c>
      <c r="X25">
        <v>13.520956023900199</v>
      </c>
      <c r="AA25">
        <v>5.5037880349920201</v>
      </c>
      <c r="AJ25">
        <v>0.358378862070799</v>
      </c>
      <c r="AK25">
        <v>0.14522251906584399</v>
      </c>
      <c r="AL25">
        <v>0.49639861886335501</v>
      </c>
    </row>
    <row r="26" spans="1:38" x14ac:dyDescent="0.3">
      <c r="A26">
        <v>58</v>
      </c>
      <c r="B26">
        <v>1050.2597402597301</v>
      </c>
      <c r="C26">
        <v>900</v>
      </c>
      <c r="D26">
        <v>0</v>
      </c>
      <c r="E26">
        <v>40.558946820078297</v>
      </c>
      <c r="F26">
        <v>3.7514054102065599</v>
      </c>
      <c r="G26">
        <v>-610.01815344532486</v>
      </c>
      <c r="H26">
        <v>-492.16701493909522</v>
      </c>
      <c r="I26">
        <v>89.051134294280899</v>
      </c>
      <c r="J26">
        <v>46.839480909903997</v>
      </c>
      <c r="K26">
        <v>10.811667198039499</v>
      </c>
      <c r="L26">
        <v>3.1547338137063889E-5</v>
      </c>
      <c r="M26">
        <v>5.5811193702798851E-7</v>
      </c>
      <c r="N26" s="1">
        <v>1.2077990961462599E-7</v>
      </c>
      <c r="O26" s="1">
        <v>1.23819222352209E-11</v>
      </c>
      <c r="P26">
        <v>0</v>
      </c>
      <c r="Q26">
        <v>40.597343426528298</v>
      </c>
      <c r="S26">
        <v>22.964163685401999</v>
      </c>
      <c r="V26">
        <v>17.4517159943832</v>
      </c>
      <c r="X26">
        <v>13.4970588658721</v>
      </c>
      <c r="AA26">
        <v>5.4897180278142104</v>
      </c>
      <c r="AJ26">
        <v>0.35949803032162397</v>
      </c>
      <c r="AK26">
        <v>0.14488054466264</v>
      </c>
      <c r="AL26">
        <v>0.49562142501573497</v>
      </c>
    </row>
    <row r="27" spans="1:38" x14ac:dyDescent="0.3">
      <c r="A27">
        <v>59</v>
      </c>
      <c r="B27">
        <v>1045.2467532467399</v>
      </c>
      <c r="C27">
        <v>900</v>
      </c>
      <c r="D27">
        <v>0</v>
      </c>
      <c r="E27">
        <v>40.851802184515002</v>
      </c>
      <c r="F27">
        <v>3.7527926821251798</v>
      </c>
      <c r="G27">
        <v>-613.75553623550718</v>
      </c>
      <c r="H27">
        <v>-495.75045511645521</v>
      </c>
      <c r="I27">
        <v>89.506501611481198</v>
      </c>
      <c r="J27">
        <v>47.149786660685102</v>
      </c>
      <c r="K27">
        <v>10.8857071639195</v>
      </c>
      <c r="L27">
        <v>3.1498371913097936E-5</v>
      </c>
      <c r="M27">
        <v>5.5816312414465414E-7</v>
      </c>
      <c r="N27" s="1">
        <v>1.2167804959201301E-7</v>
      </c>
      <c r="O27" s="1">
        <v>1.2456346150232299E-11</v>
      </c>
      <c r="P27">
        <v>0</v>
      </c>
      <c r="Q27">
        <v>40.589553127363601</v>
      </c>
      <c r="S27">
        <v>22.959757049645201</v>
      </c>
      <c r="V27">
        <v>17.500589344649399</v>
      </c>
      <c r="X27">
        <v>13.4747221590751</v>
      </c>
      <c r="AA27">
        <v>5.4753783192665804</v>
      </c>
      <c r="AJ27">
        <v>0.36057399204874901</v>
      </c>
      <c r="AK27">
        <v>0.14452983586434301</v>
      </c>
      <c r="AL27">
        <v>0.49489617208690601</v>
      </c>
    </row>
    <row r="28" spans="1:38" x14ac:dyDescent="0.3">
      <c r="A28">
        <v>60</v>
      </c>
      <c r="B28">
        <v>1040.23376623376</v>
      </c>
      <c r="C28">
        <v>900</v>
      </c>
      <c r="D28">
        <v>0</v>
      </c>
      <c r="E28">
        <v>41.136079804883302</v>
      </c>
      <c r="F28">
        <v>3.7541505444612802</v>
      </c>
      <c r="G28">
        <v>-617.36450256408966</v>
      </c>
      <c r="H28">
        <v>-499.23832963611642</v>
      </c>
      <c r="I28">
        <v>89.9403327229398</v>
      </c>
      <c r="J28">
        <v>47.450112483394797</v>
      </c>
      <c r="K28">
        <v>10.957493397693799</v>
      </c>
      <c r="L28">
        <v>3.1449149770271621E-5</v>
      </c>
      <c r="M28">
        <v>5.5821433195633091E-7</v>
      </c>
      <c r="N28" s="1">
        <v>1.22547973059777E-7</v>
      </c>
      <c r="O28" s="1">
        <v>1.25279103345822E-11</v>
      </c>
      <c r="P28">
        <v>0</v>
      </c>
      <c r="Q28">
        <v>40.582147639430403</v>
      </c>
      <c r="S28">
        <v>22.955568084981099</v>
      </c>
      <c r="V28">
        <v>17.547679431124799</v>
      </c>
      <c r="X28">
        <v>13.4538425405576</v>
      </c>
      <c r="AA28">
        <v>5.4607623039058302</v>
      </c>
      <c r="AJ28">
        <v>0.36161018936018502</v>
      </c>
      <c r="AK28">
        <v>0.144170330458811</v>
      </c>
      <c r="AL28">
        <v>0.49421948018100198</v>
      </c>
    </row>
    <row r="29" spans="1:38" x14ac:dyDescent="0.3">
      <c r="A29">
        <v>61</v>
      </c>
      <c r="B29">
        <v>1035.2207792207801</v>
      </c>
      <c r="C29">
        <v>900</v>
      </c>
      <c r="D29">
        <v>0</v>
      </c>
      <c r="E29">
        <v>41.412066635516901</v>
      </c>
      <c r="F29">
        <v>3.7554812777026498</v>
      </c>
      <c r="G29">
        <v>-620.84928202792719</v>
      </c>
      <c r="H29">
        <v>-502.63362539661165</v>
      </c>
      <c r="I29">
        <v>90.353329888428604</v>
      </c>
      <c r="J29">
        <v>47.740779067870697</v>
      </c>
      <c r="K29">
        <v>11.0270997438842</v>
      </c>
      <c r="L29">
        <v>3.1399687648032891E-5</v>
      </c>
      <c r="M29">
        <v>5.5826550386212647E-7</v>
      </c>
      <c r="N29" s="1">
        <v>1.2339062857552E-7</v>
      </c>
      <c r="O29" s="1">
        <v>1.25966925248962E-11</v>
      </c>
      <c r="P29">
        <v>0</v>
      </c>
      <c r="Q29">
        <v>40.575099608945898</v>
      </c>
      <c r="S29">
        <v>22.9515813185564</v>
      </c>
      <c r="V29">
        <v>17.593129665667401</v>
      </c>
      <c r="X29">
        <v>13.434325771311601</v>
      </c>
      <c r="AA29">
        <v>5.4458636355185597</v>
      </c>
      <c r="AJ29">
        <v>0.36260977129732802</v>
      </c>
      <c r="AK29">
        <v>0.14380196322619301</v>
      </c>
      <c r="AL29">
        <v>0.49358826547647799</v>
      </c>
    </row>
    <row r="30" spans="1:38" x14ac:dyDescent="0.3">
      <c r="A30">
        <v>62</v>
      </c>
      <c r="B30">
        <v>1030.2077922077799</v>
      </c>
      <c r="C30">
        <v>900</v>
      </c>
      <c r="D30">
        <v>0</v>
      </c>
      <c r="E30">
        <v>41.680033465403604</v>
      </c>
      <c r="F30">
        <v>3.75678698584341</v>
      </c>
      <c r="G30">
        <v>-624.21386845446739</v>
      </c>
      <c r="H30">
        <v>-505.93915803807027</v>
      </c>
      <c r="I30">
        <v>90.746156675864597</v>
      </c>
      <c r="J30">
        <v>48.022088935818303</v>
      </c>
      <c r="K30">
        <v>11.094595893369799</v>
      </c>
      <c r="L30">
        <v>3.1350000284683731E-5</v>
      </c>
      <c r="M30">
        <v>5.5831658812501894E-7</v>
      </c>
      <c r="N30" s="1">
        <v>1.2420691256548501E-7</v>
      </c>
      <c r="O30" s="1">
        <v>1.26627663781471E-11</v>
      </c>
      <c r="P30">
        <v>0</v>
      </c>
      <c r="Q30">
        <v>40.5683837894547</v>
      </c>
      <c r="S30">
        <v>22.9477824695416</v>
      </c>
      <c r="V30">
        <v>17.637072197507599</v>
      </c>
      <c r="X30">
        <v>13.416084752363201</v>
      </c>
      <c r="AA30">
        <v>5.4306767911326199</v>
      </c>
      <c r="AJ30">
        <v>0.36357564277374599</v>
      </c>
      <c r="AK30">
        <v>0.14342468267869701</v>
      </c>
      <c r="AL30">
        <v>0.492999674547555</v>
      </c>
    </row>
    <row r="31" spans="1:38" x14ac:dyDescent="0.3">
      <c r="A31">
        <v>63</v>
      </c>
      <c r="B31">
        <v>1025.1948051948</v>
      </c>
      <c r="C31">
        <v>900</v>
      </c>
      <c r="D31">
        <v>0</v>
      </c>
      <c r="E31">
        <v>41.9402359326359</v>
      </c>
      <c r="F31">
        <v>3.7580696118210901</v>
      </c>
      <c r="G31">
        <v>-627.46203516222999</v>
      </c>
      <c r="H31">
        <v>-509.15758299759875</v>
      </c>
      <c r="I31">
        <v>91.1194404531701</v>
      </c>
      <c r="J31">
        <v>48.294327601390499</v>
      </c>
      <c r="K31">
        <v>11.160047648056301</v>
      </c>
      <c r="L31">
        <v>3.1300101322217931E-5</v>
      </c>
      <c r="M31">
        <v>5.5836753742399028E-7</v>
      </c>
      <c r="N31" s="1">
        <v>1.2499767249023699E-7</v>
      </c>
      <c r="O31" s="1">
        <v>1.27262017336554E-11</v>
      </c>
      <c r="P31">
        <v>0</v>
      </c>
      <c r="Q31">
        <v>40.561976856257402</v>
      </c>
      <c r="S31">
        <v>22.944158344161799</v>
      </c>
      <c r="V31">
        <v>17.679628913696099</v>
      </c>
      <c r="X31">
        <v>13.399038900874199</v>
      </c>
      <c r="AA31">
        <v>5.4151969850103301</v>
      </c>
      <c r="AJ31">
        <v>0.364510485930503</v>
      </c>
      <c r="AK31">
        <v>0.143038449499924</v>
      </c>
      <c r="AL31">
        <v>0.49245106456957199</v>
      </c>
    </row>
    <row r="32" spans="1:38" x14ac:dyDescent="0.3">
      <c r="A32">
        <v>64</v>
      </c>
      <c r="B32">
        <v>1020.1818181818099</v>
      </c>
      <c r="C32">
        <v>900</v>
      </c>
      <c r="D32">
        <v>0</v>
      </c>
      <c r="E32">
        <v>42.192915464764503</v>
      </c>
      <c r="F32">
        <v>3.75933095163357</v>
      </c>
      <c r="G32">
        <v>-630.59734898169995</v>
      </c>
      <c r="H32">
        <v>-512.29140564530928</v>
      </c>
      <c r="I32">
        <v>91.473774690478507</v>
      </c>
      <c r="J32">
        <v>48.557764640828303</v>
      </c>
      <c r="K32">
        <v>11.2235171650503</v>
      </c>
      <c r="L32">
        <v>3.125000340244128E-5</v>
      </c>
      <c r="M32">
        <v>5.5841830845491148E-7</v>
      </c>
      <c r="N32" s="1">
        <v>1.2576370982292101E-7</v>
      </c>
      <c r="O32" s="1">
        <v>1.27870648571956E-11</v>
      </c>
      <c r="P32">
        <v>0</v>
      </c>
      <c r="Q32">
        <v>40.555857236386899</v>
      </c>
      <c r="S32">
        <v>22.9406967395213</v>
      </c>
      <c r="V32">
        <v>17.720912351291599</v>
      </c>
      <c r="X32">
        <v>13.3831135760311</v>
      </c>
      <c r="AA32">
        <v>5.3994200967689503</v>
      </c>
      <c r="AJ32">
        <v>0.36541677966527603</v>
      </c>
      <c r="AK32">
        <v>0.142643235295183</v>
      </c>
      <c r="AL32">
        <v>0.49193998503954001</v>
      </c>
    </row>
    <row r="33" spans="1:38" x14ac:dyDescent="0.3">
      <c r="A33">
        <v>65</v>
      </c>
      <c r="B33">
        <v>1015.16883116883</v>
      </c>
      <c r="C33">
        <v>900</v>
      </c>
      <c r="D33">
        <v>0</v>
      </c>
      <c r="E33">
        <v>42.438300152692698</v>
      </c>
      <c r="F33">
        <v>3.76057266723054</v>
      </c>
      <c r="G33">
        <v>-633.62318318533016</v>
      </c>
      <c r="H33">
        <v>-515.34299061676984</v>
      </c>
      <c r="I33">
        <v>91.809721093069996</v>
      </c>
      <c r="J33">
        <v>48.8126546815758</v>
      </c>
      <c r="K33">
        <v>11.2850631826631</v>
      </c>
      <c r="L33">
        <v>3.1199718254912703E-5</v>
      </c>
      <c r="M33">
        <v>5.5846886157494304E-7</v>
      </c>
      <c r="N33" s="1">
        <v>1.26505782852952E-7</v>
      </c>
      <c r="O33" s="1">
        <v>1.28454186692994E-11</v>
      </c>
      <c r="P33">
        <v>0</v>
      </c>
      <c r="Q33">
        <v>40.5500049530674</v>
      </c>
      <c r="S33">
        <v>22.937386355620799</v>
      </c>
      <c r="V33">
        <v>17.761026528108399</v>
      </c>
      <c r="X33">
        <v>13.368239551735901</v>
      </c>
      <c r="AA33">
        <v>5.3833426114673104</v>
      </c>
      <c r="AJ33">
        <v>0.36629681746616399</v>
      </c>
      <c r="AK33">
        <v>0.14223902160052801</v>
      </c>
      <c r="AL33">
        <v>0.49146416093330703</v>
      </c>
    </row>
    <row r="34" spans="1:38" x14ac:dyDescent="0.3">
      <c r="A34">
        <v>66</v>
      </c>
      <c r="B34">
        <v>1010.15584415584</v>
      </c>
      <c r="C34">
        <v>900</v>
      </c>
      <c r="D34">
        <v>0</v>
      </c>
      <c r="E34">
        <v>42.6766055643266</v>
      </c>
      <c r="F34">
        <v>3.7617962982749198</v>
      </c>
      <c r="G34">
        <v>-636.54272944586512</v>
      </c>
      <c r="H34">
        <v>-518.31457043386308</v>
      </c>
      <c r="I34">
        <v>92.127811581636394</v>
      </c>
      <c r="J34">
        <v>49.059238319237799</v>
      </c>
      <c r="K34">
        <v>11.344741230113099</v>
      </c>
      <c r="L34">
        <v>3.1149256777292892E-5</v>
      </c>
      <c r="M34">
        <v>5.5851916048597422E-7</v>
      </c>
      <c r="N34" s="1">
        <v>1.2722460932643899E-7</v>
      </c>
      <c r="O34" s="1">
        <v>1.2901322959502699E-11</v>
      </c>
      <c r="P34">
        <v>0</v>
      </c>
      <c r="Q34">
        <v>40.54440148354</v>
      </c>
      <c r="S34">
        <v>22.934216714935701</v>
      </c>
      <c r="V34">
        <v>17.800067698754098</v>
      </c>
      <c r="X34">
        <v>13.354352532752801</v>
      </c>
      <c r="AA34">
        <v>5.3669615700172102</v>
      </c>
      <c r="AJ34">
        <v>0.36715272368242102</v>
      </c>
      <c r="AK34">
        <v>0.141825799111959</v>
      </c>
      <c r="AL34">
        <v>0.49102147720561901</v>
      </c>
    </row>
    <row r="35" spans="1:38" x14ac:dyDescent="0.3">
      <c r="A35">
        <v>67</v>
      </c>
      <c r="B35">
        <v>1005.1428571428499</v>
      </c>
      <c r="C35">
        <v>900</v>
      </c>
      <c r="D35">
        <v>0</v>
      </c>
      <c r="E35">
        <v>42.9080355042042</v>
      </c>
      <c r="F35">
        <v>3.76300327286638</v>
      </c>
      <c r="G35">
        <v>-639.35900893670021</v>
      </c>
      <c r="H35">
        <v>-521.20825350175937</v>
      </c>
      <c r="I35">
        <v>92.428550136016597</v>
      </c>
      <c r="J35">
        <v>49.297742970509198</v>
      </c>
      <c r="K35">
        <v>11.402603822749199</v>
      </c>
      <c r="L35">
        <v>3.1098629108657163E-5</v>
      </c>
      <c r="M35">
        <v>5.585691719528007E-7</v>
      </c>
      <c r="N35" s="1">
        <v>1.27920868935749E-7</v>
      </c>
      <c r="O35" s="1">
        <v>1.2954834588106801E-11</v>
      </c>
      <c r="P35">
        <v>0</v>
      </c>
      <c r="Q35">
        <v>40.539029629200002</v>
      </c>
      <c r="S35">
        <v>22.931178088957999</v>
      </c>
      <c r="V35">
        <v>17.8381250423434</v>
      </c>
      <c r="X35">
        <v>13.3413927111565</v>
      </c>
      <c r="AA35">
        <v>5.35027452834193</v>
      </c>
      <c r="AJ35">
        <v>0.367986468359219</v>
      </c>
      <c r="AK35">
        <v>0.14140356709756399</v>
      </c>
      <c r="AL35">
        <v>0.49060996454321498</v>
      </c>
    </row>
    <row r="36" spans="1:38" x14ac:dyDescent="0.3">
      <c r="A36">
        <v>68</v>
      </c>
      <c r="B36">
        <v>1000.12987012987</v>
      </c>
      <c r="C36">
        <v>900</v>
      </c>
      <c r="D36">
        <v>0</v>
      </c>
      <c r="E36">
        <v>43.132782724893602</v>
      </c>
      <c r="F36">
        <v>3.7641949173126998</v>
      </c>
      <c r="G36">
        <v>-642.07488267712279</v>
      </c>
      <c r="H36">
        <v>-524.02603156129567</v>
      </c>
      <c r="I36">
        <v>92.712414517152894</v>
      </c>
      <c r="J36">
        <v>49.528383669477101</v>
      </c>
      <c r="K36">
        <v>11.4587006444625</v>
      </c>
      <c r="L36">
        <v>3.1047844696332604E-5</v>
      </c>
      <c r="M36">
        <v>5.5861886555255683E-7</v>
      </c>
      <c r="N36" s="1">
        <v>1.2859520567112501E-7</v>
      </c>
      <c r="O36" s="1">
        <v>1.3006007677061499E-11</v>
      </c>
      <c r="P36">
        <v>0</v>
      </c>
      <c r="Q36">
        <v>40.533873397027499</v>
      </c>
      <c r="S36">
        <v>22.9282614311274</v>
      </c>
      <c r="V36">
        <v>17.875281287796501</v>
      </c>
      <c r="X36">
        <v>13.329304359886001</v>
      </c>
      <c r="AA36">
        <v>5.3332795241624504</v>
      </c>
      <c r="AJ36">
        <v>0.36879988075547099</v>
      </c>
      <c r="AK36">
        <v>0.14097233296721401</v>
      </c>
      <c r="AL36">
        <v>0.490227786277314</v>
      </c>
    </row>
    <row r="37" spans="1:38" x14ac:dyDescent="0.3">
      <c r="A37">
        <v>69</v>
      </c>
      <c r="B37">
        <v>995.11688311688295</v>
      </c>
      <c r="C37">
        <v>900</v>
      </c>
      <c r="D37">
        <v>0</v>
      </c>
      <c r="E37">
        <v>43.351029594841499</v>
      </c>
      <c r="F37">
        <v>3.7653724650340301</v>
      </c>
      <c r="G37">
        <v>-644.69306120385045</v>
      </c>
      <c r="H37">
        <v>-526.76978665871911</v>
      </c>
      <c r="I37">
        <v>92.979857879221797</v>
      </c>
      <c r="J37">
        <v>49.751363813218497</v>
      </c>
      <c r="K37">
        <v>11.5130787186148</v>
      </c>
      <c r="L37">
        <v>3.0996912356783722E-5</v>
      </c>
      <c r="M37">
        <v>5.5866821345184596E-7</v>
      </c>
      <c r="N37" s="1">
        <v>1.2924823004466501E-7</v>
      </c>
      <c r="O37" s="1">
        <v>1.3054893791014401E-11</v>
      </c>
      <c r="P37">
        <v>0</v>
      </c>
      <c r="Q37">
        <v>40.528917891328703</v>
      </c>
      <c r="S37">
        <v>22.925458315593001</v>
      </c>
      <c r="V37">
        <v>17.911613282481799</v>
      </c>
      <c r="X37">
        <v>13.318035460367</v>
      </c>
      <c r="AA37">
        <v>5.3159750502293299</v>
      </c>
      <c r="AJ37">
        <v>0.36959466166199401</v>
      </c>
      <c r="AK37">
        <v>0.14053211197257801</v>
      </c>
      <c r="AL37">
        <v>0.48987322636542702</v>
      </c>
    </row>
    <row r="38" spans="1:38" x14ac:dyDescent="0.3">
      <c r="A38">
        <v>70</v>
      </c>
      <c r="B38">
        <v>990.10389610389495</v>
      </c>
      <c r="C38">
        <v>900</v>
      </c>
      <c r="D38">
        <v>0</v>
      </c>
      <c r="E38">
        <v>43.562948725842197</v>
      </c>
      <c r="F38">
        <v>3.7665370646762799</v>
      </c>
      <c r="G38">
        <v>-647.21611362532508</v>
      </c>
      <c r="H38">
        <v>-529.44129767485333</v>
      </c>
      <c r="I38">
        <v>93.231310280309103</v>
      </c>
      <c r="J38">
        <v>49.966875860710502</v>
      </c>
      <c r="K38">
        <v>11.5657825683938</v>
      </c>
      <c r="L38">
        <v>3.0945840331083868E-5</v>
      </c>
      <c r="M38">
        <v>5.5871719020915302E-7</v>
      </c>
      <c r="N38" s="1">
        <v>1.2988052119433001E-7</v>
      </c>
      <c r="O38" s="1">
        <v>1.3101542109500401E-11</v>
      </c>
      <c r="P38">
        <v>0</v>
      </c>
      <c r="Q38">
        <v>40.524149214847903</v>
      </c>
      <c r="S38">
        <v>22.9227608812777</v>
      </c>
      <c r="V38">
        <v>17.947192509345602</v>
      </c>
      <c r="X38">
        <v>13.307537361080101</v>
      </c>
      <c r="AA38">
        <v>5.2983600334485104</v>
      </c>
      <c r="AJ38">
        <v>0.37037239462590898</v>
      </c>
      <c r="AK38">
        <v>0.14008292702660399</v>
      </c>
      <c r="AL38">
        <v>0.489544678347486</v>
      </c>
    </row>
    <row r="39" spans="1:38" x14ac:dyDescent="0.3">
      <c r="A39">
        <v>71</v>
      </c>
      <c r="B39">
        <v>985.09090909090901</v>
      </c>
      <c r="C39">
        <v>900</v>
      </c>
      <c r="D39">
        <v>0</v>
      </c>
      <c r="E39">
        <v>43.757523360695501</v>
      </c>
      <c r="F39">
        <v>3.7676957313143302</v>
      </c>
      <c r="G39">
        <v>-649.47556160434726</v>
      </c>
      <c r="H39">
        <v>-531.90215927209545</v>
      </c>
      <c r="I39">
        <v>93.442679762494393</v>
      </c>
      <c r="J39">
        <v>50.161723996251702</v>
      </c>
      <c r="K39">
        <v>11.6138686563819</v>
      </c>
      <c r="L39">
        <v>3.0895022946599429E-5</v>
      </c>
      <c r="M39">
        <v>5.5876996880862261E-7</v>
      </c>
      <c r="N39" s="1">
        <v>1.30467664880684E-7</v>
      </c>
      <c r="O39" s="1">
        <v>1.31448379106371E-11</v>
      </c>
      <c r="P39">
        <v>0</v>
      </c>
      <c r="Q39">
        <v>40.519132426980903</v>
      </c>
      <c r="S39">
        <v>22.919923101067798</v>
      </c>
      <c r="V39">
        <v>17.9823949827802</v>
      </c>
      <c r="X39">
        <v>13.2952438673977</v>
      </c>
      <c r="AA39">
        <v>5.2833056217732901</v>
      </c>
      <c r="AJ39">
        <v>0.37114480737771599</v>
      </c>
      <c r="AK39">
        <v>0.13970219939366599</v>
      </c>
      <c r="AL39">
        <v>0.48915299322861699</v>
      </c>
    </row>
    <row r="40" spans="1:38" x14ac:dyDescent="0.3">
      <c r="A40">
        <v>72</v>
      </c>
      <c r="B40">
        <v>980.07792207792102</v>
      </c>
      <c r="C40">
        <v>900</v>
      </c>
      <c r="D40">
        <v>0</v>
      </c>
      <c r="E40">
        <v>43.9185827677275</v>
      </c>
      <c r="F40">
        <v>3.7688575538474902</v>
      </c>
      <c r="G40">
        <v>-651.22475983007723</v>
      </c>
      <c r="H40">
        <v>-533.94921535942865</v>
      </c>
      <c r="I40">
        <v>93.578783559337694</v>
      </c>
      <c r="J40">
        <v>50.316547578314903</v>
      </c>
      <c r="K40">
        <v>11.653022737060599</v>
      </c>
      <c r="L40">
        <v>3.0845038834351838E-5</v>
      </c>
      <c r="M40">
        <v>5.5883298484421906E-7</v>
      </c>
      <c r="N40" s="1">
        <v>1.30974380357977E-7</v>
      </c>
      <c r="O40" s="1">
        <v>1.3183349322572099E-11</v>
      </c>
      <c r="P40">
        <v>0</v>
      </c>
      <c r="Q40">
        <v>40.513221769074597</v>
      </c>
      <c r="S40">
        <v>22.916579697184901</v>
      </c>
      <c r="V40">
        <v>18.017692551194699</v>
      </c>
      <c r="X40">
        <v>13.277296479825299</v>
      </c>
      <c r="AA40">
        <v>5.2752095027202603</v>
      </c>
      <c r="AJ40">
        <v>0.37192758026673001</v>
      </c>
      <c r="AK40">
        <v>0.13950847078733</v>
      </c>
      <c r="AL40">
        <v>0.48856394894593802</v>
      </c>
    </row>
    <row r="41" spans="1:38" x14ac:dyDescent="0.3">
      <c r="A41">
        <v>73</v>
      </c>
      <c r="B41">
        <v>975.06493506493405</v>
      </c>
      <c r="C41">
        <v>900</v>
      </c>
      <c r="D41">
        <v>0</v>
      </c>
      <c r="E41">
        <v>44.073012884142798</v>
      </c>
      <c r="F41">
        <v>3.7700089733442099</v>
      </c>
      <c r="G41">
        <v>-652.87500968087795</v>
      </c>
      <c r="H41">
        <v>-535.91888287963945</v>
      </c>
      <c r="I41">
        <v>93.698708063570805</v>
      </c>
      <c r="J41">
        <v>50.463506662595201</v>
      </c>
      <c r="K41">
        <v>11.6904265204036</v>
      </c>
      <c r="L41">
        <v>3.079497336440085E-5</v>
      </c>
      <c r="M41">
        <v>5.5889637021108423E-7</v>
      </c>
      <c r="N41" s="1">
        <v>1.3146124596508099E-7</v>
      </c>
      <c r="O41" s="1">
        <v>1.3220022867235299E-11</v>
      </c>
      <c r="P41">
        <v>0</v>
      </c>
      <c r="Q41">
        <v>40.507404363590503</v>
      </c>
      <c r="S41">
        <v>22.913289042169399</v>
      </c>
      <c r="V41">
        <v>18.0523827129349</v>
      </c>
      <c r="X41">
        <v>13.2596039233851</v>
      </c>
      <c r="AA41">
        <v>5.2673199579199697</v>
      </c>
      <c r="AJ41">
        <v>0.372697183469614</v>
      </c>
      <c r="AK41">
        <v>0.13931982878562801</v>
      </c>
      <c r="AL41">
        <v>0.48798298774475701</v>
      </c>
    </row>
    <row r="42" spans="1:38" x14ac:dyDescent="0.3">
      <c r="A42">
        <v>74</v>
      </c>
      <c r="B42">
        <v>970.05194805194697</v>
      </c>
      <c r="C42">
        <v>900</v>
      </c>
      <c r="D42">
        <v>0</v>
      </c>
      <c r="E42">
        <v>44.2210786306144</v>
      </c>
      <c r="F42">
        <v>3.7711508640865898</v>
      </c>
      <c r="G42">
        <v>-654.43031466556147</v>
      </c>
      <c r="H42">
        <v>-537.81413028820612</v>
      </c>
      <c r="I42">
        <v>93.803090125533203</v>
      </c>
      <c r="J42">
        <v>50.6029069058564</v>
      </c>
      <c r="K42">
        <v>11.7261494499571</v>
      </c>
      <c r="L42">
        <v>3.0744827773840096E-5</v>
      </c>
      <c r="M42">
        <v>5.5896006624884256E-7</v>
      </c>
      <c r="N42" s="1">
        <v>1.31929036667158E-7</v>
      </c>
      <c r="O42" s="1">
        <v>1.3254917527553601E-11</v>
      </c>
      <c r="P42">
        <v>0</v>
      </c>
      <c r="Q42">
        <v>40.501672956787402</v>
      </c>
      <c r="S42">
        <v>22.910047032893299</v>
      </c>
      <c r="V42">
        <v>18.086520061278598</v>
      </c>
      <c r="X42">
        <v>13.2421504943442</v>
      </c>
      <c r="AA42">
        <v>5.2596094546962604</v>
      </c>
      <c r="AJ42">
        <v>0.37345480013528398</v>
      </c>
      <c r="AK42">
        <v>0.13913557346408301</v>
      </c>
      <c r="AL42">
        <v>0.48740962640063101</v>
      </c>
    </row>
    <row r="43" spans="1:38" x14ac:dyDescent="0.3">
      <c r="A43">
        <v>75</v>
      </c>
      <c r="B43">
        <v>965.03896103896102</v>
      </c>
      <c r="C43">
        <v>900</v>
      </c>
      <c r="D43">
        <v>0</v>
      </c>
      <c r="E43">
        <v>44.363028026309699</v>
      </c>
      <c r="F43">
        <v>3.77228405922023</v>
      </c>
      <c r="G43">
        <v>-655.89441938601317</v>
      </c>
      <c r="H43">
        <v>-539.63772938952354</v>
      </c>
      <c r="I43">
        <v>93.892526629327193</v>
      </c>
      <c r="J43">
        <v>50.735034318255103</v>
      </c>
      <c r="K43">
        <v>11.760256473230699</v>
      </c>
      <c r="L43">
        <v>3.0694603149800478E-5</v>
      </c>
      <c r="M43">
        <v>5.5902401606564817E-7</v>
      </c>
      <c r="N43" s="1">
        <v>1.32378476058009E-7</v>
      </c>
      <c r="O43" s="1">
        <v>1.32880872470489E-11</v>
      </c>
      <c r="P43">
        <v>0</v>
      </c>
      <c r="Q43">
        <v>40.4960207250409</v>
      </c>
      <c r="S43">
        <v>22.906849809526999</v>
      </c>
      <c r="V43">
        <v>18.120156568727101</v>
      </c>
      <c r="X43">
        <v>13.224921765734599</v>
      </c>
      <c r="AA43">
        <v>5.2520511309701998</v>
      </c>
      <c r="AJ43">
        <v>0.37420155669130201</v>
      </c>
      <c r="AK43">
        <v>0.13895502057558901</v>
      </c>
      <c r="AL43">
        <v>0.48684342273310799</v>
      </c>
    </row>
    <row r="44" spans="1:38" x14ac:dyDescent="0.3">
      <c r="A44">
        <v>76</v>
      </c>
      <c r="B44">
        <v>960.02597402597405</v>
      </c>
      <c r="C44">
        <v>900</v>
      </c>
      <c r="D44">
        <v>0</v>
      </c>
      <c r="E44">
        <v>44.499093387364098</v>
      </c>
      <c r="F44">
        <v>3.7734093538543099</v>
      </c>
      <c r="G44">
        <v>-657.27082816398445</v>
      </c>
      <c r="H44">
        <v>-541.39226941998243</v>
      </c>
      <c r="I44">
        <v>93.967577365046196</v>
      </c>
      <c r="J44">
        <v>50.860156657687497</v>
      </c>
      <c r="K44">
        <v>11.7928083635852</v>
      </c>
      <c r="L44">
        <v>3.0644300450848012E-5</v>
      </c>
      <c r="M44">
        <v>5.5908816449403284E-7</v>
      </c>
      <c r="N44" s="1">
        <v>1.3281024015120701E-7</v>
      </c>
      <c r="O44" s="1">
        <v>1.3319581355548499E-11</v>
      </c>
      <c r="P44">
        <v>0</v>
      </c>
      <c r="Q44">
        <v>40.490441234875398</v>
      </c>
      <c r="S44">
        <v>22.903693732931099</v>
      </c>
      <c r="V44">
        <v>18.153341783978899</v>
      </c>
      <c r="X44">
        <v>13.2079044426105</v>
      </c>
      <c r="AA44">
        <v>5.24461880560394</v>
      </c>
      <c r="AJ44">
        <v>0.374938527159553</v>
      </c>
      <c r="AK44">
        <v>0.13877750200279701</v>
      </c>
      <c r="AL44">
        <v>0.48628397083764802</v>
      </c>
    </row>
    <row r="45" spans="1:38" x14ac:dyDescent="0.3">
      <c r="A45">
        <v>77</v>
      </c>
      <c r="B45">
        <v>955.01298701298595</v>
      </c>
      <c r="C45">
        <v>900</v>
      </c>
      <c r="D45">
        <v>0</v>
      </c>
      <c r="E45">
        <v>44.629492462506697</v>
      </c>
      <c r="F45">
        <v>3.7745275079247902</v>
      </c>
      <c r="G45">
        <v>-658.56282262972138</v>
      </c>
      <c r="H45">
        <v>-543.08017037910088</v>
      </c>
      <c r="I45">
        <v>94.028767738299706</v>
      </c>
      <c r="J45">
        <v>50.978524748809903</v>
      </c>
      <c r="K45">
        <v>11.823862024797799</v>
      </c>
      <c r="L45">
        <v>3.0593920526345535E-5</v>
      </c>
      <c r="M45">
        <v>5.5915245805170702E-7</v>
      </c>
      <c r="N45" s="1">
        <v>1.33224960976533E-7</v>
      </c>
      <c r="O45" s="1">
        <v>1.3349444970625899E-11</v>
      </c>
      <c r="P45">
        <v>0</v>
      </c>
      <c r="Q45">
        <v>40.4849284060153</v>
      </c>
      <c r="S45">
        <v>22.900575363756499</v>
      </c>
      <c r="V45">
        <v>18.186123013472301</v>
      </c>
      <c r="X45">
        <v>13.1910862279233</v>
      </c>
      <c r="AA45">
        <v>5.2372869888324498</v>
      </c>
      <c r="AJ45">
        <v>0.375666737139983</v>
      </c>
      <c r="AK45">
        <v>0.13860236619858801</v>
      </c>
      <c r="AL45">
        <v>0.48573089666142799</v>
      </c>
    </row>
    <row r="46" spans="1:38" x14ac:dyDescent="0.3">
      <c r="A46">
        <v>78</v>
      </c>
      <c r="B46">
        <v>950</v>
      </c>
      <c r="C46">
        <v>900</v>
      </c>
      <c r="D46">
        <v>0</v>
      </c>
      <c r="E46">
        <v>44.754429511126098</v>
      </c>
      <c r="F46">
        <v>3.7756392488315398</v>
      </c>
      <c r="G46">
        <v>-659.77347836287254</v>
      </c>
      <c r="H46">
        <v>-544.70369567753346</v>
      </c>
      <c r="I46">
        <v>94.076591330040401</v>
      </c>
      <c r="J46">
        <v>51.090373733111903</v>
      </c>
      <c r="K46">
        <v>11.8534707798093</v>
      </c>
      <c r="L46">
        <v>3.0543464133990053E-5</v>
      </c>
      <c r="M46">
        <v>5.5921684490807468E-7</v>
      </c>
      <c r="N46" s="1">
        <v>1.3362322999858899E-7</v>
      </c>
      <c r="O46" s="1">
        <v>1.3377719377494299E-11</v>
      </c>
      <c r="P46">
        <v>0</v>
      </c>
      <c r="Q46">
        <v>40.479476477217098</v>
      </c>
      <c r="S46">
        <v>22.8974914431165</v>
      </c>
      <c r="V46">
        <v>18.218545488277201</v>
      </c>
      <c r="X46">
        <v>13.174455697942699</v>
      </c>
      <c r="AA46">
        <v>5.2300308934463802</v>
      </c>
      <c r="AJ46">
        <v>0.37638716747899897</v>
      </c>
      <c r="AK46">
        <v>0.13842897863338699</v>
      </c>
      <c r="AL46">
        <v>0.48518385388761198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8041-0062-4DB0-91B0-1AB7591DC233}">
  <dimension ref="A1:AL43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125</v>
      </c>
      <c r="AK1" t="s">
        <v>126</v>
      </c>
      <c r="AL1" t="s">
        <v>127</v>
      </c>
    </row>
    <row r="2" spans="1:38" x14ac:dyDescent="0.3">
      <c r="A2">
        <v>31</v>
      </c>
      <c r="B2">
        <v>1185.61038961039</v>
      </c>
      <c r="C2">
        <v>900</v>
      </c>
      <c r="D2">
        <v>0</v>
      </c>
      <c r="E2">
        <v>0.858758557663586</v>
      </c>
      <c r="F2">
        <v>2.6683921300740701</v>
      </c>
      <c r="G2">
        <v>-14.637073785833964</v>
      </c>
      <c r="H2">
        <v>-11.558429166271564</v>
      </c>
      <c r="I2">
        <v>2.11045257431527</v>
      </c>
      <c r="J2">
        <v>1.05687683437511</v>
      </c>
      <c r="K2">
        <v>0.32182622186033299</v>
      </c>
      <c r="L2">
        <v>2.5490878718160435E-5</v>
      </c>
      <c r="M2">
        <v>1.4491089739278247E-6</v>
      </c>
      <c r="N2" s="1">
        <v>2.4430290038456198E-9</v>
      </c>
      <c r="O2" s="1">
        <v>2.4421930192341802E-12</v>
      </c>
      <c r="P2">
        <v>0</v>
      </c>
      <c r="Q2">
        <v>52.799190590287402</v>
      </c>
      <c r="S2">
        <v>30.156235670266</v>
      </c>
      <c r="AA2">
        <v>12.5592338900553</v>
      </c>
      <c r="AB2">
        <v>4.3835804953643702</v>
      </c>
      <c r="AC2">
        <v>0.10175935402676201</v>
      </c>
      <c r="AJ2">
        <v>0.38483646061766202</v>
      </c>
      <c r="AK2">
        <v>0.60928595146597797</v>
      </c>
      <c r="AL2">
        <v>5.8775879163594398E-3</v>
      </c>
    </row>
    <row r="3" spans="1:38" x14ac:dyDescent="0.3">
      <c r="A3">
        <v>32</v>
      </c>
      <c r="B3">
        <v>1180.5974025974001</v>
      </c>
      <c r="C3">
        <v>900</v>
      </c>
      <c r="D3">
        <v>0</v>
      </c>
      <c r="E3">
        <v>2.0820708477074699</v>
      </c>
      <c r="F3">
        <v>2.6670650952355199</v>
      </c>
      <c r="G3">
        <v>-35.46171329716735</v>
      </c>
      <c r="H3">
        <v>-28.031514830439114</v>
      </c>
      <c r="I3">
        <v>5.1110656868261604</v>
      </c>
      <c r="J3">
        <v>2.5615774164729999</v>
      </c>
      <c r="K3">
        <v>0.78065992893345704</v>
      </c>
      <c r="L3">
        <v>2.5568166566098987E-5</v>
      </c>
      <c r="M3">
        <v>1.4547930989371655E-6</v>
      </c>
      <c r="N3" s="1">
        <v>5.9143149818574703E-9</v>
      </c>
      <c r="O3" s="1">
        <v>5.9476740731979E-12</v>
      </c>
      <c r="P3">
        <v>0</v>
      </c>
      <c r="Q3">
        <v>53.022916061641297</v>
      </c>
      <c r="S3">
        <v>30.004294067981299</v>
      </c>
      <c r="AA3">
        <v>12.3816772321955</v>
      </c>
      <c r="AB3">
        <v>4.4838060484505498</v>
      </c>
      <c r="AC3">
        <v>0.10730658973123799</v>
      </c>
      <c r="AJ3">
        <v>0.39343644431131503</v>
      </c>
      <c r="AK3">
        <v>0.60036869238481505</v>
      </c>
      <c r="AL3">
        <v>6.1948633038692103E-3</v>
      </c>
    </row>
    <row r="4" spans="1:38" x14ac:dyDescent="0.3">
      <c r="A4">
        <v>33</v>
      </c>
      <c r="B4">
        <v>1175.58441558441</v>
      </c>
      <c r="C4">
        <v>900</v>
      </c>
      <c r="D4">
        <v>0</v>
      </c>
      <c r="E4">
        <v>3.2349078696648199</v>
      </c>
      <c r="F4">
        <v>2.66577410664003</v>
      </c>
      <c r="G4">
        <v>-55.056249681659395</v>
      </c>
      <c r="H4">
        <v>-43.56497173825052</v>
      </c>
      <c r="I4">
        <v>7.9319424042075299</v>
      </c>
      <c r="J4">
        <v>3.97860334539476</v>
      </c>
      <c r="K4">
        <v>1.2134966205902999</v>
      </c>
      <c r="L4">
        <v>2.564326572447042E-5</v>
      </c>
      <c r="M4">
        <v>1.4603650242152976E-6</v>
      </c>
      <c r="N4" s="1">
        <v>9.1756729188151897E-9</v>
      </c>
      <c r="O4" s="1">
        <v>9.2813451953153097E-12</v>
      </c>
      <c r="P4">
        <v>0</v>
      </c>
      <c r="Q4">
        <v>53.242256566571498</v>
      </c>
      <c r="S4">
        <v>29.8552738373251</v>
      </c>
      <c r="AA4">
        <v>12.2075539078104</v>
      </c>
      <c r="AB4">
        <v>4.5819186945026296</v>
      </c>
      <c r="AC4">
        <v>0.11299699379028</v>
      </c>
      <c r="AJ4">
        <v>0.40184671771012498</v>
      </c>
      <c r="AK4">
        <v>0.59163313354916502</v>
      </c>
      <c r="AL4">
        <v>6.5201487407083201E-3</v>
      </c>
    </row>
    <row r="5" spans="1:38" x14ac:dyDescent="0.3">
      <c r="A5">
        <v>34</v>
      </c>
      <c r="B5">
        <v>1170.57142857142</v>
      </c>
      <c r="C5">
        <v>900</v>
      </c>
      <c r="D5">
        <v>0</v>
      </c>
      <c r="E5">
        <v>2.3665945787312599</v>
      </c>
      <c r="F5">
        <v>2.6630030774801798</v>
      </c>
      <c r="G5">
        <v>-40.248214951626537</v>
      </c>
      <c r="H5">
        <v>-31.875811223034994</v>
      </c>
      <c r="I5">
        <v>5.7991822819143604</v>
      </c>
      <c r="J5">
        <v>2.91006811933639</v>
      </c>
      <c r="K5">
        <v>0.888693895528883</v>
      </c>
      <c r="L5">
        <v>2.5819354561782401E-5</v>
      </c>
      <c r="M5">
        <v>1.4708486897636577E-6</v>
      </c>
      <c r="N5" s="1">
        <v>6.6932205024378501E-9</v>
      </c>
      <c r="O5" s="1">
        <v>6.8464851212959299E-12</v>
      </c>
      <c r="P5">
        <v>0</v>
      </c>
      <c r="Q5">
        <v>53.662086698158902</v>
      </c>
      <c r="S5">
        <v>29.570776930517301</v>
      </c>
      <c r="AA5">
        <v>11.8748794249183</v>
      </c>
      <c r="AB5">
        <v>4.7716420040348204</v>
      </c>
      <c r="AC5">
        <v>0.12061494237062299</v>
      </c>
      <c r="AJ5">
        <v>0.41808631280241398</v>
      </c>
      <c r="AK5">
        <v>0.57496061438398904</v>
      </c>
      <c r="AL5">
        <v>6.9530728135959504E-3</v>
      </c>
    </row>
    <row r="6" spans="1:38" x14ac:dyDescent="0.3">
      <c r="A6">
        <v>35</v>
      </c>
      <c r="B6">
        <v>1165.5584415584301</v>
      </c>
      <c r="C6">
        <v>900</v>
      </c>
      <c r="D6">
        <v>0</v>
      </c>
      <c r="E6">
        <v>0.92695500483381899</v>
      </c>
      <c r="F6">
        <v>2.6597361705188498</v>
      </c>
      <c r="G6">
        <v>-15.752758977702383</v>
      </c>
      <c r="H6">
        <v>-12.486373253753268</v>
      </c>
      <c r="I6">
        <v>2.2703597404425402</v>
      </c>
      <c r="J6">
        <v>1.1396372396812899</v>
      </c>
      <c r="K6">
        <v>0.34851389213276401</v>
      </c>
      <c r="L6">
        <v>2.6029650419729127E-5</v>
      </c>
      <c r="M6">
        <v>1.482986798609426E-6</v>
      </c>
      <c r="N6" s="1">
        <v>2.6127128180508601E-9</v>
      </c>
      <c r="O6" s="1">
        <v>2.7073593557236398E-12</v>
      </c>
      <c r="P6">
        <v>0</v>
      </c>
      <c r="Q6">
        <v>54.150405163012699</v>
      </c>
      <c r="S6">
        <v>29.239905764178999</v>
      </c>
      <c r="AA6">
        <v>11.4879648868069</v>
      </c>
      <c r="AB6">
        <v>4.9924117416293798</v>
      </c>
      <c r="AC6">
        <v>0.12931244437190401</v>
      </c>
      <c r="AJ6">
        <v>0.43694435913646001</v>
      </c>
      <c r="AK6">
        <v>0.55560945917251003</v>
      </c>
      <c r="AL6">
        <v>7.4461816910282403E-3</v>
      </c>
    </row>
    <row r="7" spans="1:38" x14ac:dyDescent="0.3">
      <c r="A7">
        <v>42</v>
      </c>
      <c r="B7">
        <v>1130.46753246752</v>
      </c>
      <c r="C7">
        <v>900</v>
      </c>
      <c r="D7">
        <v>0</v>
      </c>
      <c r="E7">
        <v>0.499342498186364</v>
      </c>
      <c r="F7">
        <v>2.6441468359959499</v>
      </c>
      <c r="G7">
        <v>-8.4409305853447272</v>
      </c>
      <c r="H7">
        <v>-6.7350503272937399</v>
      </c>
      <c r="I7">
        <v>1.21534550444955</v>
      </c>
      <c r="J7">
        <v>0.61288730703962802</v>
      </c>
      <c r="K7">
        <v>0.18884824828507599</v>
      </c>
      <c r="L7">
        <v>2.7023323919363224E-5</v>
      </c>
      <c r="M7">
        <v>1.5440048154515945E-6</v>
      </c>
      <c r="N7" s="1">
        <v>1.37615299287149E-9</v>
      </c>
      <c r="O7" s="1">
        <v>1.52840652788038E-12</v>
      </c>
      <c r="P7">
        <v>0</v>
      </c>
      <c r="Q7">
        <v>56.606632228607097</v>
      </c>
      <c r="S7">
        <v>27.570535394514199</v>
      </c>
      <c r="AA7">
        <v>9.5375902318666697</v>
      </c>
      <c r="AB7">
        <v>6.0895106026419397</v>
      </c>
      <c r="AC7">
        <v>0.19573154236992299</v>
      </c>
      <c r="AJ7">
        <v>0.530040769328467</v>
      </c>
      <c r="AK7">
        <v>0.45875027195089302</v>
      </c>
      <c r="AL7">
        <v>1.1208958720639E-2</v>
      </c>
    </row>
    <row r="8" spans="1:38" x14ac:dyDescent="0.3">
      <c r="A8">
        <v>43</v>
      </c>
      <c r="B8">
        <v>1125.45454545455</v>
      </c>
      <c r="C8">
        <v>900</v>
      </c>
      <c r="D8">
        <v>0</v>
      </c>
      <c r="E8">
        <v>1.00360887793374</v>
      </c>
      <c r="F8">
        <v>2.6424183979856299</v>
      </c>
      <c r="G8">
        <v>-16.952097003199377</v>
      </c>
      <c r="H8">
        <v>-13.539588191922256</v>
      </c>
      <c r="I8">
        <v>2.4399383102019301</v>
      </c>
      <c r="J8">
        <v>1.2314505251376799</v>
      </c>
      <c r="K8">
        <v>0.37980695210827098</v>
      </c>
      <c r="L8">
        <v>2.7131324753245713E-5</v>
      </c>
      <c r="M8">
        <v>1.551080293003089E-6</v>
      </c>
      <c r="N8" s="1">
        <v>2.7597615047525799E-9</v>
      </c>
      <c r="O8" s="1">
        <v>3.0882899680588302E-12</v>
      </c>
      <c r="P8">
        <v>0</v>
      </c>
      <c r="Q8">
        <v>56.891725359327999</v>
      </c>
      <c r="S8">
        <v>27.376126162489498</v>
      </c>
      <c r="AA8">
        <v>9.3106780402740608</v>
      </c>
      <c r="AB8">
        <v>6.2151562816932904</v>
      </c>
      <c r="AC8">
        <v>0.20631415621496499</v>
      </c>
      <c r="AJ8">
        <v>0.54063757164460602</v>
      </c>
      <c r="AK8">
        <v>0.44755485193848199</v>
      </c>
      <c r="AL8">
        <v>1.18075764169109E-2</v>
      </c>
    </row>
    <row r="9" spans="1:38" x14ac:dyDescent="0.3">
      <c r="A9">
        <v>44</v>
      </c>
      <c r="B9">
        <v>1120.4415584415499</v>
      </c>
      <c r="C9">
        <v>900</v>
      </c>
      <c r="D9">
        <v>0</v>
      </c>
      <c r="E9">
        <v>1.49225540990753</v>
      </c>
      <c r="F9">
        <v>2.6407626906161701</v>
      </c>
      <c r="G9">
        <v>-25.186543100089548</v>
      </c>
      <c r="H9">
        <v>-20.136554886858971</v>
      </c>
      <c r="I9">
        <v>3.62372187362983</v>
      </c>
      <c r="J9">
        <v>1.8304697783450901</v>
      </c>
      <c r="K9">
        <v>0.56508500942178497</v>
      </c>
      <c r="L9">
        <v>2.7234495631425818E-5</v>
      </c>
      <c r="M9">
        <v>1.5579151682504631E-6</v>
      </c>
      <c r="N9" s="1">
        <v>4.0946649608903898E-9</v>
      </c>
      <c r="O9" s="1">
        <v>4.6155424666561901E-12</v>
      </c>
      <c r="P9">
        <v>0</v>
      </c>
      <c r="Q9">
        <v>57.167196788318101</v>
      </c>
      <c r="S9">
        <v>27.1881361555713</v>
      </c>
      <c r="AA9">
        <v>9.0913068676836506</v>
      </c>
      <c r="AB9">
        <v>6.3361893475053197</v>
      </c>
      <c r="AC9">
        <v>0.21717084092149899</v>
      </c>
      <c r="AJ9">
        <v>0.55083278822728798</v>
      </c>
      <c r="AK9">
        <v>0.43674580693873499</v>
      </c>
      <c r="AL9">
        <v>1.2421404833976E-2</v>
      </c>
    </row>
    <row r="10" spans="1:38" x14ac:dyDescent="0.3">
      <c r="A10">
        <v>45</v>
      </c>
      <c r="B10">
        <v>1115.42857142856</v>
      </c>
      <c r="C10">
        <v>900</v>
      </c>
      <c r="D10">
        <v>0</v>
      </c>
      <c r="E10">
        <v>1.9652779496469699</v>
      </c>
      <c r="F10">
        <v>2.6391779844363401</v>
      </c>
      <c r="G10">
        <v>-33.144789085120479</v>
      </c>
      <c r="H10">
        <v>-26.525854758678502</v>
      </c>
      <c r="I10">
        <v>4.7666977315028101</v>
      </c>
      <c r="J10">
        <v>2.40994360733812</v>
      </c>
      <c r="K10">
        <v>0.74465532875635299</v>
      </c>
      <c r="L10">
        <v>2.7332932758421366E-5</v>
      </c>
      <c r="M10">
        <v>1.5645145135163016E-6</v>
      </c>
      <c r="N10" s="1">
        <v>5.3814110454683802E-9</v>
      </c>
      <c r="O10" s="1">
        <v>6.1086461284427104E-12</v>
      </c>
      <c r="P10">
        <v>0</v>
      </c>
      <c r="Q10">
        <v>57.433220627244701</v>
      </c>
      <c r="S10">
        <v>27.006450898531099</v>
      </c>
      <c r="AA10">
        <v>8.8793416442826008</v>
      </c>
      <c r="AB10">
        <v>6.45269768689906</v>
      </c>
      <c r="AC10">
        <v>0.22828914304241599</v>
      </c>
      <c r="AJ10">
        <v>0.56063524104608498</v>
      </c>
      <c r="AK10">
        <v>0.426315017732739</v>
      </c>
      <c r="AL10">
        <v>1.30497412211749E-2</v>
      </c>
    </row>
    <row r="11" spans="1:38" x14ac:dyDescent="0.3">
      <c r="A11">
        <v>46</v>
      </c>
      <c r="B11">
        <v>1110.41558441557</v>
      </c>
      <c r="C11">
        <v>900</v>
      </c>
      <c r="D11">
        <v>0</v>
      </c>
      <c r="E11">
        <v>2.4436708244379699</v>
      </c>
      <c r="F11">
        <v>2.6377182403209498</v>
      </c>
      <c r="G11">
        <v>-41.181269996467122</v>
      </c>
      <c r="H11">
        <v>-32.991056391987271</v>
      </c>
      <c r="I11">
        <v>5.9196424779092798</v>
      </c>
      <c r="J11">
        <v>2.9955977974619001</v>
      </c>
      <c r="K11">
        <v>0.92643360730622804</v>
      </c>
      <c r="L11">
        <v>2.7422916076324609E-5</v>
      </c>
      <c r="M11">
        <v>1.5706989921779781E-6</v>
      </c>
      <c r="N11" s="1">
        <v>6.6783038300090401E-9</v>
      </c>
      <c r="O11" s="1">
        <v>7.6306644776720796E-12</v>
      </c>
      <c r="P11">
        <v>0</v>
      </c>
      <c r="Q11">
        <v>57.682289909839</v>
      </c>
      <c r="S11">
        <v>26.836157589815102</v>
      </c>
      <c r="AA11">
        <v>8.6807310088297402</v>
      </c>
      <c r="AB11">
        <v>6.5612891801595996</v>
      </c>
      <c r="AC11">
        <v>0.23953231135639599</v>
      </c>
      <c r="AJ11">
        <v>0.56976136455067605</v>
      </c>
      <c r="AK11">
        <v>0.41655361378544797</v>
      </c>
      <c r="AL11">
        <v>1.36850216638755E-2</v>
      </c>
    </row>
    <row r="12" spans="1:38" x14ac:dyDescent="0.3">
      <c r="A12">
        <v>47</v>
      </c>
      <c r="B12">
        <v>1105.4025974025899</v>
      </c>
      <c r="C12">
        <v>900</v>
      </c>
      <c r="D12">
        <v>0</v>
      </c>
      <c r="E12">
        <v>2.92992429479991</v>
      </c>
      <c r="F12">
        <v>2.6363926853509598</v>
      </c>
      <c r="G12">
        <v>-49.337745920139767</v>
      </c>
      <c r="H12">
        <v>-39.566097210951121</v>
      </c>
      <c r="I12">
        <v>7.0883394130915898</v>
      </c>
      <c r="J12">
        <v>3.59045165546517</v>
      </c>
      <c r="K12">
        <v>1.11133834920721</v>
      </c>
      <c r="L12">
        <v>2.7503796474006808E-5</v>
      </c>
      <c r="M12">
        <v>1.576437862210681E-6</v>
      </c>
      <c r="N12" s="1">
        <v>7.9926402746594397E-9</v>
      </c>
      <c r="O12" s="1">
        <v>9.1880458218182496E-12</v>
      </c>
      <c r="P12">
        <v>0</v>
      </c>
      <c r="Q12">
        <v>57.913059236641203</v>
      </c>
      <c r="S12">
        <v>26.678177841113101</v>
      </c>
      <c r="AA12">
        <v>8.49654923097685</v>
      </c>
      <c r="AB12">
        <v>6.6613818015902799</v>
      </c>
      <c r="AC12">
        <v>0.25083188967850001</v>
      </c>
      <c r="AJ12">
        <v>0.57816449940568504</v>
      </c>
      <c r="AK12">
        <v>0.40751205799563101</v>
      </c>
      <c r="AL12">
        <v>1.4323442598682399E-2</v>
      </c>
    </row>
    <row r="13" spans="1:38" x14ac:dyDescent="0.3">
      <c r="A13">
        <v>48</v>
      </c>
      <c r="B13">
        <v>1100.3896103896</v>
      </c>
      <c r="C13">
        <v>900</v>
      </c>
      <c r="D13">
        <v>0</v>
      </c>
      <c r="E13">
        <v>3.3929451468895602</v>
      </c>
      <c r="F13">
        <v>2.6351155379409201</v>
      </c>
      <c r="G13">
        <v>-57.09068212908543</v>
      </c>
      <c r="H13">
        <v>-45.830907212177472</v>
      </c>
      <c r="I13">
        <v>8.1976339318777001</v>
      </c>
      <c r="J13">
        <v>4.1564133527137797</v>
      </c>
      <c r="K13">
        <v>1.28758875959602</v>
      </c>
      <c r="L13">
        <v>2.7581440938928374E-5</v>
      </c>
      <c r="M13">
        <v>1.5820149819906303E-6</v>
      </c>
      <c r="N13" s="1">
        <v>9.23933077028223E-9</v>
      </c>
      <c r="O13" s="1">
        <v>1.0683983323857E-11</v>
      </c>
      <c r="P13">
        <v>0</v>
      </c>
      <c r="Q13">
        <v>58.137319930961603</v>
      </c>
      <c r="S13">
        <v>26.524532501015202</v>
      </c>
      <c r="AA13">
        <v>8.3174620850140002</v>
      </c>
      <c r="AB13">
        <v>6.7583335001815596</v>
      </c>
      <c r="AC13">
        <v>0.26235198282758898</v>
      </c>
      <c r="AJ13">
        <v>0.58629596103554205</v>
      </c>
      <c r="AK13">
        <v>0.39872999164870498</v>
      </c>
      <c r="AL13">
        <v>1.4974047315751899E-2</v>
      </c>
    </row>
    <row r="14" spans="1:38" x14ac:dyDescent="0.3">
      <c r="A14">
        <v>49</v>
      </c>
      <c r="B14">
        <v>1095.37662337662</v>
      </c>
      <c r="C14">
        <v>900</v>
      </c>
      <c r="D14">
        <v>0</v>
      </c>
      <c r="E14">
        <v>3.8370946531333598</v>
      </c>
      <c r="F14">
        <v>2.63388837789025</v>
      </c>
      <c r="G14">
        <v>-64.514299991785904</v>
      </c>
      <c r="H14">
        <v>-51.844227886090465</v>
      </c>
      <c r="I14">
        <v>9.2581845974132708</v>
      </c>
      <c r="J14">
        <v>4.6988409008711702</v>
      </c>
      <c r="K14">
        <v>1.4568174890565599</v>
      </c>
      <c r="L14">
        <v>2.7655700061615728E-5</v>
      </c>
      <c r="M14">
        <v>1.5874239618880304E-6</v>
      </c>
      <c r="N14" s="1">
        <v>1.04307750084969E-8</v>
      </c>
      <c r="O14" s="1">
        <v>1.21308080502511E-11</v>
      </c>
      <c r="P14">
        <v>0</v>
      </c>
      <c r="Q14">
        <v>58.3547914152958</v>
      </c>
      <c r="S14">
        <v>26.375397281191599</v>
      </c>
      <c r="AA14">
        <v>8.1436800037932802</v>
      </c>
      <c r="AB14">
        <v>6.8519796749963504</v>
      </c>
      <c r="AC14">
        <v>0.27415162472288201</v>
      </c>
      <c r="AJ14">
        <v>0.59414274027175795</v>
      </c>
      <c r="AK14">
        <v>0.390217030295267</v>
      </c>
      <c r="AL14">
        <v>1.56402294329742E-2</v>
      </c>
    </row>
    <row r="15" spans="1:38" x14ac:dyDescent="0.3">
      <c r="A15">
        <v>50</v>
      </c>
      <c r="B15">
        <v>1090.3636363636299</v>
      </c>
      <c r="C15">
        <v>900</v>
      </c>
      <c r="D15">
        <v>0</v>
      </c>
      <c r="E15">
        <v>4.2668357780850101</v>
      </c>
      <c r="F15">
        <v>2.6327147047346799</v>
      </c>
      <c r="G15">
        <v>-71.684298288846321</v>
      </c>
      <c r="H15">
        <v>-57.666235640995694</v>
      </c>
      <c r="I15">
        <v>10.2808378838333</v>
      </c>
      <c r="J15">
        <v>5.2232077179420804</v>
      </c>
      <c r="K15">
        <v>1.6206981221366401</v>
      </c>
      <c r="L15">
        <v>2.7726278474826561E-5</v>
      </c>
      <c r="M15">
        <v>1.592651653952614E-6</v>
      </c>
      <c r="N15" s="1">
        <v>1.15795886671402E-8</v>
      </c>
      <c r="O15" s="1">
        <v>1.35413494919311E-11</v>
      </c>
      <c r="P15">
        <v>0</v>
      </c>
      <c r="Q15">
        <v>58.564913106547998</v>
      </c>
      <c r="S15">
        <v>26.231129623984302</v>
      </c>
      <c r="AA15">
        <v>7.9756286853084699</v>
      </c>
      <c r="AB15">
        <v>6.9420081782331096</v>
      </c>
      <c r="AC15">
        <v>0.28632040592596403</v>
      </c>
      <c r="AJ15">
        <v>0.60167950511499901</v>
      </c>
      <c r="AK15">
        <v>0.381993360576387</v>
      </c>
      <c r="AL15">
        <v>1.63271343086142E-2</v>
      </c>
    </row>
    <row r="16" spans="1:38" x14ac:dyDescent="0.3">
      <c r="A16">
        <v>51</v>
      </c>
      <c r="B16">
        <v>1085.35064935064</v>
      </c>
      <c r="C16">
        <v>900</v>
      </c>
      <c r="D16">
        <v>0</v>
      </c>
      <c r="E16">
        <v>4.6776730131431403</v>
      </c>
      <c r="F16">
        <v>2.63157930179469</v>
      </c>
      <c r="G16">
        <v>-78.525767096949451</v>
      </c>
      <c r="H16">
        <v>-63.235985244607612</v>
      </c>
      <c r="I16">
        <v>11.254894769207599</v>
      </c>
      <c r="J16">
        <v>5.7240296538706499</v>
      </c>
      <c r="K16">
        <v>1.77751550559507</v>
      </c>
      <c r="L16">
        <v>2.7794238864355726E-5</v>
      </c>
      <c r="M16">
        <v>1.5977488926787915E-6</v>
      </c>
      <c r="N16" s="1">
        <v>1.2673766038942401E-8</v>
      </c>
      <c r="O16" s="1">
        <v>1.49007867452456E-11</v>
      </c>
      <c r="P16">
        <v>0</v>
      </c>
      <c r="Q16">
        <v>58.769787392600598</v>
      </c>
      <c r="S16">
        <v>26.090327819401999</v>
      </c>
      <c r="AA16">
        <v>7.8116611409934196</v>
      </c>
      <c r="AB16">
        <v>7.0294293035848998</v>
      </c>
      <c r="AC16">
        <v>0.29879434341896599</v>
      </c>
      <c r="AJ16">
        <v>0.60899154243229703</v>
      </c>
      <c r="AK16">
        <v>0.37397741901937798</v>
      </c>
      <c r="AL16">
        <v>1.7031038548323899E-2</v>
      </c>
    </row>
    <row r="17" spans="1:38" x14ac:dyDescent="0.3">
      <c r="A17">
        <v>52</v>
      </c>
      <c r="B17">
        <v>1080.33766233765</v>
      </c>
      <c r="C17">
        <v>900</v>
      </c>
      <c r="D17">
        <v>0</v>
      </c>
      <c r="E17">
        <v>5.0754154419000104</v>
      </c>
      <c r="F17">
        <v>2.63047795046977</v>
      </c>
      <c r="G17">
        <v>-85.136840793358175</v>
      </c>
      <c r="H17">
        <v>-68.631793880286168</v>
      </c>
      <c r="I17">
        <v>12.1944568630684</v>
      </c>
      <c r="J17">
        <v>6.2084285459716302</v>
      </c>
      <c r="K17">
        <v>1.92946511526302</v>
      </c>
      <c r="L17">
        <v>2.7859795022408291E-5</v>
      </c>
      <c r="M17">
        <v>1.6027273897423789E-6</v>
      </c>
      <c r="N17" s="1">
        <v>1.3729355403380101E-8</v>
      </c>
      <c r="O17" s="1">
        <v>1.62268293814851E-11</v>
      </c>
      <c r="P17">
        <v>0</v>
      </c>
      <c r="Q17">
        <v>58.969906581817597</v>
      </c>
      <c r="S17">
        <v>25.952622528450998</v>
      </c>
      <c r="AA17">
        <v>7.65135778897029</v>
      </c>
      <c r="AB17">
        <v>7.1143718636556699</v>
      </c>
      <c r="AC17">
        <v>0.31174123710525697</v>
      </c>
      <c r="AJ17">
        <v>0.61609019274936205</v>
      </c>
      <c r="AK17">
        <v>0.36614831073295101</v>
      </c>
      <c r="AL17">
        <v>1.7761496517685799E-2</v>
      </c>
    </row>
    <row r="18" spans="1:38" x14ac:dyDescent="0.3">
      <c r="A18">
        <v>53</v>
      </c>
      <c r="B18">
        <v>1075.3246753246699</v>
      </c>
      <c r="C18">
        <v>900</v>
      </c>
      <c r="D18">
        <v>0</v>
      </c>
      <c r="E18">
        <v>5.4512243058770302</v>
      </c>
      <c r="F18">
        <v>2.6294135721707499</v>
      </c>
      <c r="G18">
        <v>-91.369947792192519</v>
      </c>
      <c r="H18">
        <v>-73.734075390131608</v>
      </c>
      <c r="I18">
        <v>13.0783860644728</v>
      </c>
      <c r="J18">
        <v>6.6656094123242804</v>
      </c>
      <c r="K18">
        <v>2.0731711297042899</v>
      </c>
      <c r="L18">
        <v>2.7922835837244406E-5</v>
      </c>
      <c r="M18">
        <v>1.6075800207704373E-6</v>
      </c>
      <c r="N18" s="1">
        <v>1.4722791787252001E-8</v>
      </c>
      <c r="O18" s="1">
        <v>1.7490211121757401E-11</v>
      </c>
      <c r="P18">
        <v>0</v>
      </c>
      <c r="Q18">
        <v>59.164937213604901</v>
      </c>
      <c r="S18">
        <v>25.818303045298101</v>
      </c>
      <c r="AA18">
        <v>7.4950351083596303</v>
      </c>
      <c r="AB18">
        <v>7.1968511816593201</v>
      </c>
      <c r="AC18">
        <v>0.32487345107792898</v>
      </c>
      <c r="AJ18">
        <v>0.62297726344015802</v>
      </c>
      <c r="AK18">
        <v>0.35852061785427303</v>
      </c>
      <c r="AL18">
        <v>1.8502118705567699E-2</v>
      </c>
    </row>
    <row r="19" spans="1:38" x14ac:dyDescent="0.3">
      <c r="A19">
        <v>54</v>
      </c>
      <c r="B19">
        <v>1070.31168831168</v>
      </c>
      <c r="C19">
        <v>900</v>
      </c>
      <c r="D19">
        <v>0</v>
      </c>
      <c r="E19">
        <v>5.8066994976436597</v>
      </c>
      <c r="F19">
        <v>2.6283842686180301</v>
      </c>
      <c r="G19">
        <v>-97.252745251252406</v>
      </c>
      <c r="H19">
        <v>-78.56425617980868</v>
      </c>
      <c r="I19">
        <v>13.9106974423135</v>
      </c>
      <c r="J19">
        <v>7.0975517188376198</v>
      </c>
      <c r="K19">
        <v>2.2092277628403001</v>
      </c>
      <c r="L19">
        <v>2.7983480566607805E-5</v>
      </c>
      <c r="M19">
        <v>1.6123127529779873E-6</v>
      </c>
      <c r="N19" s="1">
        <v>1.5658752034079602E-8</v>
      </c>
      <c r="O19" s="1">
        <v>1.86950969740553E-11</v>
      </c>
      <c r="P19">
        <v>0</v>
      </c>
      <c r="Q19">
        <v>59.355117571301399</v>
      </c>
      <c r="S19">
        <v>25.6872088903582</v>
      </c>
      <c r="AA19">
        <v>7.3425051017009197</v>
      </c>
      <c r="AB19">
        <v>7.2769775411445696</v>
      </c>
      <c r="AC19">
        <v>0.33819089549484899</v>
      </c>
      <c r="AJ19">
        <v>0.62966246508845503</v>
      </c>
      <c r="AK19">
        <v>0.35108463074316298</v>
      </c>
      <c r="AL19">
        <v>1.9252904168381699E-2</v>
      </c>
    </row>
    <row r="20" spans="1:38" x14ac:dyDescent="0.3">
      <c r="A20">
        <v>55</v>
      </c>
      <c r="B20">
        <v>1065.2987012987001</v>
      </c>
      <c r="C20">
        <v>900</v>
      </c>
      <c r="D20">
        <v>0</v>
      </c>
      <c r="E20">
        <v>6.1432979507720402</v>
      </c>
      <c r="F20">
        <v>2.6273882783678402</v>
      </c>
      <c r="G20">
        <v>-102.81041506071634</v>
      </c>
      <c r="H20">
        <v>-83.141845482205269</v>
      </c>
      <c r="I20">
        <v>14.6950492457623</v>
      </c>
      <c r="J20">
        <v>7.5060581582904398</v>
      </c>
      <c r="K20">
        <v>2.3381766605841401</v>
      </c>
      <c r="L20">
        <v>2.8041839515953755E-5</v>
      </c>
      <c r="M20">
        <v>1.6169311113483675E-6</v>
      </c>
      <c r="N20" s="1">
        <v>1.65414847931397E-8</v>
      </c>
      <c r="O20" s="1">
        <v>1.9845308322898102E-11</v>
      </c>
      <c r="P20">
        <v>0</v>
      </c>
      <c r="Q20">
        <v>59.540668609828899</v>
      </c>
      <c r="S20">
        <v>25.5591911473199</v>
      </c>
      <c r="AA20">
        <v>7.1935933547023296</v>
      </c>
      <c r="AB20">
        <v>7.3548529248371599</v>
      </c>
      <c r="AC20">
        <v>0.351693963311557</v>
      </c>
      <c r="AJ20">
        <v>0.63615477181337499</v>
      </c>
      <c r="AK20">
        <v>0.34383134884354399</v>
      </c>
      <c r="AL20">
        <v>2.0013879343079501E-2</v>
      </c>
    </row>
    <row r="21" spans="1:38" x14ac:dyDescent="0.3">
      <c r="A21">
        <v>56</v>
      </c>
      <c r="B21">
        <v>1060.2857142856999</v>
      </c>
      <c r="C21">
        <v>900</v>
      </c>
      <c r="D21">
        <v>0</v>
      </c>
      <c r="E21">
        <v>6.4623475954687901</v>
      </c>
      <c r="F21">
        <v>2.62642396504675</v>
      </c>
      <c r="G21">
        <v>-108.06590632001665</v>
      </c>
      <c r="H21">
        <v>-87.484622645220981</v>
      </c>
      <c r="I21">
        <v>15.434777585675</v>
      </c>
      <c r="J21">
        <v>7.8927718978605199</v>
      </c>
      <c r="K21">
        <v>2.46051196664044</v>
      </c>
      <c r="L21">
        <v>2.8098014787234084E-5</v>
      </c>
      <c r="M21">
        <v>1.6214402158644674E-6</v>
      </c>
      <c r="N21" s="1">
        <v>1.7374853751579601E-8</v>
      </c>
      <c r="O21" s="1">
        <v>2.0944352778676201E-11</v>
      </c>
      <c r="P21">
        <v>0</v>
      </c>
      <c r="Q21">
        <v>59.721795388933998</v>
      </c>
      <c r="S21">
        <v>25.4341115031648</v>
      </c>
      <c r="AA21">
        <v>7.04813790981878</v>
      </c>
      <c r="AB21">
        <v>7.4305716918270699</v>
      </c>
      <c r="AC21">
        <v>0.36538350625527599</v>
      </c>
      <c r="AJ21">
        <v>0.64246248253256899</v>
      </c>
      <c r="AK21">
        <v>0.336752420805148</v>
      </c>
      <c r="AL21">
        <v>2.0785096662281798E-2</v>
      </c>
    </row>
    <row r="22" spans="1:38" x14ac:dyDescent="0.3">
      <c r="A22">
        <v>57</v>
      </c>
      <c r="B22">
        <v>1055.27272727272</v>
      </c>
      <c r="C22">
        <v>900</v>
      </c>
      <c r="D22">
        <v>0</v>
      </c>
      <c r="E22">
        <v>6.7650599457227898</v>
      </c>
      <c r="F22">
        <v>2.6254898066086199</v>
      </c>
      <c r="G22">
        <v>-113.04015389927879</v>
      </c>
      <c r="H22">
        <v>-91.608806028935277</v>
      </c>
      <c r="I22">
        <v>16.132927742317602</v>
      </c>
      <c r="J22">
        <v>8.2591921367682204</v>
      </c>
      <c r="K22">
        <v>2.5766849022587799</v>
      </c>
      <c r="L22">
        <v>2.8152100962829433E-5</v>
      </c>
      <c r="M22">
        <v>1.6258448155100263E-6</v>
      </c>
      <c r="N22" s="1">
        <v>1.8162376400257E-8</v>
      </c>
      <c r="O22" s="1">
        <v>2.1995451698352799E-11</v>
      </c>
      <c r="P22">
        <v>0</v>
      </c>
      <c r="Q22">
        <v>59.898688386948997</v>
      </c>
      <c r="S22">
        <v>25.311841367652601</v>
      </c>
      <c r="AA22">
        <v>6.9059882332705396</v>
      </c>
      <c r="AB22">
        <v>7.5042211968325301</v>
      </c>
      <c r="AC22">
        <v>0.37926081529524602</v>
      </c>
      <c r="AJ22">
        <v>0.648593276820708</v>
      </c>
      <c r="AK22">
        <v>0.32984008975020701</v>
      </c>
      <c r="AL22">
        <v>2.15666334290847E-2</v>
      </c>
    </row>
    <row r="23" spans="1:38" x14ac:dyDescent="0.3">
      <c r="A23">
        <v>58</v>
      </c>
      <c r="B23">
        <v>1050.2597402597301</v>
      </c>
      <c r="C23">
        <v>900</v>
      </c>
      <c r="D23">
        <v>0</v>
      </c>
      <c r="E23">
        <v>7.05254270030842</v>
      </c>
      <c r="F23">
        <v>2.6245858066377199</v>
      </c>
      <c r="G23">
        <v>-117.75229628781608</v>
      </c>
      <c r="H23">
        <v>-95.529271607126645</v>
      </c>
      <c r="I23">
        <v>16.792248088130101</v>
      </c>
      <c r="J23">
        <v>8.6783302600741301</v>
      </c>
      <c r="K23">
        <v>2.68710692653756</v>
      </c>
      <c r="L23">
        <v>2.8990381701177998E-5</v>
      </c>
      <c r="M23">
        <v>1.6332192590550819E-6</v>
      </c>
      <c r="N23" s="1">
        <v>1.7189397436733702E-8</v>
      </c>
      <c r="O23" s="1">
        <v>2.2976759222629898E-11</v>
      </c>
      <c r="P23" s="1">
        <v>4.6038728505412002E-12</v>
      </c>
      <c r="Q23">
        <v>60.071524915264803</v>
      </c>
      <c r="S23">
        <v>25.192260921763602</v>
      </c>
      <c r="AA23">
        <v>6.7670040999505403</v>
      </c>
      <c r="AB23">
        <v>7.5758824476434299</v>
      </c>
      <c r="AC23">
        <v>0.39332761537747701</v>
      </c>
      <c r="AJ23">
        <v>0.65455427342847305</v>
      </c>
      <c r="AK23">
        <v>0.32308713507582598</v>
      </c>
      <c r="AL23">
        <v>2.2358591495700599E-2</v>
      </c>
    </row>
    <row r="24" spans="1:38" x14ac:dyDescent="0.3">
      <c r="A24">
        <v>59</v>
      </c>
      <c r="B24">
        <v>1045.2467532467399</v>
      </c>
      <c r="C24">
        <v>900</v>
      </c>
      <c r="D24">
        <v>0</v>
      </c>
      <c r="E24">
        <v>7.3258876406777</v>
      </c>
      <c r="F24">
        <v>2.62371816376805</v>
      </c>
      <c r="G24">
        <v>-122.22114912300739</v>
      </c>
      <c r="H24">
        <v>-99.260923527863639</v>
      </c>
      <c r="I24">
        <v>17.415262544147399</v>
      </c>
      <c r="J24">
        <v>9.0120147749747606</v>
      </c>
      <c r="K24">
        <v>2.7921778115667002</v>
      </c>
      <c r="L24">
        <v>2.9050925873630614E-5</v>
      </c>
      <c r="M24">
        <v>1.6374707112007216E-6</v>
      </c>
      <c r="N24" s="1">
        <v>1.7754776816559399E-8</v>
      </c>
      <c r="O24" s="1">
        <v>2.39382707308603E-11</v>
      </c>
      <c r="P24" s="1">
        <v>5.0436264413466503E-12</v>
      </c>
      <c r="Q24">
        <v>60.2404835218234</v>
      </c>
      <c r="S24">
        <v>25.0752492824328</v>
      </c>
      <c r="AA24">
        <v>6.6310441183709203</v>
      </c>
      <c r="AB24">
        <v>7.6456364181041003</v>
      </c>
      <c r="AC24">
        <v>0.40758665926861298</v>
      </c>
      <c r="AJ24">
        <v>0.66035255826080497</v>
      </c>
      <c r="AK24">
        <v>0.31648631140898498</v>
      </c>
      <c r="AL24">
        <v>2.3161130330209102E-2</v>
      </c>
    </row>
    <row r="25" spans="1:38" x14ac:dyDescent="0.3">
      <c r="A25">
        <v>60</v>
      </c>
      <c r="B25">
        <v>1040.23376623376</v>
      </c>
      <c r="C25">
        <v>900</v>
      </c>
      <c r="D25">
        <v>0</v>
      </c>
      <c r="E25">
        <v>7.5860609616707597</v>
      </c>
      <c r="F25">
        <v>2.6228767628804399</v>
      </c>
      <c r="G25">
        <v>-126.46337740347732</v>
      </c>
      <c r="H25">
        <v>-102.81640226171139</v>
      </c>
      <c r="I25">
        <v>18.004619631911101</v>
      </c>
      <c r="J25">
        <v>9.3292554525946692</v>
      </c>
      <c r="K25">
        <v>2.8922674023539501</v>
      </c>
      <c r="L25">
        <v>2.9109617161015471E-5</v>
      </c>
      <c r="M25">
        <v>1.6416304857154005E-6</v>
      </c>
      <c r="N25" s="1">
        <v>1.8273819899836499E-8</v>
      </c>
      <c r="O25" s="1">
        <v>2.48602686444539E-11</v>
      </c>
      <c r="P25" s="1">
        <v>5.5199372038827301E-12</v>
      </c>
      <c r="Q25">
        <v>60.405725119677498</v>
      </c>
      <c r="S25">
        <v>24.9606974175239</v>
      </c>
      <c r="AA25">
        <v>6.4979807890419004</v>
      </c>
      <c r="AB25">
        <v>7.7135558524041103</v>
      </c>
      <c r="AC25">
        <v>0.42204082135250998</v>
      </c>
      <c r="AJ25">
        <v>0.665994505234481</v>
      </c>
      <c r="AK25">
        <v>0.31003107838083199</v>
      </c>
      <c r="AL25">
        <v>2.3974416384685501E-2</v>
      </c>
    </row>
    <row r="26" spans="1:38" x14ac:dyDescent="0.3">
      <c r="A26">
        <v>61</v>
      </c>
      <c r="B26">
        <v>1035.2207792207801</v>
      </c>
      <c r="C26">
        <v>900</v>
      </c>
      <c r="D26">
        <v>0</v>
      </c>
      <c r="E26">
        <v>7.83390131217487</v>
      </c>
      <c r="F26">
        <v>2.62206045335334</v>
      </c>
      <c r="G26">
        <v>-130.49347080134871</v>
      </c>
      <c r="H26">
        <v>-106.2069258939689</v>
      </c>
      <c r="I26">
        <v>18.562432983900798</v>
      </c>
      <c r="J26">
        <v>9.6310956933769791</v>
      </c>
      <c r="K26">
        <v>2.9876890527661599</v>
      </c>
      <c r="L26">
        <v>2.9166544901724363E-5</v>
      </c>
      <c r="M26">
        <v>1.6457021732199032E-6</v>
      </c>
      <c r="N26" s="1">
        <v>1.8747776361021799E-8</v>
      </c>
      <c r="O26" s="1">
        <v>2.5745023536563501E-11</v>
      </c>
      <c r="P26" s="1">
        <v>6.0364684593496899E-12</v>
      </c>
      <c r="Q26">
        <v>60.567391754611499</v>
      </c>
      <c r="S26">
        <v>24.8485090013261</v>
      </c>
      <c r="AA26">
        <v>6.3677014978238198</v>
      </c>
      <c r="AB26">
        <v>7.7797047615840098</v>
      </c>
      <c r="AC26">
        <v>0.43669298465455297</v>
      </c>
      <c r="AJ26">
        <v>0.67148573807855005</v>
      </c>
      <c r="AK26">
        <v>0.30371564505124299</v>
      </c>
      <c r="AL26">
        <v>2.4798616870205601E-2</v>
      </c>
    </row>
    <row r="27" spans="1:38" x14ac:dyDescent="0.3">
      <c r="A27">
        <v>62</v>
      </c>
      <c r="B27">
        <v>1030.2077922077799</v>
      </c>
      <c r="C27">
        <v>900</v>
      </c>
      <c r="D27">
        <v>0</v>
      </c>
      <c r="E27">
        <v>8.0701781981634007</v>
      </c>
      <c r="F27">
        <v>2.62126815794177</v>
      </c>
      <c r="G27">
        <v>-134.32472422537137</v>
      </c>
      <c r="H27">
        <v>-109.44278573905655</v>
      </c>
      <c r="I27">
        <v>19.090643133507299</v>
      </c>
      <c r="J27">
        <v>9.9184934063147203</v>
      </c>
      <c r="K27">
        <v>3.0787304891766998</v>
      </c>
      <c r="L27">
        <v>2.9221794183873738E-5</v>
      </c>
      <c r="M27">
        <v>1.6496891260988176E-6</v>
      </c>
      <c r="N27" s="1">
        <v>1.9177634457700699E-8</v>
      </c>
      <c r="O27" s="1">
        <v>2.65946278617711E-11</v>
      </c>
      <c r="P27" s="1">
        <v>6.5970563584985001E-12</v>
      </c>
      <c r="Q27">
        <v>60.725615994460703</v>
      </c>
      <c r="S27">
        <v>24.738594003114599</v>
      </c>
      <c r="AA27">
        <v>6.2401010355549502</v>
      </c>
      <c r="AB27">
        <v>7.8441425387072901</v>
      </c>
      <c r="AC27">
        <v>0.45154642816233598</v>
      </c>
      <c r="AJ27">
        <v>0.67683147508457597</v>
      </c>
      <c r="AK27">
        <v>0.29753460353803801</v>
      </c>
      <c r="AL27">
        <v>2.5633921377384999E-2</v>
      </c>
    </row>
    <row r="28" spans="1:38" x14ac:dyDescent="0.3">
      <c r="A28">
        <v>63</v>
      </c>
      <c r="B28">
        <v>1025.1948051948</v>
      </c>
      <c r="C28">
        <v>900</v>
      </c>
      <c r="D28">
        <v>0</v>
      </c>
      <c r="E28">
        <v>8.2955985254360201</v>
      </c>
      <c r="F28">
        <v>2.6204988666843501</v>
      </c>
      <c r="G28">
        <v>-137.96935109152759</v>
      </c>
      <c r="H28">
        <v>-112.53343406882131</v>
      </c>
      <c r="I28">
        <v>19.591033846274499</v>
      </c>
      <c r="J28">
        <v>10.1923291133178</v>
      </c>
      <c r="K28">
        <v>3.1656562156549302</v>
      </c>
      <c r="L28">
        <v>2.9275446328937368E-5</v>
      </c>
      <c r="M28">
        <v>1.6535944778531558E-6</v>
      </c>
      <c r="N28" s="1">
        <v>1.9564132325805001E-8</v>
      </c>
      <c r="O28" s="1">
        <v>2.7411011567102401E-11</v>
      </c>
      <c r="P28" s="1">
        <v>7.2057354509992299E-12</v>
      </c>
      <c r="Q28">
        <v>60.880521676784198</v>
      </c>
      <c r="S28">
        <v>24.630868182234</v>
      </c>
      <c r="AA28">
        <v>6.1150810070303896</v>
      </c>
      <c r="AB28">
        <v>7.9069243013037598</v>
      </c>
      <c r="AC28">
        <v>0.46660483264747699</v>
      </c>
      <c r="AJ28">
        <v>0.68203655966783105</v>
      </c>
      <c r="AK28">
        <v>0.29148289812865502</v>
      </c>
      <c r="AL28">
        <v>2.6480542203513101E-2</v>
      </c>
    </row>
    <row r="29" spans="1:38" x14ac:dyDescent="0.3">
      <c r="A29">
        <v>64</v>
      </c>
      <c r="B29">
        <v>1020.1818181818099</v>
      </c>
      <c r="C29">
        <v>900</v>
      </c>
      <c r="D29">
        <v>0</v>
      </c>
      <c r="E29">
        <v>8.5108124765491997</v>
      </c>
      <c r="F29">
        <v>2.6197516313425999</v>
      </c>
      <c r="G29">
        <v>-141.43858502467879</v>
      </c>
      <c r="H29">
        <v>-115.48756290582574</v>
      </c>
      <c r="I29">
        <v>20.065246794388202</v>
      </c>
      <c r="J29">
        <v>10.4534132330991</v>
      </c>
      <c r="K29">
        <v>3.24870967717938</v>
      </c>
      <c r="L29">
        <v>2.9327579345166464E-5</v>
      </c>
      <c r="M29">
        <v>1.6574211607261494E-6</v>
      </c>
      <c r="N29" s="1">
        <v>1.99077664358475E-8</v>
      </c>
      <c r="O29" s="1">
        <v>2.8195956255668701E-11</v>
      </c>
      <c r="P29" s="1">
        <v>7.8667664861414407E-12</v>
      </c>
      <c r="Q29">
        <v>61.032224589997398</v>
      </c>
      <c r="S29">
        <v>24.5252526271378</v>
      </c>
      <c r="AA29">
        <v>5.9925492917725798</v>
      </c>
      <c r="AB29">
        <v>7.9681012007702696</v>
      </c>
      <c r="AC29">
        <v>0.48187229032187601</v>
      </c>
      <c r="AJ29">
        <v>0.68710548795454596</v>
      </c>
      <c r="AK29">
        <v>0.28555579714753898</v>
      </c>
      <c r="AL29">
        <v>2.7338714897913698E-2</v>
      </c>
    </row>
    <row r="30" spans="1:38" x14ac:dyDescent="0.3">
      <c r="A30">
        <v>65</v>
      </c>
      <c r="B30">
        <v>1015.16883116883</v>
      </c>
      <c r="C30">
        <v>900</v>
      </c>
      <c r="D30">
        <v>0</v>
      </c>
      <c r="E30">
        <v>8.7164187935481703</v>
      </c>
      <c r="F30">
        <v>2.6190255603147001</v>
      </c>
      <c r="G30">
        <v>-144.74277123917159</v>
      </c>
      <c r="H30">
        <v>-118.31317484360764</v>
      </c>
      <c r="I30">
        <v>20.514794751222901</v>
      </c>
      <c r="J30">
        <v>10.7024926328017</v>
      </c>
      <c r="K30">
        <v>3.3281152065200899</v>
      </c>
      <c r="L30">
        <v>2.9378268355405869E-5</v>
      </c>
      <c r="M30">
        <v>1.6611719217816481E-6</v>
      </c>
      <c r="N30" s="1">
        <v>2.0208797333200501E-8</v>
      </c>
      <c r="O30" s="1">
        <v>2.89511080357711E-11</v>
      </c>
      <c r="P30" s="1">
        <v>8.5846667654103394E-12</v>
      </c>
      <c r="Q30">
        <v>61.180833094653401</v>
      </c>
      <c r="S30">
        <v>24.4216733338659</v>
      </c>
      <c r="AA30">
        <v>5.8724195513031301</v>
      </c>
      <c r="AB30">
        <v>8.0277207017874801</v>
      </c>
      <c r="AC30">
        <v>0.49735331838998698</v>
      </c>
      <c r="AJ30">
        <v>0.69204243367757901</v>
      </c>
      <c r="AK30">
        <v>0.27974886729368598</v>
      </c>
      <c r="AL30">
        <v>2.8208699028733599E-2</v>
      </c>
    </row>
    <row r="31" spans="1:38" x14ac:dyDescent="0.3">
      <c r="A31">
        <v>66</v>
      </c>
      <c r="B31">
        <v>1010.15584415584</v>
      </c>
      <c r="C31">
        <v>900</v>
      </c>
      <c r="D31">
        <v>0</v>
      </c>
      <c r="E31">
        <v>8.9129695283179995</v>
      </c>
      <c r="F31">
        <v>2.61831981397791</v>
      </c>
      <c r="G31">
        <v>-147.89144867679622</v>
      </c>
      <c r="H31">
        <v>-121.01764672393327</v>
      </c>
      <c r="I31">
        <v>20.941073459024501</v>
      </c>
      <c r="J31">
        <v>10.940256523615799</v>
      </c>
      <c r="K31">
        <v>3.4040797769378899</v>
      </c>
      <c r="L31">
        <v>2.9427586003249602E-5</v>
      </c>
      <c r="M31">
        <v>1.6648493375781445E-6</v>
      </c>
      <c r="N31" s="1">
        <v>2.0467252736902099E-8</v>
      </c>
      <c r="O31" s="1">
        <v>2.9677989170079601E-11</v>
      </c>
      <c r="P31" s="1">
        <v>9.3642434160920096E-12</v>
      </c>
      <c r="Q31">
        <v>61.326448690104598</v>
      </c>
      <c r="S31">
        <v>24.320060820459101</v>
      </c>
      <c r="AA31">
        <v>5.7546107788077299</v>
      </c>
      <c r="AB31">
        <v>8.0858268342301098</v>
      </c>
      <c r="AC31">
        <v>0.51305287639839803</v>
      </c>
      <c r="AJ31">
        <v>0.69685127061098096</v>
      </c>
      <c r="AK31">
        <v>0.27405795022367002</v>
      </c>
      <c r="AL31">
        <v>2.9090779165347601E-2</v>
      </c>
    </row>
    <row r="32" spans="1:38" x14ac:dyDescent="0.3">
      <c r="A32">
        <v>67</v>
      </c>
      <c r="B32">
        <v>1005.1428571428499</v>
      </c>
      <c r="C32">
        <v>900</v>
      </c>
      <c r="D32">
        <v>0</v>
      </c>
      <c r="E32">
        <v>9.1009743195428303</v>
      </c>
      <c r="F32">
        <v>2.6176336004107799</v>
      </c>
      <c r="G32">
        <v>-150.89342392730717</v>
      </c>
      <c r="H32">
        <v>-123.60778696324364</v>
      </c>
      <c r="I32">
        <v>21.345372315582001</v>
      </c>
      <c r="J32">
        <v>11.1673417732116</v>
      </c>
      <c r="K32">
        <v>3.47679458198985</v>
      </c>
      <c r="L32">
        <v>2.9475602841760274E-5</v>
      </c>
      <c r="M32">
        <v>1.6684558275896795E-6</v>
      </c>
      <c r="N32" s="1">
        <v>2.0682928038516399E-8</v>
      </c>
      <c r="O32" s="1">
        <v>3.0378008643104301E-11</v>
      </c>
      <c r="P32" s="1">
        <v>1.0210630012972701E-11</v>
      </c>
      <c r="Q32">
        <v>61.469166532228698</v>
      </c>
      <c r="S32">
        <v>24.220349773434901</v>
      </c>
      <c r="AA32">
        <v>5.6390468866715704</v>
      </c>
      <c r="AB32">
        <v>8.1424604200843707</v>
      </c>
      <c r="AC32">
        <v>0.52897638758035104</v>
      </c>
      <c r="AJ32">
        <v>0.70153559277370603</v>
      </c>
      <c r="AK32">
        <v>0.26847914113890597</v>
      </c>
      <c r="AL32">
        <v>2.9985266087387101E-2</v>
      </c>
    </row>
    <row r="33" spans="1:38" x14ac:dyDescent="0.3">
      <c r="A33">
        <v>68</v>
      </c>
      <c r="B33">
        <v>1000.12987012987</v>
      </c>
      <c r="C33">
        <v>900</v>
      </c>
      <c r="D33">
        <v>0</v>
      </c>
      <c r="E33">
        <v>9.28090424598191</v>
      </c>
      <c r="F33">
        <v>2.6169661714563701</v>
      </c>
      <c r="G33">
        <v>-153.75683779714959</v>
      </c>
      <c r="H33">
        <v>-126.08988719546092</v>
      </c>
      <c r="I33">
        <v>21.7288840032213</v>
      </c>
      <c r="J33">
        <v>11.384337696450901</v>
      </c>
      <c r="K33">
        <v>3.54643646036011</v>
      </c>
      <c r="L33">
        <v>2.9522387708484701E-5</v>
      </c>
      <c r="M33">
        <v>1.6719936664945497E-6</v>
      </c>
      <c r="N33" s="1">
        <v>2.08553841929136E-8</v>
      </c>
      <c r="O33" s="1">
        <v>3.10524717446722E-11</v>
      </c>
      <c r="P33" s="1">
        <v>1.11293270350041E-11</v>
      </c>
      <c r="Q33">
        <v>61.609075906665097</v>
      </c>
      <c r="S33">
        <v>24.1224787233343</v>
      </c>
      <c r="AA33">
        <v>5.5256563283781404</v>
      </c>
      <c r="AB33">
        <v>8.1976592774317592</v>
      </c>
      <c r="AC33">
        <v>0.54512976419053105</v>
      </c>
      <c r="AJ33">
        <v>0.70609873259229605</v>
      </c>
      <c r="AK33">
        <v>0.26300876918772498</v>
      </c>
      <c r="AL33">
        <v>3.08924982199777E-2</v>
      </c>
    </row>
    <row r="34" spans="1:38" x14ac:dyDescent="0.3">
      <c r="A34">
        <v>69</v>
      </c>
      <c r="B34">
        <v>995.11688311688295</v>
      </c>
      <c r="C34">
        <v>900</v>
      </c>
      <c r="D34">
        <v>0</v>
      </c>
      <c r="E34">
        <v>9.4531953025302293</v>
      </c>
      <c r="F34">
        <v>2.6163168190874502</v>
      </c>
      <c r="G34">
        <v>-156.48922533330514</v>
      </c>
      <c r="H34">
        <v>-128.46976885492217</v>
      </c>
      <c r="I34">
        <v>22.092713175260499</v>
      </c>
      <c r="J34">
        <v>11.5917903818961</v>
      </c>
      <c r="K34">
        <v>3.61316918255618</v>
      </c>
      <c r="L34">
        <v>2.9568008090639878E-5</v>
      </c>
      <c r="M34">
        <v>1.6754649954526094E-6</v>
      </c>
      <c r="N34" s="1">
        <v>2.09839429545574E-8</v>
      </c>
      <c r="O34" s="1">
        <v>3.1702588765685103E-11</v>
      </c>
      <c r="P34" s="1">
        <v>1.2126246718261E-11</v>
      </c>
      <c r="Q34">
        <v>61.746260662073198</v>
      </c>
      <c r="S34">
        <v>24.026389746255902</v>
      </c>
      <c r="AA34">
        <v>5.4143717511772502</v>
      </c>
      <c r="AB34">
        <v>8.2514584034754304</v>
      </c>
      <c r="AC34">
        <v>0.56151943701815499</v>
      </c>
      <c r="AJ34">
        <v>0.71054377720305495</v>
      </c>
      <c r="AK34">
        <v>0.25764337949122801</v>
      </c>
      <c r="AL34">
        <v>3.1812843305716099E-2</v>
      </c>
    </row>
    <row r="35" spans="1:38" x14ac:dyDescent="0.3">
      <c r="A35">
        <v>70</v>
      </c>
      <c r="B35">
        <v>990.10389610389495</v>
      </c>
      <c r="C35">
        <v>900</v>
      </c>
      <c r="D35">
        <v>0</v>
      </c>
      <c r="E35">
        <v>9.6182515410395801</v>
      </c>
      <c r="F35">
        <v>2.6156848720420398</v>
      </c>
      <c r="G35">
        <v>-159.09757003020238</v>
      </c>
      <c r="H35">
        <v>-130.7528252630141</v>
      </c>
      <c r="I35">
        <v>22.437884303866898</v>
      </c>
      <c r="J35">
        <v>11.790206606140901</v>
      </c>
      <c r="K35">
        <v>3.67714461472214</v>
      </c>
      <c r="L35">
        <v>2.9612530484027722E-5</v>
      </c>
      <c r="M35">
        <v>1.6788718324691421E-6</v>
      </c>
      <c r="N35" s="1">
        <v>2.1067679368427999E-8</v>
      </c>
      <c r="O35" s="1">
        <v>3.2329482894987397E-11</v>
      </c>
      <c r="P35" s="1">
        <v>1.32077629513284E-11</v>
      </c>
      <c r="Q35">
        <v>61.880799606994302</v>
      </c>
      <c r="S35">
        <v>23.932028188931199</v>
      </c>
      <c r="AA35">
        <v>5.3051296766671996</v>
      </c>
      <c r="AB35">
        <v>8.3038901381759906</v>
      </c>
      <c r="AC35">
        <v>0.57815238923123902</v>
      </c>
      <c r="AJ35">
        <v>0.71487358303827697</v>
      </c>
      <c r="AK35">
        <v>0.25237971663975001</v>
      </c>
      <c r="AL35">
        <v>3.2746700321972799E-2</v>
      </c>
    </row>
    <row r="36" spans="1:38" x14ac:dyDescent="0.3">
      <c r="A36">
        <v>71</v>
      </c>
      <c r="B36">
        <v>985.09090909090901</v>
      </c>
      <c r="C36">
        <v>900</v>
      </c>
      <c r="D36">
        <v>0</v>
      </c>
      <c r="E36">
        <v>9.7814436831180007</v>
      </c>
      <c r="F36">
        <v>2.6150926951307598</v>
      </c>
      <c r="G36">
        <v>-161.67111320630855</v>
      </c>
      <c r="H36">
        <v>-133.01236144529187</v>
      </c>
      <c r="I36">
        <v>22.776839915118298</v>
      </c>
      <c r="J36">
        <v>11.9861368379593</v>
      </c>
      <c r="K36">
        <v>3.7403812497089599</v>
      </c>
      <c r="L36">
        <v>2.9654367314163702E-5</v>
      </c>
      <c r="M36">
        <v>1.6821426851482016E-6</v>
      </c>
      <c r="N36" s="1">
        <v>2.1117591958712299E-8</v>
      </c>
      <c r="O36" s="1">
        <v>3.2949261674465701E-11</v>
      </c>
      <c r="P36" s="1">
        <v>1.4385836896065001E-11</v>
      </c>
      <c r="Q36">
        <v>62.009643123823501</v>
      </c>
      <c r="S36">
        <v>23.841492959843301</v>
      </c>
      <c r="AA36">
        <v>5.2003733124146798</v>
      </c>
      <c r="AB36">
        <v>8.3536611336799194</v>
      </c>
      <c r="AC36">
        <v>0.594829470238458</v>
      </c>
      <c r="AJ36">
        <v>0.71898160772043795</v>
      </c>
      <c r="AK36">
        <v>0.247335376363777</v>
      </c>
      <c r="AL36">
        <v>3.3683015915784098E-2</v>
      </c>
    </row>
    <row r="37" spans="1:38" x14ac:dyDescent="0.3">
      <c r="A37">
        <v>72</v>
      </c>
      <c r="B37">
        <v>980.07792207792102</v>
      </c>
      <c r="C37">
        <v>900</v>
      </c>
      <c r="D37">
        <v>0</v>
      </c>
      <c r="E37">
        <v>9.9501177273760799</v>
      </c>
      <c r="F37">
        <v>2.6145734617220699</v>
      </c>
      <c r="G37">
        <v>-164.33157049258477</v>
      </c>
      <c r="H37">
        <v>-135.34885537472334</v>
      </c>
      <c r="I37">
        <v>23.126451786843699</v>
      </c>
      <c r="J37">
        <v>12.188520167374699</v>
      </c>
      <c r="K37">
        <v>3.8056370849960701</v>
      </c>
      <c r="L37">
        <v>2.9691178445343701E-5</v>
      </c>
      <c r="M37">
        <v>1.6851726288344865E-6</v>
      </c>
      <c r="N37" s="1">
        <v>2.1148916831906301E-8</v>
      </c>
      <c r="O37" s="1">
        <v>3.3583908487939002E-11</v>
      </c>
      <c r="P37" s="1">
        <v>1.5676422850572499E-11</v>
      </c>
      <c r="Q37">
        <v>62.128302942567501</v>
      </c>
      <c r="S37">
        <v>23.757882302406401</v>
      </c>
      <c r="AA37">
        <v>5.10370601740434</v>
      </c>
      <c r="AB37">
        <v>8.3988919688677903</v>
      </c>
      <c r="AC37">
        <v>0.61121676875380604</v>
      </c>
      <c r="AJ37">
        <v>0.72271316646542805</v>
      </c>
      <c r="AK37">
        <v>0.24268359082036101</v>
      </c>
      <c r="AL37">
        <v>3.4603242714210003E-2</v>
      </c>
    </row>
    <row r="38" spans="1:38" x14ac:dyDescent="0.3">
      <c r="A38">
        <v>73</v>
      </c>
      <c r="B38">
        <v>975.06493506493405</v>
      </c>
      <c r="C38">
        <v>900</v>
      </c>
      <c r="D38">
        <v>0</v>
      </c>
      <c r="E38">
        <v>10.1124857980931</v>
      </c>
      <c r="F38">
        <v>2.6140716538940798</v>
      </c>
      <c r="G38">
        <v>-166.88377726631819</v>
      </c>
      <c r="H38">
        <v>-137.60112240050157</v>
      </c>
      <c r="I38">
        <v>23.459625456487</v>
      </c>
      <c r="J38">
        <v>12.383018082441801</v>
      </c>
      <c r="K38">
        <v>3.8684807216469799</v>
      </c>
      <c r="L38">
        <v>2.9726993422705534E-5</v>
      </c>
      <c r="M38">
        <v>1.6881393639981946E-6</v>
      </c>
      <c r="N38" s="1">
        <v>2.11301241486229E-8</v>
      </c>
      <c r="O38" s="1">
        <v>3.4197754689370899E-11</v>
      </c>
      <c r="P38" s="1">
        <v>1.70762767990679E-11</v>
      </c>
      <c r="Q38">
        <v>62.244325732223501</v>
      </c>
      <c r="S38">
        <v>23.676005420871199</v>
      </c>
      <c r="AA38">
        <v>5.0090844199524298</v>
      </c>
      <c r="AB38">
        <v>8.4427916450572003</v>
      </c>
      <c r="AC38">
        <v>0.62779278189559096</v>
      </c>
      <c r="AJ38">
        <v>0.72633332387833904</v>
      </c>
      <c r="AK38">
        <v>0.238132701899095</v>
      </c>
      <c r="AL38">
        <v>3.5533974222565802E-2</v>
      </c>
    </row>
    <row r="39" spans="1:38" x14ac:dyDescent="0.3">
      <c r="A39">
        <v>74</v>
      </c>
      <c r="B39">
        <v>970.05194805194697</v>
      </c>
      <c r="C39">
        <v>900</v>
      </c>
      <c r="D39">
        <v>0</v>
      </c>
      <c r="E39">
        <v>10.268793357785199</v>
      </c>
      <c r="F39">
        <v>2.6135864191958902</v>
      </c>
      <c r="G39">
        <v>-169.33202772552858</v>
      </c>
      <c r="H39">
        <v>-139.77241375564046</v>
      </c>
      <c r="I39">
        <v>23.777001006318301</v>
      </c>
      <c r="J39">
        <v>12.5699439355827</v>
      </c>
      <c r="K39">
        <v>3.9290047125912699</v>
      </c>
      <c r="L39">
        <v>2.9761903061885625E-5</v>
      </c>
      <c r="M39">
        <v>1.6910456043676987E-6</v>
      </c>
      <c r="N39" s="1">
        <v>2.1058953806522099E-8</v>
      </c>
      <c r="O39" s="1">
        <v>3.4791469581407098E-11</v>
      </c>
      <c r="P39" s="1">
        <v>1.8594420274839999E-11</v>
      </c>
      <c r="Q39">
        <v>62.357819369433599</v>
      </c>
      <c r="S39">
        <v>23.5957877257683</v>
      </c>
      <c r="AA39">
        <v>4.9164218114435503</v>
      </c>
      <c r="AB39">
        <v>8.4854050135702703</v>
      </c>
      <c r="AC39">
        <v>0.64456607978412295</v>
      </c>
      <c r="AJ39">
        <v>0.729845919956289</v>
      </c>
      <c r="AK39">
        <v>0.23367838114182199</v>
      </c>
      <c r="AL39">
        <v>3.6475698901888703E-2</v>
      </c>
    </row>
    <row r="40" spans="1:38" x14ac:dyDescent="0.3">
      <c r="A40">
        <v>75</v>
      </c>
      <c r="B40">
        <v>965.03896103896102</v>
      </c>
      <c r="C40">
        <v>900</v>
      </c>
      <c r="D40">
        <v>0</v>
      </c>
      <c r="E40">
        <v>10.4192714439576</v>
      </c>
      <c r="F40">
        <v>2.6131169474495901</v>
      </c>
      <c r="G40">
        <v>-171.68036464497499</v>
      </c>
      <c r="H40">
        <v>-141.86578735796422</v>
      </c>
      <c r="I40">
        <v>24.079181954580999</v>
      </c>
      <c r="J40">
        <v>12.7495936678469</v>
      </c>
      <c r="K40">
        <v>3.9872962647641201</v>
      </c>
      <c r="L40">
        <v>2.9795997467067376E-5</v>
      </c>
      <c r="M40">
        <v>1.6938939133797673E-6</v>
      </c>
      <c r="N40" s="1">
        <v>2.0932823910006799E-8</v>
      </c>
      <c r="O40" s="1">
        <v>3.5365683177006097E-11</v>
      </c>
      <c r="P40" s="1">
        <v>2.0240705325612901E-11</v>
      </c>
      <c r="Q40">
        <v>62.468885470659799</v>
      </c>
      <c r="S40">
        <v>23.5171586308496</v>
      </c>
      <c r="AA40">
        <v>4.8256362466877798</v>
      </c>
      <c r="AB40">
        <v>8.5267734702171207</v>
      </c>
      <c r="AC40">
        <v>0.66154618158562695</v>
      </c>
      <c r="AJ40">
        <v>0.73325449953786304</v>
      </c>
      <c r="AK40">
        <v>0.22931654174037799</v>
      </c>
      <c r="AL40">
        <v>3.7428958721757999E-2</v>
      </c>
    </row>
    <row r="41" spans="1:38" x14ac:dyDescent="0.3">
      <c r="A41">
        <v>76</v>
      </c>
      <c r="B41">
        <v>960.02597402597405</v>
      </c>
      <c r="C41">
        <v>900</v>
      </c>
      <c r="D41">
        <v>0</v>
      </c>
      <c r="E41">
        <v>10.564137751303299</v>
      </c>
      <c r="F41">
        <v>2.6126624674836498</v>
      </c>
      <c r="G41">
        <v>-173.93259810095364</v>
      </c>
      <c r="H41">
        <v>-143.8841222923607</v>
      </c>
      <c r="I41">
        <v>24.3667379526484</v>
      </c>
      <c r="J41">
        <v>12.922247193269699</v>
      </c>
      <c r="K41">
        <v>4.04343763604414</v>
      </c>
      <c r="L41">
        <v>2.982936650131339E-5</v>
      </c>
      <c r="M41">
        <v>1.6966867139639561E-6</v>
      </c>
      <c r="N41" s="1">
        <v>2.0748799537955E-8</v>
      </c>
      <c r="O41" s="1">
        <v>3.5920988405948397E-11</v>
      </c>
      <c r="P41" s="1">
        <v>2.20259161739964E-11</v>
      </c>
      <c r="Q41">
        <v>62.577619755771302</v>
      </c>
      <c r="S41">
        <v>23.440051295279499</v>
      </c>
      <c r="AA41">
        <v>4.7366502463886704</v>
      </c>
      <c r="AB41">
        <v>8.5669350896543506</v>
      </c>
      <c r="AC41">
        <v>0.67874361290600704</v>
      </c>
      <c r="AJ41">
        <v>0.73656232441591296</v>
      </c>
      <c r="AK41">
        <v>0.22504332316745199</v>
      </c>
      <c r="AL41">
        <v>3.8394352416634102E-2</v>
      </c>
    </row>
    <row r="42" spans="1:38" x14ac:dyDescent="0.3">
      <c r="A42">
        <v>77</v>
      </c>
      <c r="B42">
        <v>955.01298701298595</v>
      </c>
      <c r="C42">
        <v>900</v>
      </c>
      <c r="D42">
        <v>0</v>
      </c>
      <c r="E42">
        <v>10.703597645582899</v>
      </c>
      <c r="F42">
        <v>2.6122222439937199</v>
      </c>
      <c r="G42">
        <v>-176.09232298361729</v>
      </c>
      <c r="H42">
        <v>-145.83013237446045</v>
      </c>
      <c r="I42">
        <v>24.6402073089317</v>
      </c>
      <c r="J42">
        <v>13.088169705172801</v>
      </c>
      <c r="K42">
        <v>4.0975065081823399</v>
      </c>
      <c r="L42">
        <v>2.9862100278871005E-5</v>
      </c>
      <c r="M42">
        <v>1.6994262978738305E-6</v>
      </c>
      <c r="N42" s="1">
        <v>2.0503556558856599E-8</v>
      </c>
      <c r="O42" s="1">
        <v>3.6457943181180198E-11</v>
      </c>
      <c r="P42" s="1">
        <v>2.39618845732579E-11</v>
      </c>
      <c r="Q42">
        <v>62.684112392078397</v>
      </c>
      <c r="S42">
        <v>23.364402377385598</v>
      </c>
      <c r="AA42">
        <v>4.6493905137085703</v>
      </c>
      <c r="AB42">
        <v>8.6059247464683306</v>
      </c>
      <c r="AC42">
        <v>0.69616997035899697</v>
      </c>
      <c r="AJ42">
        <v>0.73977238426382397</v>
      </c>
      <c r="AK42">
        <v>0.22085507658759099</v>
      </c>
      <c r="AL42">
        <v>3.9372539148584101E-2</v>
      </c>
    </row>
    <row r="43" spans="1:38" x14ac:dyDescent="0.3">
      <c r="A43">
        <v>78</v>
      </c>
      <c r="B43">
        <v>950</v>
      </c>
      <c r="C43">
        <v>900</v>
      </c>
      <c r="D43">
        <v>0</v>
      </c>
      <c r="E43">
        <v>10.8378451181123</v>
      </c>
      <c r="F43">
        <v>2.6117955745157402</v>
      </c>
      <c r="G43">
        <v>-178.1629354491466</v>
      </c>
      <c r="H43">
        <v>-147.70637891633402</v>
      </c>
      <c r="I43">
        <v>24.900099360513899</v>
      </c>
      <c r="J43">
        <v>13.2476129160817</v>
      </c>
      <c r="K43">
        <v>4.14957633892225</v>
      </c>
      <c r="L43">
        <v>2.9894289684625468E-5</v>
      </c>
      <c r="M43">
        <v>1.7021148346052393E-6</v>
      </c>
      <c r="N43" s="1">
        <v>2.01933397711897E-8</v>
      </c>
      <c r="O43" s="1">
        <v>3.6977072335816298E-11</v>
      </c>
      <c r="P43" s="1">
        <v>2.60616210243826E-11</v>
      </c>
      <c r="Q43">
        <v>62.788448319845102</v>
      </c>
      <c r="S43">
        <v>23.290151799102599</v>
      </c>
      <c r="AA43">
        <v>4.5637876639790997</v>
      </c>
      <c r="AB43">
        <v>8.6437742230247103</v>
      </c>
      <c r="AC43">
        <v>0.71383799404843695</v>
      </c>
      <c r="AJ43">
        <v>0.74288740638833295</v>
      </c>
      <c r="AK43">
        <v>0.21674835099331899</v>
      </c>
      <c r="AL43">
        <v>4.0364242618346903E-2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21A53-C374-4B76-B0DB-C2D60478D0E4}">
  <dimension ref="A1:AL1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125</v>
      </c>
      <c r="AK1" t="s">
        <v>126</v>
      </c>
      <c r="AL1" t="s">
        <v>127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F44E-BCE4-4EE6-8208-AE27CB995559}">
  <dimension ref="A1:AL43"/>
  <sheetViews>
    <sheetView workbookViewId="0"/>
  </sheetViews>
  <sheetFormatPr defaultRowHeight="14.4" x14ac:dyDescent="0.3"/>
  <sheetData>
    <row r="1" spans="1:38" x14ac:dyDescent="0.3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125</v>
      </c>
      <c r="AK1" t="s">
        <v>126</v>
      </c>
      <c r="AL1" t="s">
        <v>127</v>
      </c>
    </row>
    <row r="2" spans="1:38" x14ac:dyDescent="0.3">
      <c r="A2">
        <v>31</v>
      </c>
      <c r="B2">
        <v>1185.61038961039</v>
      </c>
      <c r="C2">
        <v>900</v>
      </c>
      <c r="D2">
        <v>0</v>
      </c>
      <c r="E2">
        <v>0.858758557663586</v>
      </c>
      <c r="F2">
        <v>2.6683921300740701</v>
      </c>
      <c r="G2">
        <v>-14.637073785833964</v>
      </c>
      <c r="H2">
        <v>-11.558429166271564</v>
      </c>
      <c r="I2">
        <v>2.11045257431527</v>
      </c>
      <c r="J2">
        <v>1.05687683437511</v>
      </c>
      <c r="K2">
        <v>0.32182622186033299</v>
      </c>
      <c r="L2">
        <v>2.5490878718160435E-5</v>
      </c>
      <c r="M2">
        <v>1.4491089739278247E-6</v>
      </c>
      <c r="N2" s="1">
        <v>2.4430290038456198E-9</v>
      </c>
      <c r="O2" s="1">
        <v>2.4421930192341802E-12</v>
      </c>
      <c r="P2">
        <v>0</v>
      </c>
      <c r="Q2">
        <v>52.799190590287402</v>
      </c>
      <c r="S2">
        <v>30.156235670266</v>
      </c>
      <c r="AA2">
        <v>12.5592338900553</v>
      </c>
      <c r="AB2">
        <v>4.3835804953643702</v>
      </c>
      <c r="AC2">
        <v>0.10175935402676201</v>
      </c>
      <c r="AJ2">
        <v>0.38483646061766202</v>
      </c>
      <c r="AK2">
        <v>0.60928595146597797</v>
      </c>
      <c r="AL2">
        <v>5.8775879163594398E-3</v>
      </c>
    </row>
    <row r="3" spans="1:38" x14ac:dyDescent="0.3">
      <c r="A3">
        <v>32</v>
      </c>
      <c r="B3">
        <v>1180.5974025974001</v>
      </c>
      <c r="C3">
        <v>900</v>
      </c>
      <c r="D3">
        <v>0</v>
      </c>
      <c r="E3">
        <v>2.0820708477074699</v>
      </c>
      <c r="F3">
        <v>2.6670650952355199</v>
      </c>
      <c r="G3">
        <v>-35.46171329716735</v>
      </c>
      <c r="H3">
        <v>-28.031514830439114</v>
      </c>
      <c r="I3">
        <v>5.1110656868261604</v>
      </c>
      <c r="J3">
        <v>2.5615774164729999</v>
      </c>
      <c r="K3">
        <v>0.78065992893345704</v>
      </c>
      <c r="L3">
        <v>2.5568166566098987E-5</v>
      </c>
      <c r="M3">
        <v>1.4547930989371655E-6</v>
      </c>
      <c r="N3" s="1">
        <v>5.9143149818574703E-9</v>
      </c>
      <c r="O3" s="1">
        <v>5.9476740731979E-12</v>
      </c>
      <c r="P3">
        <v>0</v>
      </c>
      <c r="Q3">
        <v>53.022916061641297</v>
      </c>
      <c r="S3">
        <v>30.004294067981299</v>
      </c>
      <c r="AA3">
        <v>12.3816772321955</v>
      </c>
      <c r="AB3">
        <v>4.4838060484505498</v>
      </c>
      <c r="AC3">
        <v>0.10730658973123799</v>
      </c>
      <c r="AJ3">
        <v>0.39343644431131503</v>
      </c>
      <c r="AK3">
        <v>0.60036869238481505</v>
      </c>
      <c r="AL3">
        <v>6.1948633038692103E-3</v>
      </c>
    </row>
    <row r="4" spans="1:38" x14ac:dyDescent="0.3">
      <c r="A4">
        <v>33</v>
      </c>
      <c r="B4">
        <v>1175.58441558441</v>
      </c>
      <c r="C4">
        <v>900</v>
      </c>
      <c r="D4">
        <v>0</v>
      </c>
      <c r="E4">
        <v>3.2349078696648199</v>
      </c>
      <c r="F4">
        <v>2.66577410664003</v>
      </c>
      <c r="G4">
        <v>-55.056249681659395</v>
      </c>
      <c r="H4">
        <v>-43.56497173825052</v>
      </c>
      <c r="I4">
        <v>7.9319424042075299</v>
      </c>
      <c r="J4">
        <v>3.97860334539476</v>
      </c>
      <c r="K4">
        <v>1.2134966205902999</v>
      </c>
      <c r="L4">
        <v>2.564326572447042E-5</v>
      </c>
      <c r="M4">
        <v>1.4603650242152976E-6</v>
      </c>
      <c r="N4" s="1">
        <v>9.1756729188151897E-9</v>
      </c>
      <c r="O4" s="1">
        <v>9.2813451953153097E-12</v>
      </c>
      <c r="P4">
        <v>0</v>
      </c>
      <c r="Q4">
        <v>53.242256566571498</v>
      </c>
      <c r="S4">
        <v>29.8552738373251</v>
      </c>
      <c r="AA4">
        <v>12.2075539078104</v>
      </c>
      <c r="AB4">
        <v>4.5819186945026296</v>
      </c>
      <c r="AC4">
        <v>0.11299699379028</v>
      </c>
      <c r="AJ4">
        <v>0.40184671771012498</v>
      </c>
      <c r="AK4">
        <v>0.59163313354916502</v>
      </c>
      <c r="AL4">
        <v>6.5201487407083201E-3</v>
      </c>
    </row>
    <row r="5" spans="1:38" x14ac:dyDescent="0.3">
      <c r="A5">
        <v>34</v>
      </c>
      <c r="B5">
        <v>1170.57142857142</v>
      </c>
      <c r="C5">
        <v>900</v>
      </c>
      <c r="D5">
        <v>0</v>
      </c>
      <c r="E5">
        <v>2.3665945787312599</v>
      </c>
      <c r="F5">
        <v>2.6630030774801798</v>
      </c>
      <c r="G5">
        <v>-40.248214951626537</v>
      </c>
      <c r="H5">
        <v>-31.875811223034994</v>
      </c>
      <c r="I5">
        <v>5.7991822819143604</v>
      </c>
      <c r="J5">
        <v>2.91006811933639</v>
      </c>
      <c r="K5">
        <v>0.888693895528883</v>
      </c>
      <c r="L5">
        <v>2.5819354561782401E-5</v>
      </c>
      <c r="M5">
        <v>1.4708486897636577E-6</v>
      </c>
      <c r="N5" s="1">
        <v>6.6932205024378501E-9</v>
      </c>
      <c r="O5" s="1">
        <v>6.8464851212959299E-12</v>
      </c>
      <c r="P5">
        <v>0</v>
      </c>
      <c r="Q5">
        <v>53.662086698158902</v>
      </c>
      <c r="S5">
        <v>29.570776930517301</v>
      </c>
      <c r="AA5">
        <v>11.8748794249183</v>
      </c>
      <c r="AB5">
        <v>4.7716420040348204</v>
      </c>
      <c r="AC5">
        <v>0.12061494237062299</v>
      </c>
      <c r="AJ5">
        <v>0.41808631280241398</v>
      </c>
      <c r="AK5">
        <v>0.57496061438398904</v>
      </c>
      <c r="AL5">
        <v>6.9530728135959504E-3</v>
      </c>
    </row>
    <row r="6" spans="1:38" x14ac:dyDescent="0.3">
      <c r="A6">
        <v>35</v>
      </c>
      <c r="B6">
        <v>1165.5584415584301</v>
      </c>
      <c r="C6">
        <v>900</v>
      </c>
      <c r="D6">
        <v>0</v>
      </c>
      <c r="E6">
        <v>0.92695500483381899</v>
      </c>
      <c r="F6">
        <v>2.6597361705188498</v>
      </c>
      <c r="G6">
        <v>-15.752758977702383</v>
      </c>
      <c r="H6">
        <v>-12.486373253753268</v>
      </c>
      <c r="I6">
        <v>2.2703597404425402</v>
      </c>
      <c r="J6">
        <v>1.1396372396812899</v>
      </c>
      <c r="K6">
        <v>0.34851389213276401</v>
      </c>
      <c r="L6">
        <v>2.6029650419729127E-5</v>
      </c>
      <c r="M6">
        <v>1.482986798609426E-6</v>
      </c>
      <c r="N6" s="1">
        <v>2.6127128180508601E-9</v>
      </c>
      <c r="O6" s="1">
        <v>2.7073593557236398E-12</v>
      </c>
      <c r="P6">
        <v>0</v>
      </c>
      <c r="Q6">
        <v>54.150405163012699</v>
      </c>
      <c r="S6">
        <v>29.239905764178999</v>
      </c>
      <c r="AA6">
        <v>11.4879648868069</v>
      </c>
      <c r="AB6">
        <v>4.9924117416293798</v>
      </c>
      <c r="AC6">
        <v>0.12931244437190401</v>
      </c>
      <c r="AJ6">
        <v>0.43694435913646001</v>
      </c>
      <c r="AK6">
        <v>0.55560945917251003</v>
      </c>
      <c r="AL6">
        <v>7.4461816910282403E-3</v>
      </c>
    </row>
    <row r="7" spans="1:38" x14ac:dyDescent="0.3">
      <c r="A7">
        <v>42</v>
      </c>
      <c r="B7">
        <v>1130.46753246752</v>
      </c>
      <c r="C7">
        <v>900</v>
      </c>
      <c r="D7">
        <v>0</v>
      </c>
      <c r="E7">
        <v>0.499342498186364</v>
      </c>
      <c r="F7">
        <v>2.6441468359959499</v>
      </c>
      <c r="G7">
        <v>-8.4409305853447272</v>
      </c>
      <c r="H7">
        <v>-6.7350503272937399</v>
      </c>
      <c r="I7">
        <v>1.21534550444955</v>
      </c>
      <c r="J7">
        <v>0.61288730703962802</v>
      </c>
      <c r="K7">
        <v>0.18884824828507599</v>
      </c>
      <c r="L7">
        <v>2.7023323919363224E-5</v>
      </c>
      <c r="M7">
        <v>1.5440048154515945E-6</v>
      </c>
      <c r="N7" s="1">
        <v>1.37615299287149E-9</v>
      </c>
      <c r="O7" s="1">
        <v>1.52840652788038E-12</v>
      </c>
      <c r="P7">
        <v>0</v>
      </c>
      <c r="Q7">
        <v>56.606632228607097</v>
      </c>
      <c r="S7">
        <v>27.570535394514199</v>
      </c>
      <c r="AA7">
        <v>9.5375902318666697</v>
      </c>
      <c r="AB7">
        <v>6.0895106026419397</v>
      </c>
      <c r="AC7">
        <v>0.19573154236992299</v>
      </c>
      <c r="AJ7">
        <v>0.530040769328467</v>
      </c>
      <c r="AK7">
        <v>0.45875027195089302</v>
      </c>
      <c r="AL7">
        <v>1.1208958720639E-2</v>
      </c>
    </row>
    <row r="8" spans="1:38" x14ac:dyDescent="0.3">
      <c r="A8">
        <v>43</v>
      </c>
      <c r="B8">
        <v>1125.45454545455</v>
      </c>
      <c r="C8">
        <v>900</v>
      </c>
      <c r="D8">
        <v>0</v>
      </c>
      <c r="E8">
        <v>1.00360887793374</v>
      </c>
      <c r="F8">
        <v>2.6424183979856299</v>
      </c>
      <c r="G8">
        <v>-16.952097003199377</v>
      </c>
      <c r="H8">
        <v>-13.539588191922256</v>
      </c>
      <c r="I8">
        <v>2.4399383102019301</v>
      </c>
      <c r="J8">
        <v>1.2314505251376799</v>
      </c>
      <c r="K8">
        <v>0.37980695210827098</v>
      </c>
      <c r="L8">
        <v>2.7131324753245713E-5</v>
      </c>
      <c r="M8">
        <v>1.551080293003089E-6</v>
      </c>
      <c r="N8" s="1">
        <v>2.7597615047525799E-9</v>
      </c>
      <c r="O8" s="1">
        <v>3.0882899680588302E-12</v>
      </c>
      <c r="P8">
        <v>0</v>
      </c>
      <c r="Q8">
        <v>56.891725359327999</v>
      </c>
      <c r="S8">
        <v>27.376126162489498</v>
      </c>
      <c r="AA8">
        <v>9.3106780402740608</v>
      </c>
      <c r="AB8">
        <v>6.2151562816932904</v>
      </c>
      <c r="AC8">
        <v>0.20631415621496499</v>
      </c>
      <c r="AJ8">
        <v>0.54063757164460602</v>
      </c>
      <c r="AK8">
        <v>0.44755485193848199</v>
      </c>
      <c r="AL8">
        <v>1.18075764169109E-2</v>
      </c>
    </row>
    <row r="9" spans="1:38" x14ac:dyDescent="0.3">
      <c r="A9">
        <v>44</v>
      </c>
      <c r="B9">
        <v>1120.4415584415499</v>
      </c>
      <c r="C9">
        <v>900</v>
      </c>
      <c r="D9">
        <v>0</v>
      </c>
      <c r="E9">
        <v>1.49225540990753</v>
      </c>
      <c r="F9">
        <v>2.6407626906161701</v>
      </c>
      <c r="G9">
        <v>-25.186543100089548</v>
      </c>
      <c r="H9">
        <v>-20.136554886858971</v>
      </c>
      <c r="I9">
        <v>3.62372187362983</v>
      </c>
      <c r="J9">
        <v>1.8304697783450901</v>
      </c>
      <c r="K9">
        <v>0.56508500942178497</v>
      </c>
      <c r="L9">
        <v>2.7234495631425818E-5</v>
      </c>
      <c r="M9">
        <v>1.5579151682504631E-6</v>
      </c>
      <c r="N9" s="1">
        <v>4.0946649608903898E-9</v>
      </c>
      <c r="O9" s="1">
        <v>4.6155424666561901E-12</v>
      </c>
      <c r="P9">
        <v>0</v>
      </c>
      <c r="Q9">
        <v>57.167196788318101</v>
      </c>
      <c r="S9">
        <v>27.1881361555713</v>
      </c>
      <c r="AA9">
        <v>9.0913068676836506</v>
      </c>
      <c r="AB9">
        <v>6.3361893475053197</v>
      </c>
      <c r="AC9">
        <v>0.21717084092149899</v>
      </c>
      <c r="AJ9">
        <v>0.55083278822728798</v>
      </c>
      <c r="AK9">
        <v>0.43674580693873499</v>
      </c>
      <c r="AL9">
        <v>1.2421404833976E-2</v>
      </c>
    </row>
    <row r="10" spans="1:38" x14ac:dyDescent="0.3">
      <c r="A10">
        <v>45</v>
      </c>
      <c r="B10">
        <v>1115.42857142856</v>
      </c>
      <c r="C10">
        <v>900</v>
      </c>
      <c r="D10">
        <v>0</v>
      </c>
      <c r="E10">
        <v>1.9652779496469699</v>
      </c>
      <c r="F10">
        <v>2.6391779844363401</v>
      </c>
      <c r="G10">
        <v>-33.144789085120479</v>
      </c>
      <c r="H10">
        <v>-26.525854758678502</v>
      </c>
      <c r="I10">
        <v>4.7666977315028101</v>
      </c>
      <c r="J10">
        <v>2.40994360733812</v>
      </c>
      <c r="K10">
        <v>0.74465532875635299</v>
      </c>
      <c r="L10">
        <v>2.7332932758421366E-5</v>
      </c>
      <c r="M10">
        <v>1.5645145135163016E-6</v>
      </c>
      <c r="N10" s="1">
        <v>5.3814110454683802E-9</v>
      </c>
      <c r="O10" s="1">
        <v>6.1086461284427104E-12</v>
      </c>
      <c r="P10">
        <v>0</v>
      </c>
      <c r="Q10">
        <v>57.433220627244701</v>
      </c>
      <c r="S10">
        <v>27.006450898531099</v>
      </c>
      <c r="AA10">
        <v>8.8793416442826008</v>
      </c>
      <c r="AB10">
        <v>6.45269768689906</v>
      </c>
      <c r="AC10">
        <v>0.22828914304241599</v>
      </c>
      <c r="AJ10">
        <v>0.56063524104608498</v>
      </c>
      <c r="AK10">
        <v>0.426315017732739</v>
      </c>
      <c r="AL10">
        <v>1.30497412211749E-2</v>
      </c>
    </row>
    <row r="11" spans="1:38" x14ac:dyDescent="0.3">
      <c r="A11">
        <v>46</v>
      </c>
      <c r="B11">
        <v>1110.41558441557</v>
      </c>
      <c r="C11">
        <v>900</v>
      </c>
      <c r="D11">
        <v>0</v>
      </c>
      <c r="E11">
        <v>2.4436708244379699</v>
      </c>
      <c r="F11">
        <v>2.6377182403209498</v>
      </c>
      <c r="G11">
        <v>-41.181269996467122</v>
      </c>
      <c r="H11">
        <v>-32.991056391987271</v>
      </c>
      <c r="I11">
        <v>5.9196424779092798</v>
      </c>
      <c r="J11">
        <v>2.9955977974619001</v>
      </c>
      <c r="K11">
        <v>0.92643360730622804</v>
      </c>
      <c r="L11">
        <v>2.7422916076324609E-5</v>
      </c>
      <c r="M11">
        <v>1.5706989921779781E-6</v>
      </c>
      <c r="N11" s="1">
        <v>6.6783038300090401E-9</v>
      </c>
      <c r="O11" s="1">
        <v>7.6306644776720796E-12</v>
      </c>
      <c r="P11">
        <v>0</v>
      </c>
      <c r="Q11">
        <v>57.682289909839</v>
      </c>
      <c r="S11">
        <v>26.836157589815102</v>
      </c>
      <c r="AA11">
        <v>8.6807310088297402</v>
      </c>
      <c r="AB11">
        <v>6.5612891801595996</v>
      </c>
      <c r="AC11">
        <v>0.23953231135639599</v>
      </c>
      <c r="AJ11">
        <v>0.56976136455067605</v>
      </c>
      <c r="AK11">
        <v>0.41655361378544797</v>
      </c>
      <c r="AL11">
        <v>1.36850216638755E-2</v>
      </c>
    </row>
    <row r="12" spans="1:38" x14ac:dyDescent="0.3">
      <c r="A12">
        <v>47</v>
      </c>
      <c r="B12">
        <v>1105.4025974025899</v>
      </c>
      <c r="C12">
        <v>900</v>
      </c>
      <c r="D12">
        <v>0</v>
      </c>
      <c r="E12">
        <v>2.92992429479991</v>
      </c>
      <c r="F12">
        <v>2.6363926853509598</v>
      </c>
      <c r="G12">
        <v>-49.337745920139767</v>
      </c>
      <c r="H12">
        <v>-39.566097210951121</v>
      </c>
      <c r="I12">
        <v>7.0883394130915898</v>
      </c>
      <c r="J12">
        <v>3.59045165546517</v>
      </c>
      <c r="K12">
        <v>1.11133834920721</v>
      </c>
      <c r="L12">
        <v>2.7503796474006808E-5</v>
      </c>
      <c r="M12">
        <v>1.576437862210681E-6</v>
      </c>
      <c r="N12" s="1">
        <v>7.9926402746594397E-9</v>
      </c>
      <c r="O12" s="1">
        <v>9.1880458218182496E-12</v>
      </c>
      <c r="P12">
        <v>0</v>
      </c>
      <c r="Q12">
        <v>57.913059236641203</v>
      </c>
      <c r="S12">
        <v>26.678177841113101</v>
      </c>
      <c r="AA12">
        <v>8.49654923097685</v>
      </c>
      <c r="AB12">
        <v>6.6613818015902799</v>
      </c>
      <c r="AC12">
        <v>0.25083188967850001</v>
      </c>
      <c r="AJ12">
        <v>0.57816449940568504</v>
      </c>
      <c r="AK12">
        <v>0.40751205799563101</v>
      </c>
      <c r="AL12">
        <v>1.4323442598682399E-2</v>
      </c>
    </row>
    <row r="13" spans="1:38" x14ac:dyDescent="0.3">
      <c r="A13">
        <v>48</v>
      </c>
      <c r="B13">
        <v>1100.3896103896</v>
      </c>
      <c r="C13">
        <v>900</v>
      </c>
      <c r="D13">
        <v>0</v>
      </c>
      <c r="E13">
        <v>3.3929451468895602</v>
      </c>
      <c r="F13">
        <v>2.6351155379409201</v>
      </c>
      <c r="G13">
        <v>-57.09068212908543</v>
      </c>
      <c r="H13">
        <v>-45.830907212177472</v>
      </c>
      <c r="I13">
        <v>8.1976339318777001</v>
      </c>
      <c r="J13">
        <v>4.1564133527137797</v>
      </c>
      <c r="K13">
        <v>1.28758875959602</v>
      </c>
      <c r="L13">
        <v>2.7581440938928374E-5</v>
      </c>
      <c r="M13">
        <v>1.5820149819906303E-6</v>
      </c>
      <c r="N13" s="1">
        <v>9.23933077028223E-9</v>
      </c>
      <c r="O13" s="1">
        <v>1.0683983323857E-11</v>
      </c>
      <c r="P13">
        <v>0</v>
      </c>
      <c r="Q13">
        <v>58.137319930961603</v>
      </c>
      <c r="S13">
        <v>26.524532501015202</v>
      </c>
      <c r="AA13">
        <v>8.3174620850140002</v>
      </c>
      <c r="AB13">
        <v>6.7583335001815596</v>
      </c>
      <c r="AC13">
        <v>0.26235198282758898</v>
      </c>
      <c r="AJ13">
        <v>0.58629596103554205</v>
      </c>
      <c r="AK13">
        <v>0.39872999164870498</v>
      </c>
      <c r="AL13">
        <v>1.4974047315751899E-2</v>
      </c>
    </row>
    <row r="14" spans="1:38" x14ac:dyDescent="0.3">
      <c r="A14">
        <v>49</v>
      </c>
      <c r="B14">
        <v>1095.37662337662</v>
      </c>
      <c r="C14">
        <v>900</v>
      </c>
      <c r="D14">
        <v>0</v>
      </c>
      <c r="E14">
        <v>3.8370946531333598</v>
      </c>
      <c r="F14">
        <v>2.63388837789025</v>
      </c>
      <c r="G14">
        <v>-64.514299991785904</v>
      </c>
      <c r="H14">
        <v>-51.844227886090465</v>
      </c>
      <c r="I14">
        <v>9.2581845974132708</v>
      </c>
      <c r="J14">
        <v>4.6988409008711702</v>
      </c>
      <c r="K14">
        <v>1.4568174890565599</v>
      </c>
      <c r="L14">
        <v>2.7655700061615728E-5</v>
      </c>
      <c r="M14">
        <v>1.5874239618880304E-6</v>
      </c>
      <c r="N14" s="1">
        <v>1.04307750084969E-8</v>
      </c>
      <c r="O14" s="1">
        <v>1.21308080502511E-11</v>
      </c>
      <c r="P14">
        <v>0</v>
      </c>
      <c r="Q14">
        <v>58.3547914152958</v>
      </c>
      <c r="S14">
        <v>26.375397281191599</v>
      </c>
      <c r="AA14">
        <v>8.1436800037932802</v>
      </c>
      <c r="AB14">
        <v>6.8519796749963504</v>
      </c>
      <c r="AC14">
        <v>0.27415162472288201</v>
      </c>
      <c r="AJ14">
        <v>0.59414274027175795</v>
      </c>
      <c r="AK14">
        <v>0.390217030295267</v>
      </c>
      <c r="AL14">
        <v>1.56402294329742E-2</v>
      </c>
    </row>
    <row r="15" spans="1:38" x14ac:dyDescent="0.3">
      <c r="A15">
        <v>50</v>
      </c>
      <c r="B15">
        <v>1090.3636363636299</v>
      </c>
      <c r="C15">
        <v>900</v>
      </c>
      <c r="D15">
        <v>0</v>
      </c>
      <c r="E15">
        <v>4.2668357780850101</v>
      </c>
      <c r="F15">
        <v>2.6327147047346799</v>
      </c>
      <c r="G15">
        <v>-71.684298288846321</v>
      </c>
      <c r="H15">
        <v>-57.666235640995694</v>
      </c>
      <c r="I15">
        <v>10.2808378838333</v>
      </c>
      <c r="J15">
        <v>5.2232077179420804</v>
      </c>
      <c r="K15">
        <v>1.6206981221366401</v>
      </c>
      <c r="L15">
        <v>2.7726278474826561E-5</v>
      </c>
      <c r="M15">
        <v>1.592651653952614E-6</v>
      </c>
      <c r="N15" s="1">
        <v>1.15795886671402E-8</v>
      </c>
      <c r="O15" s="1">
        <v>1.35413494919311E-11</v>
      </c>
      <c r="P15">
        <v>0</v>
      </c>
      <c r="Q15">
        <v>58.564913106547998</v>
      </c>
      <c r="S15">
        <v>26.231129623984302</v>
      </c>
      <c r="AA15">
        <v>7.9756286853084699</v>
      </c>
      <c r="AB15">
        <v>6.9420081782331096</v>
      </c>
      <c r="AC15">
        <v>0.28632040592596403</v>
      </c>
      <c r="AJ15">
        <v>0.60167950511499901</v>
      </c>
      <c r="AK15">
        <v>0.381993360576387</v>
      </c>
      <c r="AL15">
        <v>1.63271343086142E-2</v>
      </c>
    </row>
    <row r="16" spans="1:38" x14ac:dyDescent="0.3">
      <c r="A16">
        <v>51</v>
      </c>
      <c r="B16">
        <v>1085.35064935064</v>
      </c>
      <c r="C16">
        <v>900</v>
      </c>
      <c r="D16">
        <v>0</v>
      </c>
      <c r="E16">
        <v>4.6776730131431403</v>
      </c>
      <c r="F16">
        <v>2.63157930179469</v>
      </c>
      <c r="G16">
        <v>-78.525767096949451</v>
      </c>
      <c r="H16">
        <v>-63.235985244607612</v>
      </c>
      <c r="I16">
        <v>11.254894769207599</v>
      </c>
      <c r="J16">
        <v>5.7240296538706499</v>
      </c>
      <c r="K16">
        <v>1.77751550559507</v>
      </c>
      <c r="L16">
        <v>2.7794238864355726E-5</v>
      </c>
      <c r="M16">
        <v>1.5977488926787915E-6</v>
      </c>
      <c r="N16" s="1">
        <v>1.2673766038942401E-8</v>
      </c>
      <c r="O16" s="1">
        <v>1.49007867452456E-11</v>
      </c>
      <c r="P16">
        <v>0</v>
      </c>
      <c r="Q16">
        <v>58.769787392600598</v>
      </c>
      <c r="S16">
        <v>26.090327819401999</v>
      </c>
      <c r="AA16">
        <v>7.8116611409934196</v>
      </c>
      <c r="AB16">
        <v>7.0294293035848998</v>
      </c>
      <c r="AC16">
        <v>0.29879434341896599</v>
      </c>
      <c r="AJ16">
        <v>0.60899154243229703</v>
      </c>
      <c r="AK16">
        <v>0.37397741901937798</v>
      </c>
      <c r="AL16">
        <v>1.7031038548323899E-2</v>
      </c>
    </row>
    <row r="17" spans="1:38" x14ac:dyDescent="0.3">
      <c r="A17">
        <v>52</v>
      </c>
      <c r="B17">
        <v>1080.33766233765</v>
      </c>
      <c r="C17">
        <v>900</v>
      </c>
      <c r="D17">
        <v>0</v>
      </c>
      <c r="E17">
        <v>5.0754154419000104</v>
      </c>
      <c r="F17">
        <v>2.63047795046977</v>
      </c>
      <c r="G17">
        <v>-85.136840793358175</v>
      </c>
      <c r="H17">
        <v>-68.631793880286168</v>
      </c>
      <c r="I17">
        <v>12.1944568630684</v>
      </c>
      <c r="J17">
        <v>6.2084285459716302</v>
      </c>
      <c r="K17">
        <v>1.92946511526302</v>
      </c>
      <c r="L17">
        <v>2.7859795022408291E-5</v>
      </c>
      <c r="M17">
        <v>1.6027273897423789E-6</v>
      </c>
      <c r="N17" s="1">
        <v>1.3729355403380101E-8</v>
      </c>
      <c r="O17" s="1">
        <v>1.62268293814851E-11</v>
      </c>
      <c r="P17">
        <v>0</v>
      </c>
      <c r="Q17">
        <v>58.969906581817597</v>
      </c>
      <c r="S17">
        <v>25.952622528450998</v>
      </c>
      <c r="AA17">
        <v>7.65135778897029</v>
      </c>
      <c r="AB17">
        <v>7.1143718636556699</v>
      </c>
      <c r="AC17">
        <v>0.31174123710525697</v>
      </c>
      <c r="AJ17">
        <v>0.61609019274936205</v>
      </c>
      <c r="AK17">
        <v>0.36614831073295101</v>
      </c>
      <c r="AL17">
        <v>1.7761496517685799E-2</v>
      </c>
    </row>
    <row r="18" spans="1:38" x14ac:dyDescent="0.3">
      <c r="A18">
        <v>53</v>
      </c>
      <c r="B18">
        <v>1075.3246753246699</v>
      </c>
      <c r="C18">
        <v>900</v>
      </c>
      <c r="D18">
        <v>0</v>
      </c>
      <c r="E18">
        <v>5.4512243058770302</v>
      </c>
      <c r="F18">
        <v>2.6294135721707499</v>
      </c>
      <c r="G18">
        <v>-91.369947792192519</v>
      </c>
      <c r="H18">
        <v>-73.734075390131608</v>
      </c>
      <c r="I18">
        <v>13.0783860644728</v>
      </c>
      <c r="J18">
        <v>6.6656094123242804</v>
      </c>
      <c r="K18">
        <v>2.0731711297042899</v>
      </c>
      <c r="L18">
        <v>2.7922835837244406E-5</v>
      </c>
      <c r="M18">
        <v>1.6075800207704373E-6</v>
      </c>
      <c r="N18" s="1">
        <v>1.4722791787252001E-8</v>
      </c>
      <c r="O18" s="1">
        <v>1.7490211121757401E-11</v>
      </c>
      <c r="P18">
        <v>0</v>
      </c>
      <c r="Q18">
        <v>59.164937213604901</v>
      </c>
      <c r="S18">
        <v>25.818303045298101</v>
      </c>
      <c r="AA18">
        <v>7.4950351083596303</v>
      </c>
      <c r="AB18">
        <v>7.1968511816593201</v>
      </c>
      <c r="AC18">
        <v>0.32487345107792898</v>
      </c>
      <c r="AJ18">
        <v>0.62297726344015802</v>
      </c>
      <c r="AK18">
        <v>0.35852061785427303</v>
      </c>
      <c r="AL18">
        <v>1.8502118705567699E-2</v>
      </c>
    </row>
    <row r="19" spans="1:38" x14ac:dyDescent="0.3">
      <c r="A19">
        <v>54</v>
      </c>
      <c r="B19">
        <v>1070.31168831168</v>
      </c>
      <c r="C19">
        <v>900</v>
      </c>
      <c r="D19">
        <v>0</v>
      </c>
      <c r="E19">
        <v>5.8066994976436597</v>
      </c>
      <c r="F19">
        <v>2.6283842686180301</v>
      </c>
      <c r="G19">
        <v>-97.252745251252406</v>
      </c>
      <c r="H19">
        <v>-78.56425617980868</v>
      </c>
      <c r="I19">
        <v>13.9106974423135</v>
      </c>
      <c r="J19">
        <v>7.0975517188376198</v>
      </c>
      <c r="K19">
        <v>2.2092277628403001</v>
      </c>
      <c r="L19">
        <v>2.7983480566607805E-5</v>
      </c>
      <c r="M19">
        <v>1.6123127529779873E-6</v>
      </c>
      <c r="N19" s="1">
        <v>1.5658752034079602E-8</v>
      </c>
      <c r="O19" s="1">
        <v>1.86950969740553E-11</v>
      </c>
      <c r="P19">
        <v>0</v>
      </c>
      <c r="Q19">
        <v>59.355117571301399</v>
      </c>
      <c r="S19">
        <v>25.6872088903582</v>
      </c>
      <c r="AA19">
        <v>7.3425051017009197</v>
      </c>
      <c r="AB19">
        <v>7.2769775411445696</v>
      </c>
      <c r="AC19">
        <v>0.33819089549484899</v>
      </c>
      <c r="AJ19">
        <v>0.62966246508845503</v>
      </c>
      <c r="AK19">
        <v>0.35108463074316298</v>
      </c>
      <c r="AL19">
        <v>1.9252904168381699E-2</v>
      </c>
    </row>
    <row r="20" spans="1:38" x14ac:dyDescent="0.3">
      <c r="A20">
        <v>55</v>
      </c>
      <c r="B20">
        <v>1065.2987012987001</v>
      </c>
      <c r="C20">
        <v>900</v>
      </c>
      <c r="D20">
        <v>0</v>
      </c>
      <c r="E20">
        <v>6.1432979507720402</v>
      </c>
      <c r="F20">
        <v>2.6273882783678402</v>
      </c>
      <c r="G20">
        <v>-102.81041506071634</v>
      </c>
      <c r="H20">
        <v>-83.141845482205269</v>
      </c>
      <c r="I20">
        <v>14.6950492457623</v>
      </c>
      <c r="J20">
        <v>7.5060581582904398</v>
      </c>
      <c r="K20">
        <v>2.3381766605841401</v>
      </c>
      <c r="L20">
        <v>2.8041839515953755E-5</v>
      </c>
      <c r="M20">
        <v>1.6169311113483675E-6</v>
      </c>
      <c r="N20" s="1">
        <v>1.65414847931397E-8</v>
      </c>
      <c r="O20" s="1">
        <v>1.9845308322898102E-11</v>
      </c>
      <c r="P20">
        <v>0</v>
      </c>
      <c r="Q20">
        <v>59.540668609828899</v>
      </c>
      <c r="S20">
        <v>25.5591911473199</v>
      </c>
      <c r="AA20">
        <v>7.1935933547023296</v>
      </c>
      <c r="AB20">
        <v>7.3548529248371599</v>
      </c>
      <c r="AC20">
        <v>0.351693963311557</v>
      </c>
      <c r="AJ20">
        <v>0.63615477181337499</v>
      </c>
      <c r="AK20">
        <v>0.34383134884354399</v>
      </c>
      <c r="AL20">
        <v>2.0013879343079501E-2</v>
      </c>
    </row>
    <row r="21" spans="1:38" x14ac:dyDescent="0.3">
      <c r="A21">
        <v>56</v>
      </c>
      <c r="B21">
        <v>1060.2857142856999</v>
      </c>
      <c r="C21">
        <v>900</v>
      </c>
      <c r="D21">
        <v>0</v>
      </c>
      <c r="E21">
        <v>6.4623475954687901</v>
      </c>
      <c r="F21">
        <v>2.62642396504675</v>
      </c>
      <c r="G21">
        <v>-108.06590632001665</v>
      </c>
      <c r="H21">
        <v>-87.484622645220981</v>
      </c>
      <c r="I21">
        <v>15.434777585675</v>
      </c>
      <c r="J21">
        <v>7.8927718978605199</v>
      </c>
      <c r="K21">
        <v>2.46051196664044</v>
      </c>
      <c r="L21">
        <v>2.8098014787234084E-5</v>
      </c>
      <c r="M21">
        <v>1.6214402158644674E-6</v>
      </c>
      <c r="N21" s="1">
        <v>1.7374853751579601E-8</v>
      </c>
      <c r="O21" s="1">
        <v>2.0944352778676201E-11</v>
      </c>
      <c r="P21">
        <v>0</v>
      </c>
      <c r="Q21">
        <v>59.721795388933998</v>
      </c>
      <c r="S21">
        <v>25.4341115031648</v>
      </c>
      <c r="AA21">
        <v>7.04813790981878</v>
      </c>
      <c r="AB21">
        <v>7.4305716918270699</v>
      </c>
      <c r="AC21">
        <v>0.36538350625527599</v>
      </c>
      <c r="AJ21">
        <v>0.64246248253256899</v>
      </c>
      <c r="AK21">
        <v>0.336752420805148</v>
      </c>
      <c r="AL21">
        <v>2.0785096662281798E-2</v>
      </c>
    </row>
    <row r="22" spans="1:38" x14ac:dyDescent="0.3">
      <c r="A22">
        <v>57</v>
      </c>
      <c r="B22">
        <v>1055.27272727272</v>
      </c>
      <c r="C22">
        <v>900</v>
      </c>
      <c r="D22">
        <v>0</v>
      </c>
      <c r="E22">
        <v>6.7650599457227898</v>
      </c>
      <c r="F22">
        <v>2.6254898066086199</v>
      </c>
      <c r="G22">
        <v>-113.04015389927879</v>
      </c>
      <c r="H22">
        <v>-91.608806028935277</v>
      </c>
      <c r="I22">
        <v>16.132927742317602</v>
      </c>
      <c r="J22">
        <v>8.2591921367682204</v>
      </c>
      <c r="K22">
        <v>2.5766849022587799</v>
      </c>
      <c r="L22">
        <v>2.8152100962829433E-5</v>
      </c>
      <c r="M22">
        <v>1.6258448155100263E-6</v>
      </c>
      <c r="N22" s="1">
        <v>1.8162376400257E-8</v>
      </c>
      <c r="O22" s="1">
        <v>2.1995451698352799E-11</v>
      </c>
      <c r="P22">
        <v>0</v>
      </c>
      <c r="Q22">
        <v>59.898688386948997</v>
      </c>
      <c r="S22">
        <v>25.311841367652601</v>
      </c>
      <c r="AA22">
        <v>6.9059882332705396</v>
      </c>
      <c r="AB22">
        <v>7.5042211968325301</v>
      </c>
      <c r="AC22">
        <v>0.37926081529524602</v>
      </c>
      <c r="AJ22">
        <v>0.648593276820708</v>
      </c>
      <c r="AK22">
        <v>0.32984008975020701</v>
      </c>
      <c r="AL22">
        <v>2.15666334290847E-2</v>
      </c>
    </row>
    <row r="23" spans="1:38" x14ac:dyDescent="0.3">
      <c r="A23">
        <v>58</v>
      </c>
      <c r="B23">
        <v>1050.2597402597301</v>
      </c>
      <c r="C23">
        <v>900</v>
      </c>
      <c r="D23">
        <v>0</v>
      </c>
      <c r="E23">
        <v>7.05254270030842</v>
      </c>
      <c r="F23">
        <v>2.6245858066377199</v>
      </c>
      <c r="G23">
        <v>-117.75229628781608</v>
      </c>
      <c r="H23">
        <v>-95.529271607126645</v>
      </c>
      <c r="I23">
        <v>16.792248088130101</v>
      </c>
      <c r="J23">
        <v>8.6783302600741301</v>
      </c>
      <c r="K23">
        <v>2.68710692653756</v>
      </c>
      <c r="L23">
        <v>2.8990381701177998E-5</v>
      </c>
      <c r="M23">
        <v>1.6332192590550819E-6</v>
      </c>
      <c r="N23" s="1">
        <v>1.7189397436733702E-8</v>
      </c>
      <c r="O23" s="1">
        <v>2.2976759222629898E-11</v>
      </c>
      <c r="P23" s="1">
        <v>4.6038728505412002E-12</v>
      </c>
      <c r="Q23">
        <v>60.071524915264803</v>
      </c>
      <c r="S23">
        <v>25.192260921763602</v>
      </c>
      <c r="AA23">
        <v>6.7670040999505403</v>
      </c>
      <c r="AB23">
        <v>7.5758824476434299</v>
      </c>
      <c r="AC23">
        <v>0.39332761537747701</v>
      </c>
      <c r="AJ23">
        <v>0.65455427342847305</v>
      </c>
      <c r="AK23">
        <v>0.32308713507582598</v>
      </c>
      <c r="AL23">
        <v>2.2358591495700599E-2</v>
      </c>
    </row>
    <row r="24" spans="1:38" x14ac:dyDescent="0.3">
      <c r="A24">
        <v>59</v>
      </c>
      <c r="B24">
        <v>1045.2467532467399</v>
      </c>
      <c r="C24">
        <v>900</v>
      </c>
      <c r="D24">
        <v>0</v>
      </c>
      <c r="E24">
        <v>7.3258876406777</v>
      </c>
      <c r="F24">
        <v>2.62371816376805</v>
      </c>
      <c r="G24">
        <v>-122.22114912300739</v>
      </c>
      <c r="H24">
        <v>-99.260923527863639</v>
      </c>
      <c r="I24">
        <v>17.415262544147399</v>
      </c>
      <c r="J24">
        <v>9.0120147749747606</v>
      </c>
      <c r="K24">
        <v>2.7921778115667002</v>
      </c>
      <c r="L24">
        <v>2.9050925873630614E-5</v>
      </c>
      <c r="M24">
        <v>1.6374707112007216E-6</v>
      </c>
      <c r="N24" s="1">
        <v>1.7754776816559399E-8</v>
      </c>
      <c r="O24" s="1">
        <v>2.39382707308603E-11</v>
      </c>
      <c r="P24" s="1">
        <v>5.0436264413466503E-12</v>
      </c>
      <c r="Q24">
        <v>60.2404835218234</v>
      </c>
      <c r="S24">
        <v>25.0752492824328</v>
      </c>
      <c r="AA24">
        <v>6.6310441183709203</v>
      </c>
      <c r="AB24">
        <v>7.6456364181041003</v>
      </c>
      <c r="AC24">
        <v>0.40758665926861298</v>
      </c>
      <c r="AJ24">
        <v>0.66035255826080497</v>
      </c>
      <c r="AK24">
        <v>0.31648631140898498</v>
      </c>
      <c r="AL24">
        <v>2.3161130330209102E-2</v>
      </c>
    </row>
    <row r="25" spans="1:38" x14ac:dyDescent="0.3">
      <c r="A25">
        <v>60</v>
      </c>
      <c r="B25">
        <v>1040.23376623376</v>
      </c>
      <c r="C25">
        <v>900</v>
      </c>
      <c r="D25">
        <v>0</v>
      </c>
      <c r="E25">
        <v>7.5860609616707597</v>
      </c>
      <c r="F25">
        <v>2.6228767628804399</v>
      </c>
      <c r="G25">
        <v>-126.46337740347732</v>
      </c>
      <c r="H25">
        <v>-102.81640226171139</v>
      </c>
      <c r="I25">
        <v>18.004619631911101</v>
      </c>
      <c r="J25">
        <v>9.3292554525946692</v>
      </c>
      <c r="K25">
        <v>2.8922674023539501</v>
      </c>
      <c r="L25">
        <v>2.9109617161015471E-5</v>
      </c>
      <c r="M25">
        <v>1.6416304857154005E-6</v>
      </c>
      <c r="N25" s="1">
        <v>1.8273819899836499E-8</v>
      </c>
      <c r="O25" s="1">
        <v>2.48602686444539E-11</v>
      </c>
      <c r="P25" s="1">
        <v>5.5199372038827301E-12</v>
      </c>
      <c r="Q25">
        <v>60.405725119677498</v>
      </c>
      <c r="S25">
        <v>24.9606974175239</v>
      </c>
      <c r="AA25">
        <v>6.4979807890419004</v>
      </c>
      <c r="AB25">
        <v>7.7135558524041103</v>
      </c>
      <c r="AC25">
        <v>0.42204082135250998</v>
      </c>
      <c r="AJ25">
        <v>0.665994505234481</v>
      </c>
      <c r="AK25">
        <v>0.31003107838083199</v>
      </c>
      <c r="AL25">
        <v>2.3974416384685501E-2</v>
      </c>
    </row>
    <row r="26" spans="1:38" x14ac:dyDescent="0.3">
      <c r="A26">
        <v>61</v>
      </c>
      <c r="B26">
        <v>1035.2207792207801</v>
      </c>
      <c r="C26">
        <v>900</v>
      </c>
      <c r="D26">
        <v>0</v>
      </c>
      <c r="E26">
        <v>7.83390131217487</v>
      </c>
      <c r="F26">
        <v>2.62206045335334</v>
      </c>
      <c r="G26">
        <v>-130.49347080134871</v>
      </c>
      <c r="H26">
        <v>-106.2069258939689</v>
      </c>
      <c r="I26">
        <v>18.562432983900798</v>
      </c>
      <c r="J26">
        <v>9.6310956933769791</v>
      </c>
      <c r="K26">
        <v>2.9876890527661599</v>
      </c>
      <c r="L26">
        <v>2.9166544901724363E-5</v>
      </c>
      <c r="M26">
        <v>1.6457021732199032E-6</v>
      </c>
      <c r="N26" s="1">
        <v>1.8747776361021799E-8</v>
      </c>
      <c r="O26" s="1">
        <v>2.5745023536563501E-11</v>
      </c>
      <c r="P26" s="1">
        <v>6.0364684593496899E-12</v>
      </c>
      <c r="Q26">
        <v>60.567391754611499</v>
      </c>
      <c r="S26">
        <v>24.8485090013261</v>
      </c>
      <c r="AA26">
        <v>6.3677014978238198</v>
      </c>
      <c r="AB26">
        <v>7.7797047615840098</v>
      </c>
      <c r="AC26">
        <v>0.43669298465455297</v>
      </c>
      <c r="AJ26">
        <v>0.67148573807855005</v>
      </c>
      <c r="AK26">
        <v>0.30371564505124299</v>
      </c>
      <c r="AL26">
        <v>2.4798616870205601E-2</v>
      </c>
    </row>
    <row r="27" spans="1:38" x14ac:dyDescent="0.3">
      <c r="A27">
        <v>62</v>
      </c>
      <c r="B27">
        <v>1030.2077922077799</v>
      </c>
      <c r="C27">
        <v>900</v>
      </c>
      <c r="D27">
        <v>0</v>
      </c>
      <c r="E27">
        <v>8.0701781981634007</v>
      </c>
      <c r="F27">
        <v>2.62126815794177</v>
      </c>
      <c r="G27">
        <v>-134.32472422537137</v>
      </c>
      <c r="H27">
        <v>-109.44278573905655</v>
      </c>
      <c r="I27">
        <v>19.090643133507299</v>
      </c>
      <c r="J27">
        <v>9.9184934063147203</v>
      </c>
      <c r="K27">
        <v>3.0787304891766998</v>
      </c>
      <c r="L27">
        <v>2.9221794183873738E-5</v>
      </c>
      <c r="M27">
        <v>1.6496891260988176E-6</v>
      </c>
      <c r="N27" s="1">
        <v>1.9177634457700699E-8</v>
      </c>
      <c r="O27" s="1">
        <v>2.65946278617711E-11</v>
      </c>
      <c r="P27" s="1">
        <v>6.5970563584985001E-12</v>
      </c>
      <c r="Q27">
        <v>60.725615994460703</v>
      </c>
      <c r="S27">
        <v>24.738594003114599</v>
      </c>
      <c r="AA27">
        <v>6.2401010355549502</v>
      </c>
      <c r="AB27">
        <v>7.8441425387072901</v>
      </c>
      <c r="AC27">
        <v>0.45154642816233598</v>
      </c>
      <c r="AJ27">
        <v>0.67683147508457597</v>
      </c>
      <c r="AK27">
        <v>0.29753460353803801</v>
      </c>
      <c r="AL27">
        <v>2.5633921377384999E-2</v>
      </c>
    </row>
    <row r="28" spans="1:38" x14ac:dyDescent="0.3">
      <c r="A28">
        <v>63</v>
      </c>
      <c r="B28">
        <v>1025.1948051948</v>
      </c>
      <c r="C28">
        <v>900</v>
      </c>
      <c r="D28">
        <v>0</v>
      </c>
      <c r="E28">
        <v>8.2955985254360201</v>
      </c>
      <c r="F28">
        <v>2.6204988666843501</v>
      </c>
      <c r="G28">
        <v>-137.96935109152759</v>
      </c>
      <c r="H28">
        <v>-112.53343406882131</v>
      </c>
      <c r="I28">
        <v>19.591033846274499</v>
      </c>
      <c r="J28">
        <v>10.1923291133178</v>
      </c>
      <c r="K28">
        <v>3.1656562156549302</v>
      </c>
      <c r="L28">
        <v>2.9275446328937368E-5</v>
      </c>
      <c r="M28">
        <v>1.6535944778531558E-6</v>
      </c>
      <c r="N28" s="1">
        <v>1.9564132325805001E-8</v>
      </c>
      <c r="O28" s="1">
        <v>2.7411011567102401E-11</v>
      </c>
      <c r="P28" s="1">
        <v>7.2057354509992299E-12</v>
      </c>
      <c r="Q28">
        <v>60.880521676784198</v>
      </c>
      <c r="S28">
        <v>24.630868182234</v>
      </c>
      <c r="AA28">
        <v>6.1150810070303896</v>
      </c>
      <c r="AB28">
        <v>7.9069243013037598</v>
      </c>
      <c r="AC28">
        <v>0.46660483264747699</v>
      </c>
      <c r="AJ28">
        <v>0.68203655966783105</v>
      </c>
      <c r="AK28">
        <v>0.29148289812865502</v>
      </c>
      <c r="AL28">
        <v>2.6480542203513101E-2</v>
      </c>
    </row>
    <row r="29" spans="1:38" x14ac:dyDescent="0.3">
      <c r="A29">
        <v>64</v>
      </c>
      <c r="B29">
        <v>1020.1818181818099</v>
      </c>
      <c r="C29">
        <v>900</v>
      </c>
      <c r="D29">
        <v>0</v>
      </c>
      <c r="E29">
        <v>8.5108124765491997</v>
      </c>
      <c r="F29">
        <v>2.6197516313425999</v>
      </c>
      <c r="G29">
        <v>-141.43858502467879</v>
      </c>
      <c r="H29">
        <v>-115.48756290582574</v>
      </c>
      <c r="I29">
        <v>20.065246794388202</v>
      </c>
      <c r="J29">
        <v>10.4534132330991</v>
      </c>
      <c r="K29">
        <v>3.24870967717938</v>
      </c>
      <c r="L29">
        <v>2.9327579345166464E-5</v>
      </c>
      <c r="M29">
        <v>1.6574211607261494E-6</v>
      </c>
      <c r="N29" s="1">
        <v>1.99077664358475E-8</v>
      </c>
      <c r="O29" s="1">
        <v>2.8195956255668701E-11</v>
      </c>
      <c r="P29" s="1">
        <v>7.8667664861414407E-12</v>
      </c>
      <c r="Q29">
        <v>61.032224589997398</v>
      </c>
      <c r="S29">
        <v>24.5252526271378</v>
      </c>
      <c r="AA29">
        <v>5.9925492917725798</v>
      </c>
      <c r="AB29">
        <v>7.9681012007702696</v>
      </c>
      <c r="AC29">
        <v>0.48187229032187601</v>
      </c>
      <c r="AJ29">
        <v>0.68710548795454596</v>
      </c>
      <c r="AK29">
        <v>0.28555579714753898</v>
      </c>
      <c r="AL29">
        <v>2.7338714897913698E-2</v>
      </c>
    </row>
    <row r="30" spans="1:38" x14ac:dyDescent="0.3">
      <c r="A30">
        <v>65</v>
      </c>
      <c r="B30">
        <v>1015.16883116883</v>
      </c>
      <c r="C30">
        <v>900</v>
      </c>
      <c r="D30">
        <v>0</v>
      </c>
      <c r="E30">
        <v>8.7164187935481703</v>
      </c>
      <c r="F30">
        <v>2.6190255603147001</v>
      </c>
      <c r="G30">
        <v>-144.74277123917159</v>
      </c>
      <c r="H30">
        <v>-118.31317484360764</v>
      </c>
      <c r="I30">
        <v>20.514794751222901</v>
      </c>
      <c r="J30">
        <v>10.7024926328017</v>
      </c>
      <c r="K30">
        <v>3.3281152065200899</v>
      </c>
      <c r="L30">
        <v>2.9378268355405869E-5</v>
      </c>
      <c r="M30">
        <v>1.6611719217816481E-6</v>
      </c>
      <c r="N30" s="1">
        <v>2.0208797333200501E-8</v>
      </c>
      <c r="O30" s="1">
        <v>2.89511080357711E-11</v>
      </c>
      <c r="P30" s="1">
        <v>8.5846667654103394E-12</v>
      </c>
      <c r="Q30">
        <v>61.180833094653401</v>
      </c>
      <c r="S30">
        <v>24.4216733338659</v>
      </c>
      <c r="AA30">
        <v>5.8724195513031301</v>
      </c>
      <c r="AB30">
        <v>8.0277207017874801</v>
      </c>
      <c r="AC30">
        <v>0.49735331838998698</v>
      </c>
      <c r="AJ30">
        <v>0.69204243367757901</v>
      </c>
      <c r="AK30">
        <v>0.27974886729368598</v>
      </c>
      <c r="AL30">
        <v>2.8208699028733599E-2</v>
      </c>
    </row>
    <row r="31" spans="1:38" x14ac:dyDescent="0.3">
      <c r="A31">
        <v>66</v>
      </c>
      <c r="B31">
        <v>1010.15584415584</v>
      </c>
      <c r="C31">
        <v>900</v>
      </c>
      <c r="D31">
        <v>0</v>
      </c>
      <c r="E31">
        <v>8.9129695283179995</v>
      </c>
      <c r="F31">
        <v>2.61831981397791</v>
      </c>
      <c r="G31">
        <v>-147.89144867679622</v>
      </c>
      <c r="H31">
        <v>-121.01764672393327</v>
      </c>
      <c r="I31">
        <v>20.941073459024501</v>
      </c>
      <c r="J31">
        <v>10.940256523615799</v>
      </c>
      <c r="K31">
        <v>3.4040797769378899</v>
      </c>
      <c r="L31">
        <v>2.9427586003249602E-5</v>
      </c>
      <c r="M31">
        <v>1.6648493375781445E-6</v>
      </c>
      <c r="N31" s="1">
        <v>2.0467252736902099E-8</v>
      </c>
      <c r="O31" s="1">
        <v>2.9677989170079601E-11</v>
      </c>
      <c r="P31" s="1">
        <v>9.3642434160920096E-12</v>
      </c>
      <c r="Q31">
        <v>61.326448690104598</v>
      </c>
      <c r="S31">
        <v>24.320060820459101</v>
      </c>
      <c r="AA31">
        <v>5.7546107788077299</v>
      </c>
      <c r="AB31">
        <v>8.0858268342301098</v>
      </c>
      <c r="AC31">
        <v>0.51305287639839803</v>
      </c>
      <c r="AJ31">
        <v>0.69685127061098096</v>
      </c>
      <c r="AK31">
        <v>0.27405795022367002</v>
      </c>
      <c r="AL31">
        <v>2.9090779165347601E-2</v>
      </c>
    </row>
    <row r="32" spans="1:38" x14ac:dyDescent="0.3">
      <c r="A32">
        <v>67</v>
      </c>
      <c r="B32">
        <v>1005.1428571428499</v>
      </c>
      <c r="C32">
        <v>900</v>
      </c>
      <c r="D32">
        <v>0</v>
      </c>
      <c r="E32">
        <v>9.1009743195428303</v>
      </c>
      <c r="F32">
        <v>2.6176336004107799</v>
      </c>
      <c r="G32">
        <v>-150.89342392730717</v>
      </c>
      <c r="H32">
        <v>-123.60778696324364</v>
      </c>
      <c r="I32">
        <v>21.345372315582001</v>
      </c>
      <c r="J32">
        <v>11.1673417732116</v>
      </c>
      <c r="K32">
        <v>3.47679458198985</v>
      </c>
      <c r="L32">
        <v>2.9475602841760274E-5</v>
      </c>
      <c r="M32">
        <v>1.6684558275896795E-6</v>
      </c>
      <c r="N32" s="1">
        <v>2.0682928038516399E-8</v>
      </c>
      <c r="O32" s="1">
        <v>3.0378008643104301E-11</v>
      </c>
      <c r="P32" s="1">
        <v>1.0210630012972701E-11</v>
      </c>
      <c r="Q32">
        <v>61.469166532228698</v>
      </c>
      <c r="S32">
        <v>24.220349773434901</v>
      </c>
      <c r="AA32">
        <v>5.6390468866715704</v>
      </c>
      <c r="AB32">
        <v>8.1424604200843707</v>
      </c>
      <c r="AC32">
        <v>0.52897638758035104</v>
      </c>
      <c r="AJ32">
        <v>0.70153559277370603</v>
      </c>
      <c r="AK32">
        <v>0.26847914113890597</v>
      </c>
      <c r="AL32">
        <v>2.9985266087387101E-2</v>
      </c>
    </row>
    <row r="33" spans="1:38" x14ac:dyDescent="0.3">
      <c r="A33">
        <v>68</v>
      </c>
      <c r="B33">
        <v>1000.12987012987</v>
      </c>
      <c r="C33">
        <v>900</v>
      </c>
      <c r="D33">
        <v>0</v>
      </c>
      <c r="E33">
        <v>9.28090424598191</v>
      </c>
      <c r="F33">
        <v>2.6169661714563701</v>
      </c>
      <c r="G33">
        <v>-153.75683779714959</v>
      </c>
      <c r="H33">
        <v>-126.08988719546092</v>
      </c>
      <c r="I33">
        <v>21.7288840032213</v>
      </c>
      <c r="J33">
        <v>11.384337696450901</v>
      </c>
      <c r="K33">
        <v>3.54643646036011</v>
      </c>
      <c r="L33">
        <v>2.9522387708484701E-5</v>
      </c>
      <c r="M33">
        <v>1.6719936664945497E-6</v>
      </c>
      <c r="N33" s="1">
        <v>2.08553841929136E-8</v>
      </c>
      <c r="O33" s="1">
        <v>3.10524717446722E-11</v>
      </c>
      <c r="P33" s="1">
        <v>1.11293270350041E-11</v>
      </c>
      <c r="Q33">
        <v>61.609075906665097</v>
      </c>
      <c r="S33">
        <v>24.1224787233343</v>
      </c>
      <c r="AA33">
        <v>5.5256563283781404</v>
      </c>
      <c r="AB33">
        <v>8.1976592774317592</v>
      </c>
      <c r="AC33">
        <v>0.54512976419053105</v>
      </c>
      <c r="AJ33">
        <v>0.70609873259229605</v>
      </c>
      <c r="AK33">
        <v>0.26300876918772498</v>
      </c>
      <c r="AL33">
        <v>3.08924982199777E-2</v>
      </c>
    </row>
    <row r="34" spans="1:38" x14ac:dyDescent="0.3">
      <c r="A34">
        <v>69</v>
      </c>
      <c r="B34">
        <v>995.11688311688295</v>
      </c>
      <c r="C34">
        <v>900</v>
      </c>
      <c r="D34">
        <v>0</v>
      </c>
      <c r="E34">
        <v>9.4531953025302293</v>
      </c>
      <c r="F34">
        <v>2.6163168190874502</v>
      </c>
      <c r="G34">
        <v>-156.48922533330514</v>
      </c>
      <c r="H34">
        <v>-128.46976885492217</v>
      </c>
      <c r="I34">
        <v>22.092713175260499</v>
      </c>
      <c r="J34">
        <v>11.5917903818961</v>
      </c>
      <c r="K34">
        <v>3.61316918255618</v>
      </c>
      <c r="L34">
        <v>2.9568008090639878E-5</v>
      </c>
      <c r="M34">
        <v>1.6754649954526094E-6</v>
      </c>
      <c r="N34" s="1">
        <v>2.09839429545574E-8</v>
      </c>
      <c r="O34" s="1">
        <v>3.1702588765685103E-11</v>
      </c>
      <c r="P34" s="1">
        <v>1.2126246718261E-11</v>
      </c>
      <c r="Q34">
        <v>61.746260662073198</v>
      </c>
      <c r="S34">
        <v>24.026389746255902</v>
      </c>
      <c r="AA34">
        <v>5.4143717511772502</v>
      </c>
      <c r="AB34">
        <v>8.2514584034754304</v>
      </c>
      <c r="AC34">
        <v>0.56151943701815499</v>
      </c>
      <c r="AJ34">
        <v>0.71054377720305495</v>
      </c>
      <c r="AK34">
        <v>0.25764337949122801</v>
      </c>
      <c r="AL34">
        <v>3.1812843305716099E-2</v>
      </c>
    </row>
    <row r="35" spans="1:38" x14ac:dyDescent="0.3">
      <c r="A35">
        <v>70</v>
      </c>
      <c r="B35">
        <v>990.10389610389495</v>
      </c>
      <c r="C35">
        <v>900</v>
      </c>
      <c r="D35">
        <v>0</v>
      </c>
      <c r="E35">
        <v>9.6182515410395801</v>
      </c>
      <c r="F35">
        <v>2.6156848720420398</v>
      </c>
      <c r="G35">
        <v>-159.09757003020238</v>
      </c>
      <c r="H35">
        <v>-130.7528252630141</v>
      </c>
      <c r="I35">
        <v>22.437884303866898</v>
      </c>
      <c r="J35">
        <v>11.790206606140901</v>
      </c>
      <c r="K35">
        <v>3.67714461472214</v>
      </c>
      <c r="L35">
        <v>2.9612530484027722E-5</v>
      </c>
      <c r="M35">
        <v>1.6788718324691421E-6</v>
      </c>
      <c r="N35" s="1">
        <v>2.1067679368427999E-8</v>
      </c>
      <c r="O35" s="1">
        <v>3.2329482894987397E-11</v>
      </c>
      <c r="P35" s="1">
        <v>1.32077629513284E-11</v>
      </c>
      <c r="Q35">
        <v>61.880799606994302</v>
      </c>
      <c r="S35">
        <v>23.932028188931199</v>
      </c>
      <c r="AA35">
        <v>5.3051296766671996</v>
      </c>
      <c r="AB35">
        <v>8.3038901381759906</v>
      </c>
      <c r="AC35">
        <v>0.57815238923123902</v>
      </c>
      <c r="AJ35">
        <v>0.71487358303827697</v>
      </c>
      <c r="AK35">
        <v>0.25237971663975001</v>
      </c>
      <c r="AL35">
        <v>3.2746700321972799E-2</v>
      </c>
    </row>
    <row r="36" spans="1:38" x14ac:dyDescent="0.3">
      <c r="A36">
        <v>71</v>
      </c>
      <c r="B36">
        <v>985.09090909090901</v>
      </c>
      <c r="C36">
        <v>900</v>
      </c>
      <c r="D36">
        <v>0</v>
      </c>
      <c r="E36">
        <v>9.7814436831180007</v>
      </c>
      <c r="F36">
        <v>2.6150926951307598</v>
      </c>
      <c r="G36">
        <v>-161.67111320630855</v>
      </c>
      <c r="H36">
        <v>-133.01236144529187</v>
      </c>
      <c r="I36">
        <v>22.776839915118298</v>
      </c>
      <c r="J36">
        <v>11.9861368379593</v>
      </c>
      <c r="K36">
        <v>3.7403812497089599</v>
      </c>
      <c r="L36">
        <v>2.9654367314163702E-5</v>
      </c>
      <c r="M36">
        <v>1.6821426851482016E-6</v>
      </c>
      <c r="N36" s="1">
        <v>2.1117591958712299E-8</v>
      </c>
      <c r="O36" s="1">
        <v>3.2949261674465701E-11</v>
      </c>
      <c r="P36" s="1">
        <v>1.4385836896065001E-11</v>
      </c>
      <c r="Q36">
        <v>62.009643123823501</v>
      </c>
      <c r="S36">
        <v>23.841492959843301</v>
      </c>
      <c r="AA36">
        <v>5.2003733124146798</v>
      </c>
      <c r="AB36">
        <v>8.3536611336799194</v>
      </c>
      <c r="AC36">
        <v>0.594829470238458</v>
      </c>
      <c r="AJ36">
        <v>0.71898160772043795</v>
      </c>
      <c r="AK36">
        <v>0.247335376363777</v>
      </c>
      <c r="AL36">
        <v>3.3683015915784098E-2</v>
      </c>
    </row>
    <row r="37" spans="1:38" x14ac:dyDescent="0.3">
      <c r="A37">
        <v>72</v>
      </c>
      <c r="B37">
        <v>980.07792207792102</v>
      </c>
      <c r="C37">
        <v>900</v>
      </c>
      <c r="D37">
        <v>0</v>
      </c>
      <c r="E37">
        <v>9.9501177273760799</v>
      </c>
      <c r="F37">
        <v>2.6145734617220699</v>
      </c>
      <c r="G37">
        <v>-164.33157049258477</v>
      </c>
      <c r="H37">
        <v>-135.34885537472334</v>
      </c>
      <c r="I37">
        <v>23.126451786843699</v>
      </c>
      <c r="J37">
        <v>12.188520167374699</v>
      </c>
      <c r="K37">
        <v>3.8056370849960701</v>
      </c>
      <c r="L37">
        <v>2.9691178445343701E-5</v>
      </c>
      <c r="M37">
        <v>1.6851726288344865E-6</v>
      </c>
      <c r="N37" s="1">
        <v>2.1148916831906301E-8</v>
      </c>
      <c r="O37" s="1">
        <v>3.3583908487939002E-11</v>
      </c>
      <c r="P37" s="1">
        <v>1.5676422850572499E-11</v>
      </c>
      <c r="Q37">
        <v>62.128302942567501</v>
      </c>
      <c r="S37">
        <v>23.757882302406401</v>
      </c>
      <c r="AA37">
        <v>5.10370601740434</v>
      </c>
      <c r="AB37">
        <v>8.3988919688677903</v>
      </c>
      <c r="AC37">
        <v>0.61121676875380604</v>
      </c>
      <c r="AJ37">
        <v>0.72271316646542805</v>
      </c>
      <c r="AK37">
        <v>0.24268359082036101</v>
      </c>
      <c r="AL37">
        <v>3.4603242714210003E-2</v>
      </c>
    </row>
    <row r="38" spans="1:38" x14ac:dyDescent="0.3">
      <c r="A38">
        <v>73</v>
      </c>
      <c r="B38">
        <v>975.06493506493405</v>
      </c>
      <c r="C38">
        <v>900</v>
      </c>
      <c r="D38">
        <v>0</v>
      </c>
      <c r="E38">
        <v>10.1124857980931</v>
      </c>
      <c r="F38">
        <v>2.6140716538940798</v>
      </c>
      <c r="G38">
        <v>-166.88377726631819</v>
      </c>
      <c r="H38">
        <v>-137.60112240050157</v>
      </c>
      <c r="I38">
        <v>23.459625456487</v>
      </c>
      <c r="J38">
        <v>12.383018082441801</v>
      </c>
      <c r="K38">
        <v>3.8684807216469799</v>
      </c>
      <c r="L38">
        <v>2.9726993422705534E-5</v>
      </c>
      <c r="M38">
        <v>1.6881393639981946E-6</v>
      </c>
      <c r="N38" s="1">
        <v>2.11301241486229E-8</v>
      </c>
      <c r="O38" s="1">
        <v>3.4197754689370899E-11</v>
      </c>
      <c r="P38" s="1">
        <v>1.70762767990679E-11</v>
      </c>
      <c r="Q38">
        <v>62.244325732223501</v>
      </c>
      <c r="S38">
        <v>23.676005420871199</v>
      </c>
      <c r="AA38">
        <v>5.0090844199524298</v>
      </c>
      <c r="AB38">
        <v>8.4427916450572003</v>
      </c>
      <c r="AC38">
        <v>0.62779278189559096</v>
      </c>
      <c r="AJ38">
        <v>0.72633332387833904</v>
      </c>
      <c r="AK38">
        <v>0.238132701899095</v>
      </c>
      <c r="AL38">
        <v>3.5533974222565802E-2</v>
      </c>
    </row>
    <row r="39" spans="1:38" x14ac:dyDescent="0.3">
      <c r="A39">
        <v>74</v>
      </c>
      <c r="B39">
        <v>970.05194805194697</v>
      </c>
      <c r="C39">
        <v>900</v>
      </c>
      <c r="D39">
        <v>0</v>
      </c>
      <c r="E39">
        <v>10.268793357785199</v>
      </c>
      <c r="F39">
        <v>2.6135864191958902</v>
      </c>
      <c r="G39">
        <v>-169.33202772552858</v>
      </c>
      <c r="H39">
        <v>-139.77241375564046</v>
      </c>
      <c r="I39">
        <v>23.777001006318301</v>
      </c>
      <c r="J39">
        <v>12.5699439355827</v>
      </c>
      <c r="K39">
        <v>3.9290047125912699</v>
      </c>
      <c r="L39">
        <v>2.9761903061885625E-5</v>
      </c>
      <c r="M39">
        <v>1.6910456043676987E-6</v>
      </c>
      <c r="N39" s="1">
        <v>2.1058953806522099E-8</v>
      </c>
      <c r="O39" s="1">
        <v>3.4791469581407098E-11</v>
      </c>
      <c r="P39" s="1">
        <v>1.8594420274839999E-11</v>
      </c>
      <c r="Q39">
        <v>62.357819369433599</v>
      </c>
      <c r="S39">
        <v>23.5957877257683</v>
      </c>
      <c r="AA39">
        <v>4.9164218114435503</v>
      </c>
      <c r="AB39">
        <v>8.4854050135702703</v>
      </c>
      <c r="AC39">
        <v>0.64456607978412295</v>
      </c>
      <c r="AJ39">
        <v>0.729845919956289</v>
      </c>
      <c r="AK39">
        <v>0.23367838114182199</v>
      </c>
      <c r="AL39">
        <v>3.6475698901888703E-2</v>
      </c>
    </row>
    <row r="40" spans="1:38" x14ac:dyDescent="0.3">
      <c r="A40">
        <v>75</v>
      </c>
      <c r="B40">
        <v>965.03896103896102</v>
      </c>
      <c r="C40">
        <v>900</v>
      </c>
      <c r="D40">
        <v>0</v>
      </c>
      <c r="E40">
        <v>10.4192714439576</v>
      </c>
      <c r="F40">
        <v>2.6131169474495901</v>
      </c>
      <c r="G40">
        <v>-171.68036464497499</v>
      </c>
      <c r="H40">
        <v>-141.86578735796422</v>
      </c>
      <c r="I40">
        <v>24.079181954580999</v>
      </c>
      <c r="J40">
        <v>12.7495936678469</v>
      </c>
      <c r="K40">
        <v>3.9872962647641201</v>
      </c>
      <c r="L40">
        <v>2.9795997467067376E-5</v>
      </c>
      <c r="M40">
        <v>1.6938939133797673E-6</v>
      </c>
      <c r="N40" s="1">
        <v>2.0932823910006799E-8</v>
      </c>
      <c r="O40" s="1">
        <v>3.5365683177006097E-11</v>
      </c>
      <c r="P40" s="1">
        <v>2.0240705325612901E-11</v>
      </c>
      <c r="Q40">
        <v>62.468885470659799</v>
      </c>
      <c r="S40">
        <v>23.5171586308496</v>
      </c>
      <c r="AA40">
        <v>4.8256362466877798</v>
      </c>
      <c r="AB40">
        <v>8.5267734702171207</v>
      </c>
      <c r="AC40">
        <v>0.66154618158562695</v>
      </c>
      <c r="AJ40">
        <v>0.73325449953786304</v>
      </c>
      <c r="AK40">
        <v>0.22931654174037799</v>
      </c>
      <c r="AL40">
        <v>3.7428958721757999E-2</v>
      </c>
    </row>
    <row r="41" spans="1:38" x14ac:dyDescent="0.3">
      <c r="A41">
        <v>76</v>
      </c>
      <c r="B41">
        <v>960.02597402597405</v>
      </c>
      <c r="C41">
        <v>900</v>
      </c>
      <c r="D41">
        <v>0</v>
      </c>
      <c r="E41">
        <v>10.564137751303299</v>
      </c>
      <c r="F41">
        <v>2.6126624674836498</v>
      </c>
      <c r="G41">
        <v>-173.93259810095364</v>
      </c>
      <c r="H41">
        <v>-143.8841222923607</v>
      </c>
      <c r="I41">
        <v>24.3667379526484</v>
      </c>
      <c r="J41">
        <v>12.922247193269699</v>
      </c>
      <c r="K41">
        <v>4.04343763604414</v>
      </c>
      <c r="L41">
        <v>2.982936650131339E-5</v>
      </c>
      <c r="M41">
        <v>1.6966867139639561E-6</v>
      </c>
      <c r="N41" s="1">
        <v>2.0748799537955E-8</v>
      </c>
      <c r="O41" s="1">
        <v>3.5920988405948397E-11</v>
      </c>
      <c r="P41" s="1">
        <v>2.20259161739964E-11</v>
      </c>
      <c r="Q41">
        <v>62.577619755771302</v>
      </c>
      <c r="S41">
        <v>23.440051295279499</v>
      </c>
      <c r="AA41">
        <v>4.7366502463886704</v>
      </c>
      <c r="AB41">
        <v>8.5669350896543506</v>
      </c>
      <c r="AC41">
        <v>0.67874361290600704</v>
      </c>
      <c r="AJ41">
        <v>0.73656232441591296</v>
      </c>
      <c r="AK41">
        <v>0.22504332316745199</v>
      </c>
      <c r="AL41">
        <v>3.8394352416634102E-2</v>
      </c>
    </row>
    <row r="42" spans="1:38" x14ac:dyDescent="0.3">
      <c r="A42">
        <v>77</v>
      </c>
      <c r="B42">
        <v>955.01298701298595</v>
      </c>
      <c r="C42">
        <v>900</v>
      </c>
      <c r="D42">
        <v>0</v>
      </c>
      <c r="E42">
        <v>10.703597645582899</v>
      </c>
      <c r="F42">
        <v>2.6122222439937199</v>
      </c>
      <c r="G42">
        <v>-176.09232298361729</v>
      </c>
      <c r="H42">
        <v>-145.83013237446045</v>
      </c>
      <c r="I42">
        <v>24.6402073089317</v>
      </c>
      <c r="J42">
        <v>13.088169705172801</v>
      </c>
      <c r="K42">
        <v>4.0975065081823399</v>
      </c>
      <c r="L42">
        <v>2.9862100278871005E-5</v>
      </c>
      <c r="M42">
        <v>1.6994262978738305E-6</v>
      </c>
      <c r="N42" s="1">
        <v>2.0503556558856599E-8</v>
      </c>
      <c r="O42" s="1">
        <v>3.6457943181180198E-11</v>
      </c>
      <c r="P42" s="1">
        <v>2.39618845732579E-11</v>
      </c>
      <c r="Q42">
        <v>62.684112392078397</v>
      </c>
      <c r="S42">
        <v>23.364402377385598</v>
      </c>
      <c r="AA42">
        <v>4.6493905137085703</v>
      </c>
      <c r="AB42">
        <v>8.6059247464683306</v>
      </c>
      <c r="AC42">
        <v>0.69616997035899697</v>
      </c>
      <c r="AJ42">
        <v>0.73977238426382397</v>
      </c>
      <c r="AK42">
        <v>0.22085507658759099</v>
      </c>
      <c r="AL42">
        <v>3.9372539148584101E-2</v>
      </c>
    </row>
    <row r="43" spans="1:38" x14ac:dyDescent="0.3">
      <c r="A43">
        <v>78</v>
      </c>
      <c r="B43">
        <v>950</v>
      </c>
      <c r="C43">
        <v>900</v>
      </c>
      <c r="D43">
        <v>0</v>
      </c>
      <c r="E43">
        <v>10.8378451181123</v>
      </c>
      <c r="F43">
        <v>2.6117955745157402</v>
      </c>
      <c r="G43">
        <v>-178.1629354491466</v>
      </c>
      <c r="H43">
        <v>-147.70637891633402</v>
      </c>
      <c r="I43">
        <v>24.900099360513899</v>
      </c>
      <c r="J43">
        <v>13.2476129160817</v>
      </c>
      <c r="K43">
        <v>4.14957633892225</v>
      </c>
      <c r="L43">
        <v>2.9894289684625468E-5</v>
      </c>
      <c r="M43">
        <v>1.7021148346052393E-6</v>
      </c>
      <c r="N43" s="1">
        <v>2.01933397711897E-8</v>
      </c>
      <c r="O43" s="1">
        <v>3.6977072335816298E-11</v>
      </c>
      <c r="P43" s="1">
        <v>2.60616210243826E-11</v>
      </c>
      <c r="Q43">
        <v>62.788448319845102</v>
      </c>
      <c r="S43">
        <v>23.290151799102599</v>
      </c>
      <c r="AA43">
        <v>4.5637876639790997</v>
      </c>
      <c r="AB43">
        <v>8.6437742230247103</v>
      </c>
      <c r="AC43">
        <v>0.71383799404843695</v>
      </c>
      <c r="AJ43">
        <v>0.74288740638833295</v>
      </c>
      <c r="AK43">
        <v>0.21674835099331899</v>
      </c>
      <c r="AL43">
        <v>4.0364242618346903E-2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Charts</vt:lpstr>
      </vt:variant>
      <vt:variant>
        <vt:i4>11</vt:i4>
      </vt:variant>
    </vt:vector>
  </HeadingPairs>
  <TitlesOfParts>
    <vt:vector size="30" baseType="lpstr">
      <vt:lpstr>Combine</vt:lpstr>
      <vt:lpstr>system</vt:lpstr>
      <vt:lpstr>liquid</vt:lpstr>
      <vt:lpstr>tot_solids</vt:lpstr>
      <vt:lpstr>apatite</vt:lpstr>
      <vt:lpstr>garnet</vt:lpstr>
      <vt:lpstr>feldspar1</vt:lpstr>
      <vt:lpstr>feldspar2</vt:lpstr>
      <vt:lpstr>feldspar</vt:lpstr>
      <vt:lpstr>spinel</vt:lpstr>
      <vt:lpstr>clinopyroxene1</vt:lpstr>
      <vt:lpstr>clinopyroxene2</vt:lpstr>
      <vt:lpstr>clinopyroxene</vt:lpstr>
      <vt:lpstr>orthopyroxene1</vt:lpstr>
      <vt:lpstr>orthopyroxene2</vt:lpstr>
      <vt:lpstr>orthopyroxene</vt:lpstr>
      <vt:lpstr>affinities (kJ)</vt:lpstr>
      <vt:lpstr>init_cond</vt:lpstr>
      <vt:lpstr>x_axes</vt:lpstr>
      <vt:lpstr>Mass_Chart</vt:lpstr>
      <vt:lpstr>Density_Chart</vt:lpstr>
      <vt:lpstr>Volume_Chart</vt:lpstr>
      <vt:lpstr>Extra_Chart</vt:lpstr>
      <vt:lpstr>Liquid_Chart</vt:lpstr>
      <vt:lpstr>Apatite_Chart</vt:lpstr>
      <vt:lpstr>Garnet_Chart</vt:lpstr>
      <vt:lpstr>Feldspar_Chart</vt:lpstr>
      <vt:lpstr>Spinel_Chart</vt:lpstr>
      <vt:lpstr>Clinopyroxene_Chart</vt:lpstr>
      <vt:lpstr>Orthopyroxene_Chart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Ray Davis</dc:creator>
  <cp:lastModifiedBy>William Ray Davis</cp:lastModifiedBy>
  <dcterms:created xsi:type="dcterms:W3CDTF">2020-05-21T17:03:07Z</dcterms:created>
  <dcterms:modified xsi:type="dcterms:W3CDTF">2020-06-08T13:51:28Z</dcterms:modified>
</cp:coreProperties>
</file>