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AF9815B2-C084-4C19-8651-3E72B9F814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Y60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62" i="1"/>
  <c r="E62" i="1"/>
  <c r="Y8" i="1" l="1"/>
  <c r="Y9" i="1"/>
  <c r="Y10" i="1"/>
  <c r="Y11" i="1"/>
  <c r="Y12" i="1"/>
  <c r="Y13" i="1"/>
  <c r="Y14" i="1"/>
  <c r="Y15" i="1"/>
  <c r="Y16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7" i="1"/>
  <c r="Y38" i="1"/>
  <c r="Y39" i="1"/>
  <c r="Y40" i="1"/>
  <c r="Y41" i="1"/>
  <c r="Y42" i="1"/>
  <c r="Y43" i="1"/>
  <c r="Y44" i="1"/>
  <c r="Y45" i="1"/>
  <c r="Y46" i="1"/>
  <c r="Y47" i="1"/>
  <c r="Y48" i="1"/>
  <c r="Y50" i="1"/>
  <c r="Y51" i="1"/>
  <c r="Y52" i="1"/>
  <c r="Y53" i="1"/>
  <c r="Y54" i="1"/>
  <c r="Y55" i="1"/>
  <c r="Y56" i="1"/>
  <c r="Y57" i="1"/>
  <c r="Y58" i="1"/>
  <c r="Y59" i="1"/>
  <c r="Y7" i="1"/>
  <c r="E60" i="1" l="1"/>
  <c r="E50" i="1"/>
  <c r="E38" i="1" l="1"/>
  <c r="E39" i="1"/>
  <c r="E40" i="1"/>
  <c r="E41" i="1"/>
  <c r="E42" i="1"/>
  <c r="E43" i="1"/>
  <c r="E44" i="1"/>
  <c r="E45" i="1"/>
  <c r="E46" i="1"/>
  <c r="E47" i="1"/>
  <c r="E48" i="1"/>
  <c r="E37" i="1"/>
  <c r="E51" i="1"/>
  <c r="E52" i="1"/>
  <c r="E53" i="1"/>
  <c r="E54" i="1"/>
  <c r="E55" i="1"/>
  <c r="E56" i="1"/>
  <c r="E57" i="1"/>
  <c r="E58" i="1"/>
  <c r="E59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8" i="1"/>
  <c r="E8" i="1"/>
  <c r="E9" i="1"/>
  <c r="E10" i="1"/>
  <c r="E11" i="1"/>
  <c r="E12" i="1"/>
  <c r="E13" i="1"/>
  <c r="E14" i="1"/>
  <c r="E15" i="1"/>
  <c r="E16" i="1"/>
  <c r="E7" i="1"/>
</calcChain>
</file>

<file path=xl/sharedStrings.xml><?xml version="1.0" encoding="utf-8"?>
<sst xmlns="http://schemas.openxmlformats.org/spreadsheetml/2006/main" count="145" uniqueCount="71">
  <si>
    <t>Spot No.</t>
  </si>
  <si>
    <t>Pb</t>
  </si>
  <si>
    <t>Th</t>
  </si>
  <si>
    <t>U</t>
  </si>
  <si>
    <t>Th/U</t>
  </si>
  <si>
    <t>ppm</t>
  </si>
  <si>
    <t>Ratio</t>
  </si>
  <si>
    <t>1 σ</t>
  </si>
  <si>
    <t>Age</t>
  </si>
  <si>
    <t>(Ma)</t>
  </si>
  <si>
    <t>SG530, Hat Gamharia granite</t>
  </si>
  <si>
    <r>
      <rPr>
        <vertAlign val="superscript"/>
        <sz val="9"/>
        <rFont val="Times New Roman"/>
        <family val="1"/>
      </rPr>
      <t>207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</t>
    </r>
  </si>
  <si>
    <r>
      <rPr>
        <vertAlign val="superscript"/>
        <sz val="9"/>
        <rFont val="Times New Roman"/>
        <family val="1"/>
      </rPr>
      <t>207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>U</t>
    </r>
  </si>
  <si>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</t>
    </r>
  </si>
  <si>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U/</t>
    </r>
    <r>
      <rPr>
        <vertAlign val="superscript"/>
        <sz val="9"/>
        <rFont val="Times New Roman"/>
        <family val="1"/>
      </rPr>
      <t>232</t>
    </r>
    <r>
      <rPr>
        <sz val="9"/>
        <rFont val="Times New Roman"/>
        <family val="1"/>
      </rPr>
      <t>Th</t>
    </r>
  </si>
  <si>
    <r>
      <rPr>
        <vertAlign val="superscript"/>
        <sz val="9"/>
        <rFont val="Times New Roman"/>
        <family val="1"/>
      </rPr>
      <t>208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232</t>
    </r>
    <r>
      <rPr>
        <sz val="9"/>
        <rFont val="Times New Roman"/>
        <family val="1"/>
      </rPr>
      <t>Th</t>
    </r>
  </si>
  <si>
    <t>SBG28, Saraikela gneiss</t>
  </si>
  <si>
    <t>SBG28-02</t>
  </si>
  <si>
    <t>SBG28-04</t>
  </si>
  <si>
    <t>SBG28-05</t>
  </si>
  <si>
    <t>SBG28-08</t>
  </si>
  <si>
    <t>SBG28-09</t>
  </si>
  <si>
    <t>SBG28-10</t>
  </si>
  <si>
    <t>SBG28-11</t>
  </si>
  <si>
    <t>SBG28-12</t>
  </si>
  <si>
    <t>SBG28-14</t>
  </si>
  <si>
    <t>SBG28-15</t>
  </si>
  <si>
    <t>SBG74-02</t>
  </si>
  <si>
    <t>SBG74-03</t>
  </si>
  <si>
    <t>SBG74-04</t>
  </si>
  <si>
    <t>SBG74-05</t>
  </si>
  <si>
    <t>SBG74-06</t>
  </si>
  <si>
    <t>SBG74-07</t>
  </si>
  <si>
    <t>SBG74-08</t>
  </si>
  <si>
    <t>SBG74-10</t>
  </si>
  <si>
    <t>SBG74-11</t>
  </si>
  <si>
    <t>SBG74-12</t>
  </si>
  <si>
    <t>SBG74-13</t>
  </si>
  <si>
    <t>SBG74-14</t>
  </si>
  <si>
    <t>SBG74-15</t>
  </si>
  <si>
    <t>SBG74-16</t>
  </si>
  <si>
    <t>SBG55-01</t>
  </si>
  <si>
    <t>SBG55-02</t>
  </si>
  <si>
    <t>SBG55-04</t>
  </si>
  <si>
    <t>SBG55-05</t>
  </si>
  <si>
    <t>SBG55-06</t>
  </si>
  <si>
    <t>SBG55-07</t>
  </si>
  <si>
    <t>SBG55-08</t>
  </si>
  <si>
    <t>SBG55-09</t>
  </si>
  <si>
    <t>SBG55-10</t>
  </si>
  <si>
    <t>SBG55-12</t>
  </si>
  <si>
    <t>SBG55-13</t>
  </si>
  <si>
    <t>SBG55-15</t>
  </si>
  <si>
    <t>SBG55, Hata leucogranite</t>
  </si>
  <si>
    <t>SBG74, Rajnagar leucogranite</t>
  </si>
  <si>
    <t>Supplementary Table 2</t>
  </si>
  <si>
    <t>SG77-02</t>
  </si>
  <si>
    <t>SG77-03</t>
  </si>
  <si>
    <t>SG77-04</t>
  </si>
  <si>
    <t>SG77-05</t>
  </si>
  <si>
    <t>SG77-06</t>
  </si>
  <si>
    <t>SG77-07</t>
  </si>
  <si>
    <t>SG77-08</t>
  </si>
  <si>
    <t>SG77-09</t>
  </si>
  <si>
    <t>SG77-10</t>
  </si>
  <si>
    <t>SG77-11</t>
  </si>
  <si>
    <t>Supplementary Table 2 contd.</t>
  </si>
  <si>
    <t>Concordance (%)</t>
  </si>
  <si>
    <t>GJ-1, standard</t>
  </si>
  <si>
    <t>U-Pb-Th isotope analyses and ages of zircon grains from granitoids of Saraikela-Hata area, Singhbhum Craton and zircon standard GJ-1</t>
  </si>
  <si>
    <t>GJ-1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</si>
</sst>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_ "/>
    <numFmt numFmtId="167" formatCode="0.0_ "/>
    <numFmt numFmtId="168" formatCode="0.0000\ "/>
  </numFmts>
  <fonts count="6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2"/>
      <name val="宋体"/>
      <charset val="134"/>
    </font>
    <font>
      <sz val="11"/>
      <name val="Calibri"/>
      <family val="2"/>
      <scheme val="minor"/>
    </font>
    <font>
      <vertAlign val="superscript"/>
      <sz val="9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77</xdr:row>
      <xdr:rowOff>127000</xdr:rowOff>
    </xdr:from>
    <xdr:ext cx="2829877" cy="2249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58E288-9CC9-498E-A64A-1AAF08F3ADBC}"/>
            </a:ext>
          </a:extLst>
        </xdr:cNvPr>
        <xdr:cNvSpPr txBox="1"/>
      </xdr:nvSpPr>
      <xdr:spPr>
        <a:xfrm>
          <a:off x="661458" y="12742333"/>
          <a:ext cx="2829877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900">
              <a:latin typeface="Times New Roman" panose="02020603050405020304" pitchFamily="18" charset="0"/>
              <a:cs typeface="Times New Roman" panose="02020603050405020304" pitchFamily="18" charset="0"/>
            </a:rPr>
            <a:t>Concordance (%) = (</a:t>
          </a:r>
          <a:r>
            <a:rPr lang="en-IN" sz="9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206</a:t>
          </a:r>
          <a:r>
            <a:rPr lang="en-IN" sz="900">
              <a:latin typeface="Times New Roman" panose="02020603050405020304" pitchFamily="18" charset="0"/>
              <a:cs typeface="Times New Roman" panose="02020603050405020304" pitchFamily="18" charset="0"/>
            </a:rPr>
            <a:t>Pb/</a:t>
          </a:r>
          <a:r>
            <a:rPr lang="en-IN" sz="9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238</a:t>
          </a:r>
          <a:r>
            <a:rPr lang="en-IN" sz="900">
              <a:latin typeface="Times New Roman" panose="02020603050405020304" pitchFamily="18" charset="0"/>
              <a:cs typeface="Times New Roman" panose="02020603050405020304" pitchFamily="18" charset="0"/>
            </a:rPr>
            <a:t>U age / </a:t>
          </a:r>
          <a:r>
            <a:rPr lang="en-IN" sz="9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207</a:t>
          </a:r>
          <a:r>
            <a:rPr lang="en-IN" sz="900">
              <a:latin typeface="Times New Roman" panose="02020603050405020304" pitchFamily="18" charset="0"/>
              <a:cs typeface="Times New Roman" panose="02020603050405020304" pitchFamily="18" charset="0"/>
            </a:rPr>
            <a:t>Pb/</a:t>
          </a:r>
          <a:r>
            <a:rPr lang="en-IN" sz="9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235</a:t>
          </a:r>
          <a:r>
            <a:rPr lang="en-IN" sz="900">
              <a:latin typeface="Times New Roman" panose="02020603050405020304" pitchFamily="18" charset="0"/>
              <a:cs typeface="Times New Roman" panose="02020603050405020304" pitchFamily="18" charset="0"/>
            </a:rPr>
            <a:t>U age)*100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78"/>
  <sheetViews>
    <sheetView tabSelected="1" topLeftCell="I58" zoomScale="120" zoomScaleNormal="120" workbookViewId="0">
      <selection activeCell="AA68" sqref="AA68"/>
    </sheetView>
  </sheetViews>
  <sheetFormatPr defaultColWidth="9.1796875" defaultRowHeight="11.5"/>
  <cols>
    <col min="1" max="1" width="8.81640625" style="7" customWidth="1"/>
    <col min="2" max="5" width="5.7265625" style="7" customWidth="1"/>
    <col min="6" max="6" width="3.54296875" style="6" customWidth="1"/>
    <col min="7" max="7" width="7.81640625" style="7" customWidth="1"/>
    <col min="8" max="8" width="5.81640625" style="7" customWidth="1"/>
    <col min="9" max="9" width="7.81640625" style="7" customWidth="1"/>
    <col min="10" max="10" width="5.7265625" style="7" customWidth="1"/>
    <col min="11" max="11" width="7.54296875" style="7" customWidth="1"/>
    <col min="12" max="12" width="6" style="7" customWidth="1"/>
    <col min="13" max="13" width="7.81640625" style="7" customWidth="1"/>
    <col min="14" max="14" width="5.81640625" style="7" customWidth="1"/>
    <col min="15" max="15" width="7.81640625" style="7" customWidth="1"/>
    <col min="16" max="16" width="3.54296875" style="6" customWidth="1"/>
    <col min="17" max="17" width="8.26953125" style="7" customWidth="1"/>
    <col min="18" max="18" width="3.453125" style="7" customWidth="1"/>
    <col min="19" max="19" width="8.26953125" style="30" customWidth="1"/>
    <col min="20" max="20" width="3.453125" style="30" customWidth="1"/>
    <col min="21" max="21" width="8.26953125" style="30" customWidth="1"/>
    <col min="22" max="22" width="3.453125" style="30" customWidth="1"/>
    <col min="23" max="23" width="8.26953125" style="7" customWidth="1"/>
    <col min="24" max="24" width="3.453125" style="7" customWidth="1"/>
    <col min="25" max="25" width="12.36328125" style="7" customWidth="1"/>
    <col min="26" max="98" width="9.1796875" style="6"/>
    <col min="99" max="16384" width="9.1796875" style="7"/>
  </cols>
  <sheetData>
    <row r="1" spans="1:98" s="11" customFormat="1">
      <c r="A1" s="12" t="s">
        <v>55</v>
      </c>
      <c r="F1" s="6"/>
      <c r="P1" s="6"/>
      <c r="S1" s="30"/>
      <c r="T1" s="30"/>
      <c r="U1" s="30"/>
      <c r="V1" s="30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</row>
    <row r="2" spans="1:98" ht="14.5">
      <c r="A2" s="43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98" ht="1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G3" s="9" t="s">
        <v>11</v>
      </c>
      <c r="H3" s="9"/>
      <c r="I3" s="9" t="s">
        <v>12</v>
      </c>
      <c r="J3" s="9"/>
      <c r="K3" s="9" t="s">
        <v>13</v>
      </c>
      <c r="L3" s="9"/>
      <c r="M3" s="9" t="s">
        <v>15</v>
      </c>
      <c r="N3" s="9"/>
      <c r="O3" s="9" t="s">
        <v>14</v>
      </c>
      <c r="Q3" s="9" t="s">
        <v>11</v>
      </c>
      <c r="R3" s="9"/>
      <c r="S3" s="31" t="s">
        <v>12</v>
      </c>
      <c r="T3" s="31"/>
      <c r="U3" s="31" t="s">
        <v>13</v>
      </c>
      <c r="V3" s="31"/>
      <c r="W3" s="9" t="s">
        <v>15</v>
      </c>
      <c r="X3" s="9"/>
      <c r="Y3" s="9" t="s">
        <v>67</v>
      </c>
    </row>
    <row r="4" spans="1:98" s="9" customFormat="1" ht="15" customHeight="1">
      <c r="B4" s="9" t="s">
        <v>5</v>
      </c>
      <c r="C4" s="9" t="s">
        <v>5</v>
      </c>
      <c r="D4" s="9" t="s">
        <v>5</v>
      </c>
      <c r="F4" s="6"/>
      <c r="G4" s="9" t="s">
        <v>6</v>
      </c>
      <c r="H4" s="9" t="s">
        <v>7</v>
      </c>
      <c r="I4" s="9" t="s">
        <v>6</v>
      </c>
      <c r="J4" s="9" t="s">
        <v>7</v>
      </c>
      <c r="K4" s="9" t="s">
        <v>6</v>
      </c>
      <c r="L4" s="9" t="s">
        <v>7</v>
      </c>
      <c r="M4" s="9" t="s">
        <v>6</v>
      </c>
      <c r="N4" s="9" t="s">
        <v>7</v>
      </c>
      <c r="O4" s="9" t="s">
        <v>6</v>
      </c>
      <c r="P4" s="6"/>
      <c r="Q4" s="9" t="s">
        <v>8</v>
      </c>
      <c r="R4" s="9" t="s">
        <v>7</v>
      </c>
      <c r="S4" s="31" t="s">
        <v>8</v>
      </c>
      <c r="T4" s="31" t="s">
        <v>7</v>
      </c>
      <c r="U4" s="31" t="s">
        <v>8</v>
      </c>
      <c r="V4" s="31" t="s">
        <v>7</v>
      </c>
      <c r="W4" s="9" t="s">
        <v>8</v>
      </c>
      <c r="X4" s="9" t="s">
        <v>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s="9" customFormat="1" ht="15" customHeight="1">
      <c r="F5" s="6"/>
      <c r="P5" s="6"/>
      <c r="Q5" s="9" t="s">
        <v>9</v>
      </c>
      <c r="S5" s="31" t="s">
        <v>9</v>
      </c>
      <c r="T5" s="31"/>
      <c r="U5" s="31" t="s">
        <v>9</v>
      </c>
      <c r="V5" s="31"/>
      <c r="W5" s="9" t="s">
        <v>9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s="8" customFormat="1" ht="15" customHeight="1">
      <c r="A6" s="40" t="s">
        <v>16</v>
      </c>
      <c r="B6" s="42"/>
      <c r="C6" s="42"/>
      <c r="D6" s="42"/>
      <c r="E6" s="42"/>
      <c r="F6" s="6"/>
      <c r="P6" s="6"/>
      <c r="S6" s="32"/>
      <c r="T6" s="32"/>
      <c r="U6" s="32"/>
      <c r="V6" s="32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ht="15" customHeight="1">
      <c r="A7" s="1" t="s">
        <v>17</v>
      </c>
      <c r="B7" s="2">
        <v>194.42186491247409</v>
      </c>
      <c r="C7" s="3">
        <v>199.9060492126597</v>
      </c>
      <c r="D7" s="3">
        <v>205.42796486131544</v>
      </c>
      <c r="E7" s="10">
        <f>C7/D7</f>
        <v>0.97311994181326</v>
      </c>
      <c r="G7" s="4">
        <v>0.26708902353392355</v>
      </c>
      <c r="H7" s="4">
        <v>3.9563898390075165E-3</v>
      </c>
      <c r="I7" s="4">
        <v>24.49513939693367</v>
      </c>
      <c r="J7" s="4">
        <v>0.49952638200983435</v>
      </c>
      <c r="K7" s="4">
        <v>0.65692627626657929</v>
      </c>
      <c r="L7" s="4">
        <v>1.0675532115060619E-2</v>
      </c>
      <c r="M7" s="4">
        <v>0.19354437458707729</v>
      </c>
      <c r="N7" s="4">
        <v>4.2146221594559774E-3</v>
      </c>
      <c r="O7" s="4">
        <v>1.041781799467784</v>
      </c>
      <c r="P7" s="5"/>
      <c r="Q7" s="3">
        <v>3300</v>
      </c>
      <c r="R7" s="3">
        <v>23.150000000000091</v>
      </c>
      <c r="S7" s="33">
        <v>3288.305652749832</v>
      </c>
      <c r="T7" s="33">
        <v>20.019671607125368</v>
      </c>
      <c r="U7" s="33">
        <v>3255.2086714536581</v>
      </c>
      <c r="V7" s="33">
        <v>41.571256433862317</v>
      </c>
      <c r="W7" s="3">
        <v>3576.0959337236686</v>
      </c>
      <c r="X7" s="3">
        <v>71.373052827156243</v>
      </c>
      <c r="Y7" s="20">
        <f t="shared" ref="Y7:Y16" si="0">(U7/S7)*100</f>
        <v>98.993494377005476</v>
      </c>
    </row>
    <row r="8" spans="1:98" ht="15" customHeight="1">
      <c r="A8" s="1" t="s">
        <v>18</v>
      </c>
      <c r="B8" s="2">
        <v>145.77099257359134</v>
      </c>
      <c r="C8" s="3">
        <v>67.783714255184435</v>
      </c>
      <c r="D8" s="3">
        <v>231.86160007133174</v>
      </c>
      <c r="E8" s="10">
        <f t="shared" ref="E8:E16" si="1">C8/D8</f>
        <v>0.29234558130510147</v>
      </c>
      <c r="G8" s="4">
        <v>0.25057040107513739</v>
      </c>
      <c r="H8" s="4">
        <v>3.8669123774785594E-3</v>
      </c>
      <c r="I8" s="4">
        <v>17.095517132218266</v>
      </c>
      <c r="J8" s="4">
        <v>0.28283802391340068</v>
      </c>
      <c r="K8" s="4">
        <v>0.48995426725946395</v>
      </c>
      <c r="L8" s="4">
        <v>5.2690068939733031E-3</v>
      </c>
      <c r="M8" s="4">
        <v>0.16893280773960845</v>
      </c>
      <c r="N8" s="4">
        <v>3.8561274602415653E-3</v>
      </c>
      <c r="O8" s="4">
        <v>3.4881085072165829</v>
      </c>
      <c r="P8" s="5"/>
      <c r="Q8" s="3">
        <v>3188.58</v>
      </c>
      <c r="R8" s="3">
        <v>24.377500000000055</v>
      </c>
      <c r="S8" s="33">
        <v>2940.2083924890167</v>
      </c>
      <c r="T8" s="33">
        <v>15.996162332643038</v>
      </c>
      <c r="U8" s="33">
        <v>2570.4781716156049</v>
      </c>
      <c r="V8" s="33">
        <v>22.839026737344359</v>
      </c>
      <c r="W8" s="3">
        <v>3154.9510344366408</v>
      </c>
      <c r="X8" s="3">
        <v>66.676996695486608</v>
      </c>
      <c r="Y8" s="20">
        <f t="shared" si="0"/>
        <v>87.425033483411738</v>
      </c>
    </row>
    <row r="9" spans="1:98" ht="15" customHeight="1">
      <c r="A9" s="1" t="s">
        <v>19</v>
      </c>
      <c r="B9" s="2">
        <v>209.28609223369227</v>
      </c>
      <c r="C9" s="3">
        <v>292.49387979425774</v>
      </c>
      <c r="D9" s="3">
        <v>283.02724808526318</v>
      </c>
      <c r="E9" s="10">
        <f t="shared" si="1"/>
        <v>1.0334477749864659</v>
      </c>
      <c r="G9" s="4">
        <v>0.28069823786288844</v>
      </c>
      <c r="H9" s="4">
        <v>4.2097327715439076E-3</v>
      </c>
      <c r="I9" s="4">
        <v>17.709246697748657</v>
      </c>
      <c r="J9" s="4">
        <v>0.29397055057632498</v>
      </c>
      <c r="K9" s="4">
        <v>0.45245280550361883</v>
      </c>
      <c r="L9" s="4">
        <v>4.2542737896337163E-3</v>
      </c>
      <c r="M9" s="4">
        <v>0.17917087762949743</v>
      </c>
      <c r="N9" s="4">
        <v>4.7595741183896314E-3</v>
      </c>
      <c r="O9" s="4">
        <v>1.0197585569011827</v>
      </c>
      <c r="P9" s="5"/>
      <c r="Q9" s="3">
        <v>3368.5149999999999</v>
      </c>
      <c r="R9" s="3">
        <v>23.149999999999864</v>
      </c>
      <c r="S9" s="33">
        <v>2974.0751154623517</v>
      </c>
      <c r="T9" s="33">
        <v>16.081955698503535</v>
      </c>
      <c r="U9" s="33">
        <v>2406.1480567803255</v>
      </c>
      <c r="V9" s="33">
        <v>18.92637521291179</v>
      </c>
      <c r="W9" s="3">
        <v>3331.2085988767235</v>
      </c>
      <c r="X9" s="3">
        <v>81.584103698657373</v>
      </c>
      <c r="Y9" s="20">
        <f t="shared" si="0"/>
        <v>80.90407818789285</v>
      </c>
    </row>
    <row r="10" spans="1:98" ht="15" customHeight="1">
      <c r="A10" s="1" t="s">
        <v>20</v>
      </c>
      <c r="B10" s="2">
        <v>267.39936114272075</v>
      </c>
      <c r="C10" s="3">
        <v>443.76135612036461</v>
      </c>
      <c r="D10" s="3">
        <v>668.19338737963608</v>
      </c>
      <c r="E10" s="10">
        <f t="shared" si="1"/>
        <v>0.66412114292331403</v>
      </c>
      <c r="G10" s="4">
        <v>0.20614252673835043</v>
      </c>
      <c r="H10" s="4">
        <v>3.2669774839342238E-3</v>
      </c>
      <c r="I10" s="4">
        <v>8.3172470716839104</v>
      </c>
      <c r="J10" s="4">
        <v>0.1741748203088288</v>
      </c>
      <c r="K10" s="4">
        <v>0.28914820419525372</v>
      </c>
      <c r="L10" s="4">
        <v>3.3930037115428454E-3</v>
      </c>
      <c r="M10" s="4">
        <v>0.10546360568075691</v>
      </c>
      <c r="N10" s="4">
        <v>2.8203028330001639E-3</v>
      </c>
      <c r="O10" s="4">
        <v>1.5548817942631437</v>
      </c>
      <c r="P10" s="5"/>
      <c r="Q10" s="3">
        <v>2875.61</v>
      </c>
      <c r="R10" s="3">
        <v>25.617500000000064</v>
      </c>
      <c r="S10" s="33">
        <v>2266.200138589601</v>
      </c>
      <c r="T10" s="33">
        <v>19.043826514964852</v>
      </c>
      <c r="U10" s="33">
        <v>1637.2711906503207</v>
      </c>
      <c r="V10" s="33">
        <v>16.989810257522482</v>
      </c>
      <c r="W10" s="3">
        <v>2026.5750305079396</v>
      </c>
      <c r="X10" s="3">
        <v>51.566243085435524</v>
      </c>
      <c r="Y10" s="20">
        <f t="shared" si="0"/>
        <v>72.247422580659517</v>
      </c>
    </row>
    <row r="11" spans="1:98" ht="15" customHeight="1">
      <c r="A11" s="1" t="s">
        <v>21</v>
      </c>
      <c r="B11" s="2">
        <v>145.70294714776981</v>
      </c>
      <c r="C11" s="3">
        <v>111.20212729873701</v>
      </c>
      <c r="D11" s="3">
        <v>244.95993375422654</v>
      </c>
      <c r="E11" s="10">
        <f t="shared" si="1"/>
        <v>0.45396047261471112</v>
      </c>
      <c r="G11" s="4">
        <v>0.22872783511669509</v>
      </c>
      <c r="H11" s="4">
        <v>3.4982039426642887E-3</v>
      </c>
      <c r="I11" s="4">
        <v>14.357500290530403</v>
      </c>
      <c r="J11" s="4">
        <v>0.34099088078622863</v>
      </c>
      <c r="K11" s="4">
        <v>0.44994957192730045</v>
      </c>
      <c r="L11" s="4">
        <v>7.6289366764601754E-3</v>
      </c>
      <c r="M11" s="4">
        <v>0.16398779027127447</v>
      </c>
      <c r="N11" s="4">
        <v>4.3208765572492524E-3</v>
      </c>
      <c r="O11" s="4">
        <v>2.2254797185941584</v>
      </c>
      <c r="P11" s="5"/>
      <c r="Q11" s="3">
        <v>3042.9049999999997</v>
      </c>
      <c r="R11" s="3">
        <v>24.692500000000109</v>
      </c>
      <c r="S11" s="33">
        <v>2773.6243823666186</v>
      </c>
      <c r="T11" s="33">
        <v>22.623852906582655</v>
      </c>
      <c r="U11" s="33">
        <v>2395.0283825723955</v>
      </c>
      <c r="V11" s="33">
        <v>33.942576846674562</v>
      </c>
      <c r="W11" s="3">
        <v>3069.2644728966834</v>
      </c>
      <c r="X11" s="3">
        <v>75.030463880650856</v>
      </c>
      <c r="Y11" s="20">
        <f t="shared" si="0"/>
        <v>86.350134423350326</v>
      </c>
    </row>
    <row r="12" spans="1:98" ht="15" customHeight="1">
      <c r="A12" s="1" t="s">
        <v>22</v>
      </c>
      <c r="B12" s="2">
        <v>220.70577156745924</v>
      </c>
      <c r="C12" s="3">
        <v>451.40112062811176</v>
      </c>
      <c r="D12" s="3">
        <v>441.1293836610235</v>
      </c>
      <c r="E12" s="10">
        <f t="shared" si="1"/>
        <v>1.0232850890181946</v>
      </c>
      <c r="G12" s="4">
        <v>0.23622836211118547</v>
      </c>
      <c r="H12" s="4">
        <v>3.4074127359098542E-3</v>
      </c>
      <c r="I12" s="4">
        <v>10.786953150122159</v>
      </c>
      <c r="J12" s="4">
        <v>0.18217592069572625</v>
      </c>
      <c r="K12" s="4">
        <v>0.32945421771145339</v>
      </c>
      <c r="L12" s="4">
        <v>3.7347458500386955E-3</v>
      </c>
      <c r="M12" s="4">
        <v>0.10166647117310205</v>
      </c>
      <c r="N12" s="4">
        <v>1.8449329373487694E-3</v>
      </c>
      <c r="O12" s="4">
        <v>1.0169915187976883</v>
      </c>
      <c r="P12" s="5"/>
      <c r="Q12" s="3">
        <v>3094.75</v>
      </c>
      <c r="R12" s="3">
        <v>23.147500000000001</v>
      </c>
      <c r="S12" s="33">
        <v>2504.9431431476751</v>
      </c>
      <c r="T12" s="33">
        <v>15.785652717753576</v>
      </c>
      <c r="U12" s="33">
        <v>1835.7356672935512</v>
      </c>
      <c r="V12" s="33">
        <v>18.13658661081314</v>
      </c>
      <c r="W12" s="3">
        <v>1957.0289476092851</v>
      </c>
      <c r="X12" s="3">
        <v>33.848906982992666</v>
      </c>
      <c r="Y12" s="20">
        <f t="shared" si="0"/>
        <v>73.284524334025107</v>
      </c>
    </row>
    <row r="13" spans="1:98" ht="15" customHeight="1">
      <c r="A13" s="1" t="s">
        <v>23</v>
      </c>
      <c r="B13" s="2">
        <v>108.34395542126268</v>
      </c>
      <c r="C13" s="3">
        <v>103.94904665197663</v>
      </c>
      <c r="D13" s="3">
        <v>131.56718764354625</v>
      </c>
      <c r="E13" s="10">
        <f t="shared" si="1"/>
        <v>0.79008336739404061</v>
      </c>
      <c r="G13" s="4">
        <v>0.26478499935027711</v>
      </c>
      <c r="H13" s="4">
        <v>4.1872848571494134E-3</v>
      </c>
      <c r="I13" s="4">
        <v>20.365293562281511</v>
      </c>
      <c r="J13" s="4">
        <v>0.37675198049528991</v>
      </c>
      <c r="K13" s="4">
        <v>0.55453517666079299</v>
      </c>
      <c r="L13" s="4">
        <v>6.2535527155752422E-3</v>
      </c>
      <c r="M13" s="4">
        <v>0.1819873717585154</v>
      </c>
      <c r="N13" s="4">
        <v>3.853414899640245E-3</v>
      </c>
      <c r="O13" s="4">
        <v>1.366368384191176</v>
      </c>
      <c r="P13" s="5"/>
      <c r="Q13" s="3">
        <v>3275.61</v>
      </c>
      <c r="R13" s="3">
        <v>25.772499999999809</v>
      </c>
      <c r="S13" s="33">
        <v>3108.867146608849</v>
      </c>
      <c r="T13" s="33">
        <v>18.029461728897772</v>
      </c>
      <c r="U13" s="33">
        <v>2844.0069568646868</v>
      </c>
      <c r="V13" s="33">
        <v>25.977940156856164</v>
      </c>
      <c r="W13" s="3">
        <v>3379.4287041009052</v>
      </c>
      <c r="X13" s="3">
        <v>65.894191363995716</v>
      </c>
      <c r="Y13" s="20">
        <f t="shared" si="0"/>
        <v>91.480491855913769</v>
      </c>
    </row>
    <row r="14" spans="1:98" ht="15" customHeight="1">
      <c r="A14" s="1" t="s">
        <v>24</v>
      </c>
      <c r="B14" s="2">
        <v>204.30118903640209</v>
      </c>
      <c r="C14" s="3">
        <v>67.568586127893454</v>
      </c>
      <c r="D14" s="3">
        <v>279.51629198444004</v>
      </c>
      <c r="E14" s="10">
        <f t="shared" si="1"/>
        <v>0.2417339814011801</v>
      </c>
      <c r="G14" s="4">
        <v>0.25393518873637055</v>
      </c>
      <c r="H14" s="4">
        <v>4.386198867087957E-3</v>
      </c>
      <c r="I14" s="4">
        <v>19.79865775363881</v>
      </c>
      <c r="J14" s="4">
        <v>0.34871141369043035</v>
      </c>
      <c r="K14" s="4">
        <v>0.56349016125924745</v>
      </c>
      <c r="L14" s="4">
        <v>5.0328368187335529E-3</v>
      </c>
      <c r="M14" s="4">
        <v>0.16435766470172553</v>
      </c>
      <c r="N14" s="4">
        <v>3.7644377984556183E-3</v>
      </c>
      <c r="O14" s="4">
        <v>4.2235552215888141</v>
      </c>
      <c r="P14" s="5"/>
      <c r="Q14" s="3">
        <v>3209.57</v>
      </c>
      <c r="R14" s="3">
        <v>26.692500000000109</v>
      </c>
      <c r="S14" s="33">
        <v>3081.5743042595277</v>
      </c>
      <c r="T14" s="33">
        <v>17.152447163712576</v>
      </c>
      <c r="U14" s="33">
        <v>2881.0353271829076</v>
      </c>
      <c r="V14" s="33">
        <v>20.809088973771836</v>
      </c>
      <c r="W14" s="3">
        <v>3075.6861888098802</v>
      </c>
      <c r="X14" s="3">
        <v>65.347340323148629</v>
      </c>
      <c r="Y14" s="20">
        <f t="shared" si="0"/>
        <v>93.492320571357837</v>
      </c>
    </row>
    <row r="15" spans="1:98" ht="15" customHeight="1">
      <c r="A15" s="1" t="s">
        <v>25</v>
      </c>
      <c r="B15" s="2">
        <v>197.73764429389715</v>
      </c>
      <c r="C15" s="3">
        <v>127.53782897200357</v>
      </c>
      <c r="D15" s="3">
        <v>317.36256860451124</v>
      </c>
      <c r="E15" s="10">
        <f t="shared" si="1"/>
        <v>0.40186789996314215</v>
      </c>
      <c r="G15" s="4">
        <v>0.24443983366034064</v>
      </c>
      <c r="H15" s="4">
        <v>3.7417804342906279E-3</v>
      </c>
      <c r="I15" s="4">
        <v>15.856539341811681</v>
      </c>
      <c r="J15" s="4">
        <v>0.28422936565825085</v>
      </c>
      <c r="K15" s="4">
        <v>0.4684314378448487</v>
      </c>
      <c r="L15" s="4">
        <v>5.1803166895237514E-3</v>
      </c>
      <c r="M15" s="4">
        <v>0.15043265113657073</v>
      </c>
      <c r="N15" s="4">
        <v>3.0043818068274252E-3</v>
      </c>
      <c r="O15" s="4">
        <v>2.5457005273603222</v>
      </c>
      <c r="P15" s="5"/>
      <c r="Q15" s="3">
        <v>3149.08</v>
      </c>
      <c r="R15" s="3">
        <v>24.380000000000109</v>
      </c>
      <c r="S15" s="33">
        <v>2868.1917784561297</v>
      </c>
      <c r="T15" s="33">
        <v>17.231783284127509</v>
      </c>
      <c r="U15" s="33">
        <v>2476.6786913993878</v>
      </c>
      <c r="V15" s="33">
        <v>22.780882580254669</v>
      </c>
      <c r="W15" s="3">
        <v>2832.5030824132568</v>
      </c>
      <c r="X15" s="3">
        <v>52.784707748812387</v>
      </c>
      <c r="Y15" s="20">
        <f t="shared" si="0"/>
        <v>86.349828836498418</v>
      </c>
    </row>
    <row r="16" spans="1:98" ht="15" customHeight="1">
      <c r="A16" s="1" t="s">
        <v>26</v>
      </c>
      <c r="B16" s="2">
        <v>185.91715025221333</v>
      </c>
      <c r="C16" s="3">
        <v>51.255653548601799</v>
      </c>
      <c r="D16" s="3">
        <v>368.68375637237386</v>
      </c>
      <c r="E16" s="10">
        <f t="shared" si="1"/>
        <v>0.1390233571799489</v>
      </c>
      <c r="G16" s="4">
        <v>0.2420614945520887</v>
      </c>
      <c r="H16" s="4">
        <v>4.2628083165963818E-3</v>
      </c>
      <c r="I16" s="4">
        <v>15.027131136020309</v>
      </c>
      <c r="J16" s="4">
        <v>0.53903246779777481</v>
      </c>
      <c r="K16" s="4">
        <v>0.43806044135615135</v>
      </c>
      <c r="L16" s="4">
        <v>1.1011053242737453E-2</v>
      </c>
      <c r="M16" s="4">
        <v>0.2263088275416783</v>
      </c>
      <c r="N16" s="4">
        <v>7.0443602588653193E-3</v>
      </c>
      <c r="O16" s="4">
        <v>8.2919353157107647</v>
      </c>
      <c r="P16" s="5"/>
      <c r="Q16" s="3">
        <v>3144.45</v>
      </c>
      <c r="R16" s="3">
        <v>28.087500000000091</v>
      </c>
      <c r="S16" s="33">
        <v>2816.9599250360784</v>
      </c>
      <c r="T16" s="33">
        <v>34.203550055054222</v>
      </c>
      <c r="U16" s="33">
        <v>2341.9519094710004</v>
      </c>
      <c r="V16" s="33">
        <v>49.375604826712816</v>
      </c>
      <c r="W16" s="3">
        <v>4123.4705260669707</v>
      </c>
      <c r="X16" s="3">
        <v>116.10633086339375</v>
      </c>
      <c r="Y16" s="20">
        <f t="shared" si="0"/>
        <v>83.137565737326042</v>
      </c>
    </row>
    <row r="17" spans="1:98" s="8" customFormat="1" ht="15" customHeight="1">
      <c r="A17" s="40" t="s">
        <v>54</v>
      </c>
      <c r="B17" s="42"/>
      <c r="C17" s="42"/>
      <c r="D17" s="42"/>
      <c r="E17" s="42"/>
      <c r="F17" s="6"/>
      <c r="P17" s="6"/>
      <c r="S17" s="32"/>
      <c r="T17" s="32"/>
      <c r="U17" s="32"/>
      <c r="V17" s="32"/>
      <c r="Z17" s="20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:98" ht="15" customHeight="1">
      <c r="A18" s="1" t="s">
        <v>27</v>
      </c>
      <c r="B18" s="2">
        <v>123.75394997574323</v>
      </c>
      <c r="C18" s="3">
        <v>86.042878647215943</v>
      </c>
      <c r="D18" s="3">
        <v>127.30995224410053</v>
      </c>
      <c r="E18" s="10">
        <f>C18/D18</f>
        <v>0.67585351443883779</v>
      </c>
      <c r="G18" s="4">
        <v>0.27011840989766234</v>
      </c>
      <c r="H18" s="4">
        <v>4.8702578142559901E-3</v>
      </c>
      <c r="I18" s="4">
        <v>25.64289340796018</v>
      </c>
      <c r="J18" s="4">
        <v>0.46803552264715703</v>
      </c>
      <c r="K18" s="4">
        <v>0.68360431803589561</v>
      </c>
      <c r="L18" s="4">
        <v>5.5825918611227959E-3</v>
      </c>
      <c r="M18" s="4">
        <v>0.17684403048876593</v>
      </c>
      <c r="N18" s="4">
        <v>3.5211473503130512E-3</v>
      </c>
      <c r="O18" s="4">
        <v>1.5480486248835701</v>
      </c>
      <c r="P18" s="5"/>
      <c r="Q18" s="3">
        <v>3306.48</v>
      </c>
      <c r="R18" s="3">
        <v>27.622499999999945</v>
      </c>
      <c r="S18" s="33">
        <v>3333.0176688676579</v>
      </c>
      <c r="T18" s="33">
        <v>17.980641596788335</v>
      </c>
      <c r="U18" s="33">
        <v>3358.1751663144523</v>
      </c>
      <c r="V18" s="33">
        <v>21.452174274770016</v>
      </c>
      <c r="W18" s="3">
        <v>3291.2845890708186</v>
      </c>
      <c r="X18" s="3">
        <v>60.475502806109759</v>
      </c>
      <c r="Y18" s="20">
        <f t="shared" ref="Y18:Y31" si="2">(U18/S18)*100</f>
        <v>100.75479640212473</v>
      </c>
    </row>
    <row r="19" spans="1:98" ht="15" customHeight="1">
      <c r="A19" s="1" t="s">
        <v>28</v>
      </c>
      <c r="B19" s="2">
        <v>100.53667264262947</v>
      </c>
      <c r="C19" s="3">
        <v>58.171223403205907</v>
      </c>
      <c r="D19" s="3">
        <v>100.88407026222592</v>
      </c>
      <c r="E19" s="10">
        <f t="shared" ref="E19:E31" si="3">C19/D19</f>
        <v>0.57661455621291469</v>
      </c>
      <c r="G19" s="4">
        <v>0.26457048136703054</v>
      </c>
      <c r="H19" s="4">
        <v>4.5165151425386428E-3</v>
      </c>
      <c r="I19" s="4">
        <v>26.613872050001014</v>
      </c>
      <c r="J19" s="4">
        <v>0.50451006912002017</v>
      </c>
      <c r="K19" s="4">
        <v>0.72487161740501138</v>
      </c>
      <c r="L19" s="4">
        <v>8.1736296709974017E-3</v>
      </c>
      <c r="M19" s="4">
        <v>0.18724108156899955</v>
      </c>
      <c r="N19" s="4">
        <v>4.296065425689978E-3</v>
      </c>
      <c r="O19" s="4">
        <v>1.7552906739618575</v>
      </c>
      <c r="P19" s="5"/>
      <c r="Q19" s="3">
        <v>3275.92</v>
      </c>
      <c r="R19" s="3">
        <v>26.855</v>
      </c>
      <c r="S19" s="33">
        <v>3369.3641234340594</v>
      </c>
      <c r="T19" s="33">
        <v>18.692168340123608</v>
      </c>
      <c r="U19" s="33">
        <v>3514.2796004571869</v>
      </c>
      <c r="V19" s="33">
        <v>30.606439301336273</v>
      </c>
      <c r="W19" s="3">
        <v>3469.0691577515058</v>
      </c>
      <c r="X19" s="3">
        <v>73.138520007090534</v>
      </c>
      <c r="Y19" s="20">
        <f t="shared" si="2"/>
        <v>104.30097406259047</v>
      </c>
    </row>
    <row r="20" spans="1:98" ht="15" customHeight="1">
      <c r="A20" s="1" t="s">
        <v>29</v>
      </c>
      <c r="B20" s="2">
        <v>126.3589950724636</v>
      </c>
      <c r="C20" s="3">
        <v>109.58031213000763</v>
      </c>
      <c r="D20" s="3">
        <v>154.74970827952467</v>
      </c>
      <c r="E20" s="10">
        <f t="shared" si="3"/>
        <v>0.70811320646932996</v>
      </c>
      <c r="G20" s="4">
        <v>0.26488253058654126</v>
      </c>
      <c r="H20" s="4">
        <v>4.2595242339735955E-3</v>
      </c>
      <c r="I20" s="4">
        <v>21.473360826091803</v>
      </c>
      <c r="J20" s="4">
        <v>0.35318132356092913</v>
      </c>
      <c r="K20" s="4">
        <v>0.58424758926845255</v>
      </c>
      <c r="L20" s="4">
        <v>4.991290940607275E-3</v>
      </c>
      <c r="M20" s="4">
        <v>0.12551000418409977</v>
      </c>
      <c r="N20" s="4">
        <v>2.3476812909943735E-3</v>
      </c>
      <c r="O20" s="4">
        <v>1.387878395413588</v>
      </c>
      <c r="P20" s="5"/>
      <c r="Q20" s="3">
        <v>3276.23</v>
      </c>
      <c r="R20" s="3">
        <v>25.309999999999945</v>
      </c>
      <c r="S20" s="33">
        <v>3160.2077925443773</v>
      </c>
      <c r="T20" s="33">
        <v>16.10135439404873</v>
      </c>
      <c r="U20" s="33">
        <v>2966.0569704046075</v>
      </c>
      <c r="V20" s="33">
        <v>20.372968948488055</v>
      </c>
      <c r="W20" s="3">
        <v>2389.8184938397212</v>
      </c>
      <c r="X20" s="3">
        <v>42.160327570000675</v>
      </c>
      <c r="Y20" s="20">
        <f t="shared" si="2"/>
        <v>93.856390627293109</v>
      </c>
    </row>
    <row r="21" spans="1:98" ht="15" customHeight="1">
      <c r="A21" s="1" t="s">
        <v>30</v>
      </c>
      <c r="B21" s="2">
        <v>205.66710913191278</v>
      </c>
      <c r="C21" s="3">
        <v>218.06680210168784</v>
      </c>
      <c r="D21" s="3">
        <v>333.34294108509653</v>
      </c>
      <c r="E21" s="10">
        <f t="shared" si="3"/>
        <v>0.65418155066322303</v>
      </c>
      <c r="G21" s="4">
        <v>0.23893211477067858</v>
      </c>
      <c r="H21" s="4">
        <v>4.6695939800587014E-3</v>
      </c>
      <c r="I21" s="4">
        <v>16.820703118246865</v>
      </c>
      <c r="J21" s="4">
        <v>0.59637320685023598</v>
      </c>
      <c r="K21" s="4">
        <v>0.49464860066288074</v>
      </c>
      <c r="L21" s="4">
        <v>1.1702436610601295E-2</v>
      </c>
      <c r="M21" s="4">
        <v>0.13377268500893078</v>
      </c>
      <c r="N21" s="4">
        <v>2.4398120172014503E-3</v>
      </c>
      <c r="O21" s="4">
        <v>1.3934424640417309</v>
      </c>
      <c r="P21" s="5"/>
      <c r="Q21" s="3">
        <v>3112.6549999999997</v>
      </c>
      <c r="R21" s="3">
        <v>31.177499999999782</v>
      </c>
      <c r="S21" s="33">
        <v>2924.6696227405309</v>
      </c>
      <c r="T21" s="33">
        <v>34.038135901746081</v>
      </c>
      <c r="U21" s="33">
        <v>2590.7566768110128</v>
      </c>
      <c r="V21" s="33">
        <v>50.491953407112611</v>
      </c>
      <c r="W21" s="3">
        <v>2537.6600520505135</v>
      </c>
      <c r="X21" s="3">
        <v>43.49552462530329</v>
      </c>
      <c r="Y21" s="20">
        <f t="shared" si="2"/>
        <v>88.582883231213358</v>
      </c>
    </row>
    <row r="22" spans="1:98" ht="15" customHeight="1">
      <c r="A22" s="1" t="s">
        <v>31</v>
      </c>
      <c r="B22" s="2">
        <v>129.54536619587876</v>
      </c>
      <c r="C22" s="3">
        <v>108.21823053281395</v>
      </c>
      <c r="D22" s="3">
        <v>143.65572214005462</v>
      </c>
      <c r="E22" s="10">
        <f t="shared" si="3"/>
        <v>0.75331653289319367</v>
      </c>
      <c r="G22" s="4">
        <v>0.27211133873856058</v>
      </c>
      <c r="H22" s="4">
        <v>4.9386337717882995E-3</v>
      </c>
      <c r="I22" s="4">
        <v>23.302335537265897</v>
      </c>
      <c r="J22" s="4">
        <v>0.43105916101528635</v>
      </c>
      <c r="K22" s="4">
        <v>0.6169267027128964</v>
      </c>
      <c r="L22" s="4">
        <v>5.415189752793325E-3</v>
      </c>
      <c r="M22" s="4">
        <v>0.14702765001201246</v>
      </c>
      <c r="N22" s="4">
        <v>3.0269083360008877E-3</v>
      </c>
      <c r="O22" s="4">
        <v>1.3482732935595407</v>
      </c>
      <c r="P22" s="5"/>
      <c r="Q22" s="3">
        <v>3318.21</v>
      </c>
      <c r="R22" s="3">
        <v>28.569999999999936</v>
      </c>
      <c r="S22" s="33">
        <v>3239.6532044196229</v>
      </c>
      <c r="T22" s="33">
        <v>18.144440365171835</v>
      </c>
      <c r="U22" s="33">
        <v>3097.6776817772061</v>
      </c>
      <c r="V22" s="33">
        <v>21.654153686070188</v>
      </c>
      <c r="W22" s="3">
        <v>2772.5910910880552</v>
      </c>
      <c r="X22" s="3">
        <v>53.338350323958544</v>
      </c>
      <c r="Y22" s="20">
        <f t="shared" si="2"/>
        <v>95.617570348309812</v>
      </c>
    </row>
    <row r="23" spans="1:98" ht="15" customHeight="1">
      <c r="A23" s="1" t="s">
        <v>32</v>
      </c>
      <c r="B23" s="2">
        <v>176.709400338878</v>
      </c>
      <c r="C23" s="3">
        <v>134.37995506511618</v>
      </c>
      <c r="D23" s="3">
        <v>248.64117299539865</v>
      </c>
      <c r="E23" s="10">
        <f t="shared" si="3"/>
        <v>0.54045737255109805</v>
      </c>
      <c r="G23" s="4">
        <v>0.25460177253172966</v>
      </c>
      <c r="H23" s="4">
        <v>4.8823223051902695E-3</v>
      </c>
      <c r="I23" s="4">
        <v>19.196896913139572</v>
      </c>
      <c r="J23" s="4">
        <v>0.58207574825307484</v>
      </c>
      <c r="K23" s="4">
        <v>0.53611845623130783</v>
      </c>
      <c r="L23" s="4">
        <v>1.1341440430769357E-2</v>
      </c>
      <c r="M23" s="4">
        <v>0.15832599483412046</v>
      </c>
      <c r="N23" s="4">
        <v>3.517673204357676E-3</v>
      </c>
      <c r="O23" s="4">
        <v>1.8190919313051501</v>
      </c>
      <c r="P23" s="5"/>
      <c r="Q23" s="3">
        <v>3213.8850000000002</v>
      </c>
      <c r="R23" s="3">
        <v>30.242500000000291</v>
      </c>
      <c r="S23" s="33">
        <v>3051.7631867241439</v>
      </c>
      <c r="T23" s="33">
        <v>29.336887440095008</v>
      </c>
      <c r="U23" s="33">
        <v>2767.1797047165082</v>
      </c>
      <c r="V23" s="33">
        <v>47.618493114626489</v>
      </c>
      <c r="W23" s="3">
        <v>2970.7095489352837</v>
      </c>
      <c r="X23" s="3">
        <v>61.381696131942718</v>
      </c>
      <c r="Y23" s="20">
        <f t="shared" si="2"/>
        <v>90.674784883517901</v>
      </c>
    </row>
    <row r="24" spans="1:98" ht="15" customHeight="1">
      <c r="A24" s="1" t="s">
        <v>33</v>
      </c>
      <c r="B24" s="2">
        <v>85.218841763864162</v>
      </c>
      <c r="C24" s="3">
        <v>50.828902305763272</v>
      </c>
      <c r="D24" s="3">
        <v>91.303705599504895</v>
      </c>
      <c r="E24" s="10">
        <f t="shared" si="3"/>
        <v>0.5567014172318423</v>
      </c>
      <c r="G24" s="4">
        <v>0.26662142636919117</v>
      </c>
      <c r="H24" s="4">
        <v>4.6499254464808671E-3</v>
      </c>
      <c r="I24" s="4">
        <v>24.804051410379984</v>
      </c>
      <c r="J24" s="4">
        <v>0.44169730425068221</v>
      </c>
      <c r="K24" s="4">
        <v>0.67109625002407836</v>
      </c>
      <c r="L24" s="4">
        <v>6.6816981564673805E-3</v>
      </c>
      <c r="M24" s="4">
        <v>0.17389940617754962</v>
      </c>
      <c r="N24" s="4">
        <v>3.8267319723246304E-3</v>
      </c>
      <c r="O24" s="4">
        <v>1.7484572703853609</v>
      </c>
      <c r="P24" s="5"/>
      <c r="Q24" s="3">
        <v>3286.11</v>
      </c>
      <c r="R24" s="3">
        <v>27.472500000000082</v>
      </c>
      <c r="S24" s="33">
        <v>3300.534610356407</v>
      </c>
      <c r="T24" s="33">
        <v>17.524987904288324</v>
      </c>
      <c r="U24" s="33">
        <v>3310.1037757177291</v>
      </c>
      <c r="V24" s="33">
        <v>25.837195572406866</v>
      </c>
      <c r="W24" s="3">
        <v>3240.6474592791687</v>
      </c>
      <c r="X24" s="3">
        <v>65.888763752852753</v>
      </c>
      <c r="Y24" s="20">
        <f t="shared" si="2"/>
        <v>100.28992773871531</v>
      </c>
    </row>
    <row r="25" spans="1:98">
      <c r="A25" s="1" t="s">
        <v>34</v>
      </c>
      <c r="B25" s="2">
        <v>182.35562283871292</v>
      </c>
      <c r="C25" s="3">
        <v>181.92774797413369</v>
      </c>
      <c r="D25" s="3">
        <v>269.74478941034806</v>
      </c>
      <c r="E25" s="10">
        <f t="shared" si="3"/>
        <v>0.67444397488389263</v>
      </c>
      <c r="G25" s="4">
        <v>0.24564742347870006</v>
      </c>
      <c r="H25" s="4">
        <v>4.4701406965354188E-3</v>
      </c>
      <c r="I25" s="4">
        <v>16.160519785464523</v>
      </c>
      <c r="J25" s="4">
        <v>0.44842309863352575</v>
      </c>
      <c r="K25" s="4">
        <v>0.46698635198463295</v>
      </c>
      <c r="L25" s="4">
        <v>8.2262441685564732E-3</v>
      </c>
      <c r="M25" s="4">
        <v>0.14530974388047022</v>
      </c>
      <c r="N25" s="4">
        <v>4.5036758721925191E-3</v>
      </c>
      <c r="O25" s="4">
        <v>1.7163271778003502</v>
      </c>
      <c r="P25" s="5"/>
      <c r="Q25" s="3">
        <v>3157.1</v>
      </c>
      <c r="R25" s="3">
        <v>29.7824999999998</v>
      </c>
      <c r="S25" s="33">
        <v>2886.3394264398667</v>
      </c>
      <c r="T25" s="33">
        <v>26.605560678289137</v>
      </c>
      <c r="U25" s="33">
        <v>2470.3316407216316</v>
      </c>
      <c r="V25" s="33">
        <v>36.173392112143603</v>
      </c>
      <c r="W25" s="3">
        <v>2742.296495109128</v>
      </c>
      <c r="X25" s="3">
        <v>79.480093351613007</v>
      </c>
      <c r="Y25" s="20">
        <f t="shared" si="2"/>
        <v>85.587010941697983</v>
      </c>
    </row>
    <row r="26" spans="1:98">
      <c r="A26" s="1" t="s">
        <v>35</v>
      </c>
      <c r="B26" s="2">
        <v>212.88566092307218</v>
      </c>
      <c r="C26" s="3">
        <v>286.89494616607635</v>
      </c>
      <c r="D26" s="3">
        <v>319.33644056183579</v>
      </c>
      <c r="E26" s="10">
        <f t="shared" si="3"/>
        <v>0.89840966994345417</v>
      </c>
      <c r="G26" s="4">
        <v>0.24905287903831949</v>
      </c>
      <c r="H26" s="4">
        <v>4.7685819076477677E-3</v>
      </c>
      <c r="I26" s="4">
        <v>16.869047470102075</v>
      </c>
      <c r="J26" s="4">
        <v>0.53693463126116137</v>
      </c>
      <c r="K26" s="4">
        <v>0.47885222022625906</v>
      </c>
      <c r="L26" s="4">
        <v>1.1002474252380082E-2</v>
      </c>
      <c r="M26" s="4">
        <v>0.11008314797826731</v>
      </c>
      <c r="N26" s="4">
        <v>2.1102861033206232E-3</v>
      </c>
      <c r="O26" s="4">
        <v>1.1332264512744719</v>
      </c>
      <c r="P26" s="5"/>
      <c r="Q26" s="3">
        <v>3178.7049999999999</v>
      </c>
      <c r="R26" s="3">
        <v>30.554999999999836</v>
      </c>
      <c r="S26" s="33">
        <v>2927.4204441841443</v>
      </c>
      <c r="T26" s="33">
        <v>30.575412521811405</v>
      </c>
      <c r="U26" s="33">
        <v>2522.2643676089574</v>
      </c>
      <c r="V26" s="33">
        <v>47.979845601465222</v>
      </c>
      <c r="W26" s="3">
        <v>2110.8624680606604</v>
      </c>
      <c r="X26" s="3">
        <v>38.423774636617281</v>
      </c>
      <c r="Y26" s="20">
        <f t="shared" si="2"/>
        <v>86.159962864913936</v>
      </c>
    </row>
    <row r="27" spans="1:98">
      <c r="A27" s="1" t="s">
        <v>36</v>
      </c>
      <c r="B27" s="2">
        <v>129.98387654976364</v>
      </c>
      <c r="C27" s="3">
        <v>122.96486983489473</v>
      </c>
      <c r="D27" s="3">
        <v>157.80313360905646</v>
      </c>
      <c r="E27" s="10">
        <f t="shared" si="3"/>
        <v>0.77922958196463643</v>
      </c>
      <c r="G27" s="4">
        <v>0.2689216050559633</v>
      </c>
      <c r="H27" s="4">
        <v>5.4624771208411221E-3</v>
      </c>
      <c r="I27" s="4">
        <v>21.35249464573489</v>
      </c>
      <c r="J27" s="4">
        <v>0.45965966701724575</v>
      </c>
      <c r="K27" s="4">
        <v>0.57048180557259898</v>
      </c>
      <c r="L27" s="4">
        <v>6.1715730602077369E-3</v>
      </c>
      <c r="M27" s="4">
        <v>0.14688612118716862</v>
      </c>
      <c r="N27" s="4">
        <v>3.3455484983261475E-3</v>
      </c>
      <c r="O27" s="4">
        <v>1.2298283132854826</v>
      </c>
      <c r="P27" s="5"/>
      <c r="Q27" s="3">
        <v>3299.69</v>
      </c>
      <c r="R27" s="3">
        <v>31.7925</v>
      </c>
      <c r="S27" s="33">
        <v>3154.732123764702</v>
      </c>
      <c r="T27" s="33">
        <v>20.99038031991665</v>
      </c>
      <c r="U27" s="33">
        <v>2909.7982582544546</v>
      </c>
      <c r="V27" s="33">
        <v>25.381365813978427</v>
      </c>
      <c r="W27" s="3">
        <v>2770.0970017528621</v>
      </c>
      <c r="X27" s="3">
        <v>58.96050978048558</v>
      </c>
      <c r="Y27" s="20">
        <f t="shared" si="2"/>
        <v>92.235985310285059</v>
      </c>
    </row>
    <row r="28" spans="1:98">
      <c r="A28" s="1" t="s">
        <v>37</v>
      </c>
      <c r="B28" s="2">
        <v>255.56739670172371</v>
      </c>
      <c r="C28" s="3">
        <v>310.57079537941814</v>
      </c>
      <c r="D28" s="3">
        <v>735.22806362076983</v>
      </c>
      <c r="E28" s="10">
        <f t="shared" si="3"/>
        <v>0.42241422865437622</v>
      </c>
      <c r="G28" s="4">
        <v>0.17719525874833417</v>
      </c>
      <c r="H28" s="4">
        <v>3.9981042191163229E-3</v>
      </c>
      <c r="I28" s="4">
        <v>6.4671457103815904</v>
      </c>
      <c r="J28" s="4">
        <v>0.17275512772396201</v>
      </c>
      <c r="K28" s="4">
        <v>0.26027356242231253</v>
      </c>
      <c r="L28" s="4">
        <v>3.0916808422938123E-3</v>
      </c>
      <c r="M28" s="4">
        <v>0.12176856837969485</v>
      </c>
      <c r="N28" s="4">
        <v>2.72313822187539E-3</v>
      </c>
      <c r="O28" s="4">
        <v>2.6196777788857926</v>
      </c>
      <c r="P28" s="5"/>
      <c r="Q28" s="3">
        <v>2627.7750000000001</v>
      </c>
      <c r="R28" s="3">
        <v>38.119999999999891</v>
      </c>
      <c r="S28" s="33">
        <v>2041.4406516477256</v>
      </c>
      <c r="T28" s="33">
        <v>23.532236101824882</v>
      </c>
      <c r="U28" s="33">
        <v>1491.2413242955301</v>
      </c>
      <c r="V28" s="33">
        <v>15.834718560242532</v>
      </c>
      <c r="W28" s="3">
        <v>2322.5168020871633</v>
      </c>
      <c r="X28" s="3">
        <v>49.065995653509425</v>
      </c>
      <c r="Y28" s="20">
        <f t="shared" si="2"/>
        <v>73.048477950700729</v>
      </c>
    </row>
    <row r="29" spans="1:98">
      <c r="A29" s="1" t="s">
        <v>38</v>
      </c>
      <c r="B29" s="2">
        <v>225.00691994772214</v>
      </c>
      <c r="C29" s="3">
        <v>155.58743906063143</v>
      </c>
      <c r="D29" s="3">
        <v>454.69580098486711</v>
      </c>
      <c r="E29" s="10">
        <f t="shared" si="3"/>
        <v>0.34217918600442404</v>
      </c>
      <c r="G29" s="4">
        <v>0.21586684114594332</v>
      </c>
      <c r="H29" s="4">
        <v>3.9143456943144719E-3</v>
      </c>
      <c r="I29" s="4">
        <v>11.46490479885691</v>
      </c>
      <c r="J29" s="4">
        <v>0.20579682864137841</v>
      </c>
      <c r="K29" s="4">
        <v>0.38192510391413403</v>
      </c>
      <c r="L29" s="4">
        <v>2.7782558818268332E-3</v>
      </c>
      <c r="M29" s="4">
        <v>0.12482815540254361</v>
      </c>
      <c r="N29" s="4">
        <v>2.3955052552707828E-3</v>
      </c>
      <c r="O29" s="4">
        <v>3.09577107987301</v>
      </c>
      <c r="P29" s="5"/>
      <c r="Q29" s="3">
        <v>2950.3050000000003</v>
      </c>
      <c r="R29" s="3">
        <v>29.320000000000164</v>
      </c>
      <c r="S29" s="33">
        <v>2561.7272472660557</v>
      </c>
      <c r="T29" s="33">
        <v>16.85433836182181</v>
      </c>
      <c r="U29" s="33">
        <v>2085.2701362961939</v>
      </c>
      <c r="V29" s="33">
        <v>13.00885492369947</v>
      </c>
      <c r="W29" s="3">
        <v>2377.5699491764417</v>
      </c>
      <c r="X29" s="3">
        <v>43.045241280654217</v>
      </c>
      <c r="Y29" s="20">
        <f t="shared" si="2"/>
        <v>81.400942997411235</v>
      </c>
    </row>
    <row r="30" spans="1:98">
      <c r="A30" s="1" t="s">
        <v>39</v>
      </c>
      <c r="B30" s="2">
        <v>430.40449266858485</v>
      </c>
      <c r="C30" s="3">
        <v>604.08861601436001</v>
      </c>
      <c r="D30" s="3">
        <v>729.74078654665163</v>
      </c>
      <c r="E30" s="10">
        <f t="shared" si="3"/>
        <v>0.82781259750203262</v>
      </c>
      <c r="G30" s="4">
        <v>0.22902164169172154</v>
      </c>
      <c r="H30" s="4">
        <v>3.8363294308330375E-3</v>
      </c>
      <c r="I30" s="4">
        <v>13.834475155585247</v>
      </c>
      <c r="J30" s="4">
        <v>0.36210207426944874</v>
      </c>
      <c r="K30" s="4">
        <v>0.43131915939763044</v>
      </c>
      <c r="L30" s="4">
        <v>7.4034173701958217E-3</v>
      </c>
      <c r="M30" s="4">
        <v>0.115213140422064</v>
      </c>
      <c r="N30" s="4">
        <v>2.8408968981533948E-3</v>
      </c>
      <c r="O30" s="4">
        <v>1.1708232638217959</v>
      </c>
      <c r="P30" s="5"/>
      <c r="Q30" s="3">
        <v>3045.375</v>
      </c>
      <c r="R30" s="3">
        <v>26.852499999999999</v>
      </c>
      <c r="S30" s="33">
        <v>2738.4412594025002</v>
      </c>
      <c r="T30" s="33">
        <v>24.85484391512524</v>
      </c>
      <c r="U30" s="33">
        <v>2311.6616156615778</v>
      </c>
      <c r="V30" s="33">
        <v>33.367070861018256</v>
      </c>
      <c r="W30" s="3">
        <v>2204.0534405872304</v>
      </c>
      <c r="X30" s="3">
        <v>51.48868398325056</v>
      </c>
      <c r="Y30" s="20">
        <f t="shared" si="2"/>
        <v>84.415234678649227</v>
      </c>
    </row>
    <row r="31" spans="1:98" s="11" customFormat="1" ht="15" customHeight="1">
      <c r="A31" s="14" t="s">
        <v>40</v>
      </c>
      <c r="B31" s="15">
        <v>179.97363948552427</v>
      </c>
      <c r="C31" s="16">
        <v>313.62793379416581</v>
      </c>
      <c r="D31" s="16">
        <v>298.43466597003334</v>
      </c>
      <c r="E31" s="17">
        <f t="shared" si="3"/>
        <v>1.0509098625481332</v>
      </c>
      <c r="F31" s="6"/>
      <c r="G31" s="18">
        <v>0.24221428056788399</v>
      </c>
      <c r="H31" s="18">
        <v>3.9044516371022366E-3</v>
      </c>
      <c r="I31" s="18">
        <v>15.00990862361809</v>
      </c>
      <c r="J31" s="18">
        <v>0.25504312991783867</v>
      </c>
      <c r="K31" s="18">
        <v>0.44611559266614054</v>
      </c>
      <c r="L31" s="18">
        <v>3.9369569869792172E-3</v>
      </c>
      <c r="M31" s="18">
        <v>6.4735691329427553E-2</v>
      </c>
      <c r="N31" s="18">
        <v>1.1801420186432559E-3</v>
      </c>
      <c r="O31" s="18">
        <v>0.90286628876685582</v>
      </c>
      <c r="P31" s="5"/>
      <c r="Q31" s="16">
        <v>3134.88</v>
      </c>
      <c r="R31" s="16">
        <v>25.620000000000118</v>
      </c>
      <c r="S31" s="34">
        <v>2815.8682231158318</v>
      </c>
      <c r="T31" s="34">
        <v>16.288326347245608</v>
      </c>
      <c r="U31" s="34">
        <v>2377.9600976290935</v>
      </c>
      <c r="V31" s="34">
        <v>17.596864200048472</v>
      </c>
      <c r="W31" s="16">
        <v>1267.8441880722555</v>
      </c>
      <c r="X31" s="16">
        <v>22.403024729381013</v>
      </c>
      <c r="Y31" s="21">
        <f t="shared" si="2"/>
        <v>84.448557574822118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>
      <c r="A32" s="1"/>
      <c r="B32" s="2"/>
      <c r="C32" s="3"/>
      <c r="D32" s="3"/>
      <c r="E32" s="10"/>
      <c r="G32" s="4"/>
      <c r="H32" s="4"/>
      <c r="I32" s="4"/>
      <c r="J32" s="4"/>
      <c r="K32" s="4"/>
      <c r="L32" s="4"/>
      <c r="M32" s="4"/>
      <c r="N32" s="4"/>
      <c r="O32" s="4"/>
      <c r="P32" s="5"/>
      <c r="Q32" s="3"/>
      <c r="R32" s="3"/>
      <c r="S32" s="33"/>
      <c r="T32" s="33"/>
      <c r="U32" s="33"/>
      <c r="V32" s="33"/>
      <c r="W32" s="3"/>
      <c r="X32" s="3"/>
      <c r="Y32" s="1"/>
      <c r="Z32" s="20"/>
    </row>
    <row r="33" spans="1:98">
      <c r="A33" s="13" t="s">
        <v>66</v>
      </c>
      <c r="B33" s="2"/>
      <c r="C33" s="3"/>
      <c r="D33" s="3"/>
      <c r="E33" s="10"/>
      <c r="G33" s="4"/>
      <c r="H33" s="4"/>
      <c r="I33" s="4"/>
      <c r="J33" s="4"/>
      <c r="K33" s="4"/>
      <c r="L33" s="4"/>
      <c r="M33" s="4"/>
      <c r="N33" s="4"/>
      <c r="O33" s="4"/>
      <c r="P33" s="5"/>
      <c r="Q33" s="3"/>
      <c r="R33" s="3"/>
      <c r="S33" s="33"/>
      <c r="T33" s="33"/>
      <c r="U33" s="33"/>
      <c r="V33" s="33"/>
      <c r="W33" s="3"/>
      <c r="X33" s="3"/>
      <c r="Y33" s="1"/>
      <c r="Z33" s="20"/>
    </row>
    <row r="34" spans="1:98" ht="15" customHeight="1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G34" s="9" t="s">
        <v>11</v>
      </c>
      <c r="H34" s="9"/>
      <c r="I34" s="9" t="s">
        <v>12</v>
      </c>
      <c r="J34" s="9"/>
      <c r="K34" s="9" t="s">
        <v>13</v>
      </c>
      <c r="L34" s="9"/>
      <c r="M34" s="9" t="s">
        <v>15</v>
      </c>
      <c r="N34" s="9"/>
      <c r="O34" s="9" t="s">
        <v>14</v>
      </c>
      <c r="Q34" s="9" t="s">
        <v>11</v>
      </c>
      <c r="R34" s="9"/>
      <c r="S34" s="31" t="s">
        <v>12</v>
      </c>
      <c r="T34" s="31"/>
      <c r="U34" s="31" t="s">
        <v>13</v>
      </c>
      <c r="V34" s="31"/>
      <c r="W34" s="9" t="s">
        <v>15</v>
      </c>
      <c r="X34" s="9"/>
      <c r="Y34" s="9" t="s">
        <v>67</v>
      </c>
      <c r="Z34" s="20"/>
    </row>
    <row r="35" spans="1:98" s="9" customFormat="1" ht="15" customHeight="1">
      <c r="B35" s="9" t="s">
        <v>5</v>
      </c>
      <c r="C35" s="9" t="s">
        <v>5</v>
      </c>
      <c r="D35" s="9" t="s">
        <v>5</v>
      </c>
      <c r="F35" s="6"/>
      <c r="G35" s="9" t="s">
        <v>6</v>
      </c>
      <c r="H35" s="9" t="s">
        <v>7</v>
      </c>
      <c r="I35" s="9" t="s">
        <v>6</v>
      </c>
      <c r="J35" s="9" t="s">
        <v>7</v>
      </c>
      <c r="K35" s="9" t="s">
        <v>6</v>
      </c>
      <c r="L35" s="9" t="s">
        <v>7</v>
      </c>
      <c r="M35" s="9" t="s">
        <v>6</v>
      </c>
      <c r="N35" s="9" t="s">
        <v>7</v>
      </c>
      <c r="O35" s="9" t="s">
        <v>6</v>
      </c>
      <c r="P35" s="6"/>
      <c r="Q35" s="9" t="s">
        <v>8</v>
      </c>
      <c r="R35" s="9" t="s">
        <v>7</v>
      </c>
      <c r="S35" s="31" t="s">
        <v>8</v>
      </c>
      <c r="T35" s="31" t="s">
        <v>7</v>
      </c>
      <c r="U35" s="31" t="s">
        <v>8</v>
      </c>
      <c r="V35" s="31" t="s">
        <v>7</v>
      </c>
      <c r="W35" s="9" t="s">
        <v>8</v>
      </c>
      <c r="X35" s="9" t="s">
        <v>7</v>
      </c>
      <c r="Z35" s="2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</row>
    <row r="36" spans="1:98" ht="14.5">
      <c r="A36" s="40" t="s">
        <v>53</v>
      </c>
      <c r="B36" s="42"/>
      <c r="C36" s="42"/>
      <c r="D36" s="42"/>
      <c r="E36" s="42"/>
      <c r="Z36" s="20"/>
    </row>
    <row r="37" spans="1:98">
      <c r="A37" s="1" t="s">
        <v>41</v>
      </c>
      <c r="B37" s="2">
        <v>249.75982175064732</v>
      </c>
      <c r="C37" s="3">
        <v>306.20531852192767</v>
      </c>
      <c r="D37" s="3">
        <v>342.93638323590233</v>
      </c>
      <c r="E37" s="10">
        <f>C37/D37</f>
        <v>0.89289248236834717</v>
      </c>
      <c r="G37" s="4">
        <v>0.24756906928891148</v>
      </c>
      <c r="H37" s="4">
        <v>5.4667842364978445E-3</v>
      </c>
      <c r="I37" s="4">
        <v>17.808433935409056</v>
      </c>
      <c r="J37" s="4">
        <v>0.41718959471181677</v>
      </c>
      <c r="K37" s="4">
        <v>0.51704521715445295</v>
      </c>
      <c r="L37" s="4">
        <v>8.0361047328729729E-3</v>
      </c>
      <c r="M37" s="4">
        <v>0.14071748572767212</v>
      </c>
      <c r="N37" s="4">
        <v>4.5943533549668916E-3</v>
      </c>
      <c r="O37" s="4">
        <v>1.2229482833740439</v>
      </c>
      <c r="Q37" s="3">
        <v>3169.4449999999997</v>
      </c>
      <c r="R37" s="3">
        <v>30.552499999999998</v>
      </c>
      <c r="S37" s="33">
        <v>2979.443958800327</v>
      </c>
      <c r="T37" s="33">
        <v>22.613139956626512</v>
      </c>
      <c r="U37" s="33">
        <v>2686.6366277494126</v>
      </c>
      <c r="V37" s="33">
        <v>34.178804138803116</v>
      </c>
      <c r="W37" s="3">
        <v>2661.0902047362306</v>
      </c>
      <c r="X37" s="3">
        <v>81.406764176409638</v>
      </c>
      <c r="Y37" s="20">
        <f t="shared" ref="Y37:Y48" si="4">(U37/S37)*100</f>
        <v>90.17241689725175</v>
      </c>
    </row>
    <row r="38" spans="1:98">
      <c r="A38" s="1" t="s">
        <v>42</v>
      </c>
      <c r="B38" s="2">
        <v>97.547027511051212</v>
      </c>
      <c r="C38" s="3">
        <v>60.370601043040715</v>
      </c>
      <c r="D38" s="3">
        <v>101.34654121195781</v>
      </c>
      <c r="E38" s="10">
        <f t="shared" ref="E38:E48" si="5">C38/D38</f>
        <v>0.59568486818687427</v>
      </c>
      <c r="G38" s="4">
        <v>0.26561680308215857</v>
      </c>
      <c r="H38" s="4">
        <v>4.8078971675474067E-3</v>
      </c>
      <c r="I38" s="4">
        <v>25.98333332480135</v>
      </c>
      <c r="J38" s="4">
        <v>0.5258110264434408</v>
      </c>
      <c r="K38" s="4">
        <v>0.70184192362081355</v>
      </c>
      <c r="L38" s="4">
        <v>8.9533544680606078E-3</v>
      </c>
      <c r="M38" s="4">
        <v>0.18895464864721098</v>
      </c>
      <c r="N38" s="4">
        <v>5.2776790521437012E-3</v>
      </c>
      <c r="O38" s="4">
        <v>1.6983513226791886</v>
      </c>
      <c r="Q38" s="3">
        <v>3280.55</v>
      </c>
      <c r="R38" s="3">
        <v>28.397500000000001</v>
      </c>
      <c r="S38" s="33">
        <v>3345.9099265262121</v>
      </c>
      <c r="T38" s="33">
        <v>19.916657052150128</v>
      </c>
      <c r="U38" s="33">
        <v>3427.6302916959021</v>
      </c>
      <c r="V38" s="33">
        <v>33.964919559617364</v>
      </c>
      <c r="W38" s="3">
        <v>3498.2208094642547</v>
      </c>
      <c r="X38" s="3">
        <v>89.720541095151404</v>
      </c>
      <c r="Y38" s="20">
        <f t="shared" si="4"/>
        <v>102.44239584938659</v>
      </c>
    </row>
    <row r="39" spans="1:98">
      <c r="A39" s="1" t="s">
        <v>43</v>
      </c>
      <c r="B39" s="2">
        <v>201.27945809467036</v>
      </c>
      <c r="C39" s="3">
        <v>196.4562605756548</v>
      </c>
      <c r="D39" s="3">
        <v>289.33799417813873</v>
      </c>
      <c r="E39" s="10">
        <f t="shared" si="5"/>
        <v>0.67898535459778298</v>
      </c>
      <c r="G39" s="4">
        <v>0.24671068739586766</v>
      </c>
      <c r="H39" s="4">
        <v>3.8870090522152845E-3</v>
      </c>
      <c r="I39" s="4">
        <v>17.831565297967796</v>
      </c>
      <c r="J39" s="4">
        <v>0.33073394866610156</v>
      </c>
      <c r="K39" s="4">
        <v>0.5190353464378713</v>
      </c>
      <c r="L39" s="4">
        <v>6.1376729934218208E-3</v>
      </c>
      <c r="M39" s="4">
        <v>0.11884097622440423</v>
      </c>
      <c r="N39" s="4">
        <v>3.2307592665412814E-3</v>
      </c>
      <c r="O39" s="4">
        <v>1.7763168931692237</v>
      </c>
      <c r="Q39" s="3">
        <v>3163.895</v>
      </c>
      <c r="R39" s="3">
        <v>24.994999999999891</v>
      </c>
      <c r="S39" s="33">
        <v>2980.6919501380526</v>
      </c>
      <c r="T39" s="33">
        <v>17.947728384900756</v>
      </c>
      <c r="U39" s="33">
        <v>2695.0877865415418</v>
      </c>
      <c r="V39" s="33">
        <v>26.087408429139842</v>
      </c>
      <c r="W39" s="3">
        <v>2269.6979652525129</v>
      </c>
      <c r="X39" s="3">
        <v>58.364723479500526</v>
      </c>
      <c r="Y39" s="20">
        <f t="shared" si="4"/>
        <v>90.418192541390169</v>
      </c>
    </row>
    <row r="40" spans="1:98">
      <c r="A40" s="1" t="s">
        <v>44</v>
      </c>
      <c r="B40" s="2">
        <v>210.74337508293169</v>
      </c>
      <c r="C40" s="3">
        <v>219.8063887079355</v>
      </c>
      <c r="D40" s="3">
        <v>548.90816150983414</v>
      </c>
      <c r="E40" s="10">
        <f t="shared" si="5"/>
        <v>0.40044292309907198</v>
      </c>
      <c r="G40" s="4">
        <v>0.21032647695029641</v>
      </c>
      <c r="H40" s="4">
        <v>4.7991026971526728E-3</v>
      </c>
      <c r="I40" s="4">
        <v>11.661285784228637</v>
      </c>
      <c r="J40" s="4">
        <v>0.7689503124878333</v>
      </c>
      <c r="K40" s="4">
        <v>0.38194977168082672</v>
      </c>
      <c r="L40" s="4">
        <v>1.817380960321038E-2</v>
      </c>
      <c r="M40" s="4">
        <v>0.26758006176429017</v>
      </c>
      <c r="N40" s="4">
        <v>3.8268354041497955E-2</v>
      </c>
      <c r="O40" s="4">
        <v>3.4150286643530836</v>
      </c>
      <c r="Q40" s="3">
        <v>2909.26</v>
      </c>
      <c r="R40" s="3">
        <v>37.037499999999909</v>
      </c>
      <c r="S40" s="33">
        <v>2577.5996083608306</v>
      </c>
      <c r="T40" s="33">
        <v>61.691557592807264</v>
      </c>
      <c r="U40" s="33">
        <v>2085.3852056449959</v>
      </c>
      <c r="V40" s="33">
        <v>84.783283636153612</v>
      </c>
      <c r="W40" s="3">
        <v>4792.5137865265688</v>
      </c>
      <c r="X40" s="3">
        <v>610.20896087038477</v>
      </c>
      <c r="Y40" s="20">
        <f t="shared" si="4"/>
        <v>80.904155900735574</v>
      </c>
    </row>
    <row r="41" spans="1:98">
      <c r="A41" s="1" t="s">
        <v>45</v>
      </c>
      <c r="B41" s="2">
        <v>241.88846035628609</v>
      </c>
      <c r="C41" s="3">
        <v>405.68967987650291</v>
      </c>
      <c r="D41" s="3">
        <v>446.90569439670116</v>
      </c>
      <c r="E41" s="10">
        <f t="shared" si="5"/>
        <v>0.90777469377328546</v>
      </c>
      <c r="G41" s="4">
        <v>0.21541681835057283</v>
      </c>
      <c r="H41" s="4">
        <v>3.954467681661071E-3</v>
      </c>
      <c r="I41" s="4">
        <v>11.700197944894118</v>
      </c>
      <c r="J41" s="4">
        <v>0.28718114848265736</v>
      </c>
      <c r="K41" s="4">
        <v>0.38971845482334611</v>
      </c>
      <c r="L41" s="4">
        <v>6.245277922083581E-3</v>
      </c>
      <c r="M41" s="4">
        <v>0.11172420440726348</v>
      </c>
      <c r="N41" s="4">
        <v>3.3795135827896952E-3</v>
      </c>
      <c r="O41" s="4">
        <v>1.1042968764064987</v>
      </c>
      <c r="Q41" s="3">
        <v>2946.6</v>
      </c>
      <c r="R41" s="3">
        <v>29.634999999999764</v>
      </c>
      <c r="S41" s="33">
        <v>2580.7154181400388</v>
      </c>
      <c r="T41" s="33">
        <v>23.027150035124524</v>
      </c>
      <c r="U41" s="33">
        <v>2121.5224892163014</v>
      </c>
      <c r="V41" s="33">
        <v>28.992286786622177</v>
      </c>
      <c r="W41" s="3">
        <v>2140.7205143520396</v>
      </c>
      <c r="X41" s="3">
        <v>61.442847191151493</v>
      </c>
      <c r="Y41" s="20">
        <f t="shared" si="4"/>
        <v>82.206758416831377</v>
      </c>
    </row>
    <row r="42" spans="1:98">
      <c r="A42" s="1" t="s">
        <v>46</v>
      </c>
      <c r="B42" s="2">
        <v>298.67086598315854</v>
      </c>
      <c r="C42" s="3">
        <v>281.73887150334855</v>
      </c>
      <c r="D42" s="3">
        <v>826.11755690905488</v>
      </c>
      <c r="E42" s="10">
        <f t="shared" si="5"/>
        <v>0.34103968514781779</v>
      </c>
      <c r="G42" s="4">
        <v>0.19531273284864231</v>
      </c>
      <c r="H42" s="4">
        <v>3.5847072672067159E-3</v>
      </c>
      <c r="I42" s="4">
        <v>7.9475133715632991</v>
      </c>
      <c r="J42" s="4">
        <v>0.1897507136460925</v>
      </c>
      <c r="K42" s="4">
        <v>0.29181937782805362</v>
      </c>
      <c r="L42" s="4">
        <v>4.157553241242778E-3</v>
      </c>
      <c r="M42" s="4">
        <v>9.897419397705283E-2</v>
      </c>
      <c r="N42" s="4">
        <v>2.4503463285276833E-3</v>
      </c>
      <c r="O42" s="4">
        <v>3.0428703941573434</v>
      </c>
      <c r="Q42" s="3">
        <v>2787.35</v>
      </c>
      <c r="R42" s="3">
        <v>29.935000000000173</v>
      </c>
      <c r="S42" s="33">
        <v>2225.0857065581454</v>
      </c>
      <c r="T42" s="33">
        <v>21.586411677144376</v>
      </c>
      <c r="U42" s="33">
        <v>1650.6146342932109</v>
      </c>
      <c r="V42" s="33">
        <v>20.766086461864116</v>
      </c>
      <c r="W42" s="3">
        <v>1907.5733962250386</v>
      </c>
      <c r="X42" s="3">
        <v>45.066535609551991</v>
      </c>
      <c r="Y42" s="20">
        <f t="shared" si="4"/>
        <v>74.182069905363321</v>
      </c>
    </row>
    <row r="43" spans="1:98">
      <c r="A43" s="1" t="s">
        <v>47</v>
      </c>
      <c r="B43" s="2">
        <v>212.57498149992929</v>
      </c>
      <c r="C43" s="3">
        <v>163.92056922716711</v>
      </c>
      <c r="D43" s="3">
        <v>563.64670586646923</v>
      </c>
      <c r="E43" s="10">
        <f t="shared" si="5"/>
        <v>0.29082148005314651</v>
      </c>
      <c r="G43" s="4">
        <v>0.19522953677968316</v>
      </c>
      <c r="H43" s="4">
        <v>3.1959275770759147E-3</v>
      </c>
      <c r="I43" s="4">
        <v>8.3541890729143464</v>
      </c>
      <c r="J43" s="4">
        <v>0.1724485883559265</v>
      </c>
      <c r="K43" s="4">
        <v>0.3071527395939278</v>
      </c>
      <c r="L43" s="4">
        <v>3.8243673657824277E-3</v>
      </c>
      <c r="M43" s="4">
        <v>0.10661918376775155</v>
      </c>
      <c r="N43" s="4">
        <v>2.5798720203692245E-3</v>
      </c>
      <c r="O43" s="4">
        <v>3.3815227448436835</v>
      </c>
      <c r="Q43" s="3">
        <v>2786.73</v>
      </c>
      <c r="R43" s="3">
        <v>26.0775000000001</v>
      </c>
      <c r="S43" s="33">
        <v>2270.2180760056722</v>
      </c>
      <c r="T43" s="33">
        <v>18.782581189694916</v>
      </c>
      <c r="U43" s="33">
        <v>1726.6803580894036</v>
      </c>
      <c r="V43" s="33">
        <v>18.883458617077377</v>
      </c>
      <c r="W43" s="3">
        <v>2047.6925135084221</v>
      </c>
      <c r="X43" s="3">
        <v>47.120963813621138</v>
      </c>
      <c r="Y43" s="20">
        <f t="shared" si="4"/>
        <v>76.057907226578237</v>
      </c>
    </row>
    <row r="44" spans="1:98">
      <c r="A44" s="1" t="s">
        <v>48</v>
      </c>
      <c r="B44" s="2">
        <v>303.65476606093358</v>
      </c>
      <c r="C44" s="3">
        <v>337.41339677849902</v>
      </c>
      <c r="D44" s="3">
        <v>896.40103088438957</v>
      </c>
      <c r="E44" s="10">
        <f t="shared" si="5"/>
        <v>0.3764089789651478</v>
      </c>
      <c r="G44" s="4">
        <v>0.18670617396854275</v>
      </c>
      <c r="H44" s="4">
        <v>2.8631023773025106E-3</v>
      </c>
      <c r="I44" s="4">
        <v>7.1540617461089804</v>
      </c>
      <c r="J44" s="4">
        <v>0.14428096606269497</v>
      </c>
      <c r="K44" s="4">
        <v>0.27508697506189944</v>
      </c>
      <c r="L44" s="4">
        <v>3.6570605958304832E-3</v>
      </c>
      <c r="M44" s="4">
        <v>8.9130536413630154E-2</v>
      </c>
      <c r="N44" s="4">
        <v>2.4051130932181016E-3</v>
      </c>
      <c r="O44" s="4">
        <v>2.5808011193351414</v>
      </c>
      <c r="Q44" s="3">
        <v>2713.27</v>
      </c>
      <c r="R44" s="3">
        <v>25.3125</v>
      </c>
      <c r="S44" s="33">
        <v>2130.7977629705233</v>
      </c>
      <c r="T44" s="33">
        <v>18.024892478092124</v>
      </c>
      <c r="U44" s="33">
        <v>1566.5714231659958</v>
      </c>
      <c r="V44" s="33">
        <v>18.508220657596059</v>
      </c>
      <c r="W44" s="3">
        <v>1725.7140963240354</v>
      </c>
      <c r="X44" s="3">
        <v>44.634406564024104</v>
      </c>
      <c r="Y44" s="20">
        <f t="shared" si="4"/>
        <v>73.520418051408825</v>
      </c>
    </row>
    <row r="45" spans="1:98">
      <c r="A45" s="1" t="s">
        <v>49</v>
      </c>
      <c r="B45" s="2">
        <v>193.06794646226911</v>
      </c>
      <c r="C45" s="3">
        <v>129.43474779210237</v>
      </c>
      <c r="D45" s="3">
        <v>236.70107415560528</v>
      </c>
      <c r="E45" s="10">
        <f t="shared" si="5"/>
        <v>0.54682788514518132</v>
      </c>
      <c r="G45" s="4">
        <v>0.25448523379307181</v>
      </c>
      <c r="H45" s="4">
        <v>3.9929691895906217E-3</v>
      </c>
      <c r="I45" s="4">
        <v>21.463764309692507</v>
      </c>
      <c r="J45" s="4">
        <v>0.39935385600285644</v>
      </c>
      <c r="K45" s="4">
        <v>0.60703947870797903</v>
      </c>
      <c r="L45" s="4">
        <v>7.8751995077886751E-3</v>
      </c>
      <c r="M45" s="4">
        <v>0.15445048954479138</v>
      </c>
      <c r="N45" s="4">
        <v>3.5432217222259098E-3</v>
      </c>
      <c r="O45" s="4">
        <v>1.86262759865447</v>
      </c>
      <c r="Q45" s="3">
        <v>3212.65</v>
      </c>
      <c r="R45" s="3">
        <v>25.46</v>
      </c>
      <c r="S45" s="33">
        <v>3159.7741136990649</v>
      </c>
      <c r="T45" s="33">
        <v>18.178593834960445</v>
      </c>
      <c r="U45" s="33">
        <v>3058.1379736775871</v>
      </c>
      <c r="V45" s="33">
        <v>31.633395988777139</v>
      </c>
      <c r="W45" s="3">
        <v>2902.9704726229102</v>
      </c>
      <c r="X45" s="3">
        <v>62.035061151271087</v>
      </c>
      <c r="Y45" s="20">
        <f t="shared" si="4"/>
        <v>96.783436525388353</v>
      </c>
    </row>
    <row r="46" spans="1:98">
      <c r="A46" s="1" t="s">
        <v>50</v>
      </c>
      <c r="B46" s="2">
        <v>234.47794848342065</v>
      </c>
      <c r="C46" s="3">
        <v>262.56414395642707</v>
      </c>
      <c r="D46" s="3">
        <v>601.64081532041143</v>
      </c>
      <c r="E46" s="10">
        <f t="shared" si="5"/>
        <v>0.43641345013568472</v>
      </c>
      <c r="G46" s="4">
        <v>0.19272087462374579</v>
      </c>
      <c r="H46" s="4">
        <v>3.6795237893167188E-3</v>
      </c>
      <c r="I46" s="4">
        <v>8.2334660547372405</v>
      </c>
      <c r="J46" s="4">
        <v>0.16072679035472934</v>
      </c>
      <c r="K46" s="4">
        <v>0.30722024390951502</v>
      </c>
      <c r="L46" s="4">
        <v>3.3531138147748817E-3</v>
      </c>
      <c r="M46" s="4">
        <v>8.3366555122949465E-2</v>
      </c>
      <c r="N46" s="4">
        <v>2.2375507173530221E-3</v>
      </c>
      <c r="O46" s="4">
        <v>2.4087943458631433</v>
      </c>
      <c r="Q46" s="3">
        <v>2765.7449999999999</v>
      </c>
      <c r="R46" s="3">
        <v>26.850000000000136</v>
      </c>
      <c r="S46" s="33">
        <v>2257.0284800539612</v>
      </c>
      <c r="T46" s="33">
        <v>17.741266745428014</v>
      </c>
      <c r="U46" s="33">
        <v>1727.0132568610773</v>
      </c>
      <c r="V46" s="33">
        <v>16.561793008714623</v>
      </c>
      <c r="W46" s="3">
        <v>1618.4613132021022</v>
      </c>
      <c r="X46" s="3">
        <v>41.745691647754612</v>
      </c>
      <c r="Y46" s="20">
        <f t="shared" si="4"/>
        <v>76.517122939440611</v>
      </c>
    </row>
    <row r="47" spans="1:98">
      <c r="A47" s="1" t="s">
        <v>51</v>
      </c>
      <c r="B47" s="2">
        <v>227.17475225885698</v>
      </c>
      <c r="C47" s="3">
        <v>125.3656016987965</v>
      </c>
      <c r="D47" s="3">
        <v>452.69676701970013</v>
      </c>
      <c r="E47" s="10">
        <f t="shared" si="5"/>
        <v>0.27693063178721777</v>
      </c>
      <c r="G47" s="4">
        <v>0.22677087311338878</v>
      </c>
      <c r="H47" s="4">
        <v>4.5569322331796497E-3</v>
      </c>
      <c r="I47" s="4">
        <v>12.308352263879366</v>
      </c>
      <c r="J47" s="4">
        <v>0.24948724919603091</v>
      </c>
      <c r="K47" s="4">
        <v>0.38984775689540901</v>
      </c>
      <c r="L47" s="4">
        <v>3.3941172978826047E-3</v>
      </c>
      <c r="M47" s="4">
        <v>0.12272773165220754</v>
      </c>
      <c r="N47" s="4">
        <v>6.1109551548793094E-3</v>
      </c>
      <c r="O47" s="4">
        <v>3.5940737106240173</v>
      </c>
      <c r="Q47" s="3">
        <v>3029.32</v>
      </c>
      <c r="R47" s="3">
        <v>31.637499999999999</v>
      </c>
      <c r="S47" s="33">
        <v>2628.2091972280209</v>
      </c>
      <c r="T47" s="33">
        <v>19.118762374452746</v>
      </c>
      <c r="U47" s="33">
        <v>2122.1222480622755</v>
      </c>
      <c r="V47" s="33">
        <v>15.784302350115873</v>
      </c>
      <c r="W47" s="3">
        <v>2339.791794534277</v>
      </c>
      <c r="X47" s="3">
        <v>110.01422503361098</v>
      </c>
      <c r="Y47" s="20">
        <f t="shared" si="4"/>
        <v>80.744038575790825</v>
      </c>
    </row>
    <row r="48" spans="1:98" s="11" customFormat="1">
      <c r="A48" s="1" t="s">
        <v>52</v>
      </c>
      <c r="B48" s="2">
        <v>346.23970670448324</v>
      </c>
      <c r="C48" s="3">
        <v>506.09484051115055</v>
      </c>
      <c r="D48" s="3">
        <v>982.49629832445487</v>
      </c>
      <c r="E48" s="10">
        <f t="shared" si="5"/>
        <v>0.51511119316606346</v>
      </c>
      <c r="F48" s="6"/>
      <c r="G48" s="4">
        <v>0.19580515030313705</v>
      </c>
      <c r="H48" s="4">
        <v>3.3412937764159528E-3</v>
      </c>
      <c r="I48" s="4">
        <v>7.5370268547483139</v>
      </c>
      <c r="J48" s="4">
        <v>0.21652386236226562</v>
      </c>
      <c r="K48" s="4">
        <v>0.27352799877245138</v>
      </c>
      <c r="L48" s="4">
        <v>5.1618201143252065E-3</v>
      </c>
      <c r="M48" s="4">
        <v>8.8992648981248659E-2</v>
      </c>
      <c r="N48" s="4">
        <v>2.360930075970998E-3</v>
      </c>
      <c r="O48" s="4">
        <v>2.0064441385399041</v>
      </c>
      <c r="P48" s="6"/>
      <c r="Q48" s="3">
        <v>2791.665</v>
      </c>
      <c r="R48" s="3">
        <v>27.775000000000091</v>
      </c>
      <c r="S48" s="33">
        <v>2177.4004200765357</v>
      </c>
      <c r="T48" s="33">
        <v>25.79559940052437</v>
      </c>
      <c r="U48" s="33">
        <v>1558.6849371973422</v>
      </c>
      <c r="V48" s="33">
        <v>26.141938838642186</v>
      </c>
      <c r="W48" s="3">
        <v>1723.1550011370018</v>
      </c>
      <c r="X48" s="3">
        <v>43.820000045273105</v>
      </c>
      <c r="Y48" s="20">
        <f t="shared" si="4"/>
        <v>71.584671465368515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</row>
    <row r="49" spans="1:26" ht="14.5">
      <c r="A49" s="40" t="s">
        <v>10</v>
      </c>
      <c r="B49" s="42"/>
      <c r="C49" s="42"/>
      <c r="D49" s="42"/>
      <c r="E49" s="42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32"/>
      <c r="T49" s="32"/>
      <c r="U49" s="32"/>
      <c r="V49" s="32"/>
      <c r="W49" s="8"/>
      <c r="X49" s="8"/>
      <c r="Y49" s="8"/>
      <c r="Z49" s="20"/>
    </row>
    <row r="50" spans="1:26">
      <c r="A50" s="1" t="s">
        <v>56</v>
      </c>
      <c r="B50" s="2">
        <v>226.13933051692732</v>
      </c>
      <c r="C50" s="3">
        <v>151.27479283940667</v>
      </c>
      <c r="D50" s="3">
        <v>328.17377096260878</v>
      </c>
      <c r="E50" s="10">
        <f>C50/D50</f>
        <v>0.46095942523280603</v>
      </c>
      <c r="G50" s="4">
        <v>0.24370847502933873</v>
      </c>
      <c r="H50" s="4">
        <v>3.8503832869587733E-3</v>
      </c>
      <c r="I50" s="4">
        <v>17.142386602652834</v>
      </c>
      <c r="J50" s="4">
        <v>0.25719710020447839</v>
      </c>
      <c r="K50" s="4">
        <v>0.50513649070751188</v>
      </c>
      <c r="L50" s="4">
        <v>4.1424683213024047E-3</v>
      </c>
      <c r="M50" s="4">
        <v>0.1228353893348296</v>
      </c>
      <c r="N50" s="4">
        <v>3.2466372470788011E-3</v>
      </c>
      <c r="O50" s="4">
        <v>2.0698780148346119</v>
      </c>
      <c r="Q50" s="3">
        <v>3144.14</v>
      </c>
      <c r="R50" s="3">
        <v>24.534999999999854</v>
      </c>
      <c r="S50" s="33">
        <v>2942.8349512921777</v>
      </c>
      <c r="T50" s="33">
        <v>14.533096431797203</v>
      </c>
      <c r="U50" s="33">
        <v>2635.8329449709681</v>
      </c>
      <c r="V50" s="33">
        <v>17.798959355174578</v>
      </c>
      <c r="W50" s="3">
        <v>2443.0119935941252</v>
      </c>
      <c r="X50" s="3">
        <v>47.864503980690834</v>
      </c>
      <c r="Y50" s="20">
        <f t="shared" ref="Y50:Y59" si="6">(U50/S50)*100</f>
        <v>89.567814321818929</v>
      </c>
    </row>
    <row r="51" spans="1:26">
      <c r="A51" s="1" t="s">
        <v>57</v>
      </c>
      <c r="B51" s="2">
        <v>284.57907075424271</v>
      </c>
      <c r="C51" s="3">
        <v>222.39314700013747</v>
      </c>
      <c r="D51" s="3">
        <v>390.41646596118454</v>
      </c>
      <c r="E51" s="10">
        <f t="shared" ref="E51:E59" si="7">C51/D51</f>
        <v>0.56963055196101264</v>
      </c>
      <c r="G51" s="4">
        <v>0.2434188315081304</v>
      </c>
      <c r="H51" s="4">
        <v>3.5343032301780423E-3</v>
      </c>
      <c r="I51" s="4">
        <v>17.789534264165574</v>
      </c>
      <c r="J51" s="4">
        <v>0.25101531965343965</v>
      </c>
      <c r="K51" s="4">
        <v>0.52492967579300875</v>
      </c>
      <c r="L51" s="4">
        <v>3.9007780594530082E-3</v>
      </c>
      <c r="M51" s="4">
        <v>0.19399937892930763</v>
      </c>
      <c r="N51" s="4">
        <v>6.3738154215151411E-3</v>
      </c>
      <c r="O51" s="4">
        <v>1.6779293335139378</v>
      </c>
      <c r="Q51" s="3">
        <v>3142.29</v>
      </c>
      <c r="R51" s="3">
        <v>22.840000000000146</v>
      </c>
      <c r="S51" s="33">
        <v>2978.4231372810755</v>
      </c>
      <c r="T51" s="33">
        <v>13.715187508641206</v>
      </c>
      <c r="U51" s="33">
        <v>2720.0534714713194</v>
      </c>
      <c r="V51" s="33">
        <v>16.55524915303679</v>
      </c>
      <c r="W51" s="3">
        <v>2526.020817901147</v>
      </c>
      <c r="X51" s="3">
        <v>46.070385227676923</v>
      </c>
      <c r="Y51" s="20">
        <f t="shared" si="6"/>
        <v>91.325286774208479</v>
      </c>
    </row>
    <row r="52" spans="1:26">
      <c r="A52" s="1" t="s">
        <v>58</v>
      </c>
      <c r="B52" s="2">
        <v>261.10283953477875</v>
      </c>
      <c r="C52" s="3">
        <v>258.62678683540014</v>
      </c>
      <c r="D52" s="3">
        <v>487.85813870474419</v>
      </c>
      <c r="E52" s="10">
        <f t="shared" si="7"/>
        <v>0.53012703144002116</v>
      </c>
      <c r="G52" s="4">
        <v>0.22531308988941801</v>
      </c>
      <c r="H52" s="4">
        <v>3.2034173952498642E-3</v>
      </c>
      <c r="I52" s="4">
        <v>12.274151144992699</v>
      </c>
      <c r="J52" s="4">
        <v>0.18831228073807776</v>
      </c>
      <c r="K52" s="4">
        <v>0.39119389084645712</v>
      </c>
      <c r="L52" s="4">
        <v>3.4413835522832843E-3</v>
      </c>
      <c r="M52" s="4">
        <v>0.10470390241386986</v>
      </c>
      <c r="N52" s="4">
        <v>2.1500191104774145E-3</v>
      </c>
      <c r="O52" s="4">
        <v>1.8058637959350812</v>
      </c>
      <c r="Q52" s="3">
        <v>3020.37</v>
      </c>
      <c r="R52" s="3">
        <v>22.840000000000146</v>
      </c>
      <c r="S52" s="33">
        <v>2625.5964067659875</v>
      </c>
      <c r="T52" s="33">
        <v>14.514845524092966</v>
      </c>
      <c r="U52" s="33">
        <v>2128.3628864776106</v>
      </c>
      <c r="V52" s="33">
        <v>15.987799544336976</v>
      </c>
      <c r="W52" s="3">
        <v>2198.2587361738906</v>
      </c>
      <c r="X52" s="3">
        <v>43.088244075241903</v>
      </c>
      <c r="Y52" s="20">
        <f t="shared" si="6"/>
        <v>81.062073401416939</v>
      </c>
    </row>
    <row r="53" spans="1:26">
      <c r="A53" s="1" t="s">
        <v>59</v>
      </c>
      <c r="B53" s="2">
        <v>195.09303262149263</v>
      </c>
      <c r="C53" s="3">
        <v>193.59474089817462</v>
      </c>
      <c r="D53" s="3">
        <v>345.29151498732551</v>
      </c>
      <c r="E53" s="10">
        <f t="shared" si="7"/>
        <v>0.56067042627815755</v>
      </c>
      <c r="G53" s="4">
        <v>0.22296383169795858</v>
      </c>
      <c r="H53" s="4">
        <v>3.4780673838142886E-3</v>
      </c>
      <c r="I53" s="4">
        <v>12.880936798185157</v>
      </c>
      <c r="J53" s="4">
        <v>0.20532360492969054</v>
      </c>
      <c r="K53" s="4">
        <v>0.41525726063315965</v>
      </c>
      <c r="L53" s="4">
        <v>3.2068109438354352E-3</v>
      </c>
      <c r="M53" s="4">
        <v>0.13133788635778071</v>
      </c>
      <c r="N53" s="4">
        <v>3.1977965825182222E-3</v>
      </c>
      <c r="O53" s="4">
        <v>1.7206662399756161</v>
      </c>
      <c r="Q53" s="3">
        <v>3002.16</v>
      </c>
      <c r="R53" s="3">
        <v>24.997499999999945</v>
      </c>
      <c r="S53" s="33">
        <v>2670.9818200393643</v>
      </c>
      <c r="T53" s="33">
        <v>15.128732122782472</v>
      </c>
      <c r="U53" s="33">
        <v>2238.9126459601875</v>
      </c>
      <c r="V53" s="33">
        <v>14.656786389104377</v>
      </c>
      <c r="W53" s="3">
        <v>2103.4722253528889</v>
      </c>
      <c r="X53" s="3">
        <v>44.456581254270247</v>
      </c>
      <c r="Y53" s="20">
        <f t="shared" si="6"/>
        <v>83.823582368194138</v>
      </c>
    </row>
    <row r="54" spans="1:26">
      <c r="A54" s="1" t="s">
        <v>60</v>
      </c>
      <c r="B54" s="2">
        <v>187.37049703142844</v>
      </c>
      <c r="C54" s="3">
        <v>84.935655015106661</v>
      </c>
      <c r="D54" s="3">
        <v>251.7553023586274</v>
      </c>
      <c r="E54" s="10">
        <f t="shared" si="7"/>
        <v>0.33737384761857031</v>
      </c>
      <c r="G54" s="4">
        <v>0.24931634998994745</v>
      </c>
      <c r="H54" s="4">
        <v>4.3565816687009271E-3</v>
      </c>
      <c r="I54" s="4">
        <v>19.330745544661923</v>
      </c>
      <c r="J54" s="4">
        <v>0.36807033514283655</v>
      </c>
      <c r="K54" s="4">
        <v>0.55798288105106886</v>
      </c>
      <c r="L54" s="4">
        <v>6.1978006752406679E-3</v>
      </c>
      <c r="M54" s="4">
        <v>0.11266309302866294</v>
      </c>
      <c r="N54" s="4">
        <v>2.6471835115761439E-3</v>
      </c>
      <c r="O54" s="4">
        <v>2.8336280668474534</v>
      </c>
      <c r="Q54" s="3">
        <v>3180.5550000000003</v>
      </c>
      <c r="R54" s="3">
        <v>27.775000000000091</v>
      </c>
      <c r="S54" s="33">
        <v>3058.4701214505662</v>
      </c>
      <c r="T54" s="33">
        <v>18.499895630627549</v>
      </c>
      <c r="U54" s="33">
        <v>2858.2882167032458</v>
      </c>
      <c r="V54" s="33">
        <v>25.690841658203858</v>
      </c>
      <c r="W54" s="3">
        <v>3195.3516270854061</v>
      </c>
      <c r="X54" s="3">
        <v>77.118296295121795</v>
      </c>
      <c r="Y54" s="20">
        <f t="shared" si="6"/>
        <v>93.454835365454585</v>
      </c>
    </row>
    <row r="55" spans="1:26">
      <c r="A55" s="1" t="s">
        <v>61</v>
      </c>
      <c r="B55" s="2">
        <v>203.56507471318196</v>
      </c>
      <c r="C55" s="3">
        <v>186.00544279102525</v>
      </c>
      <c r="D55" s="3">
        <v>436.86042454932794</v>
      </c>
      <c r="E55" s="10">
        <f t="shared" si="7"/>
        <v>0.42577773663730556</v>
      </c>
      <c r="G55" s="4">
        <v>0.22680026768471373</v>
      </c>
      <c r="H55" s="4">
        <v>5.8721238081905283E-3</v>
      </c>
      <c r="I55" s="4">
        <v>10.727423395526408</v>
      </c>
      <c r="J55" s="4">
        <v>0.43642421905960926</v>
      </c>
      <c r="K55" s="4">
        <v>0.3317665428130479</v>
      </c>
      <c r="L55" s="4">
        <v>6.0800993813327009E-3</v>
      </c>
      <c r="M55" s="4">
        <v>0.13485820485239744</v>
      </c>
      <c r="N55" s="4">
        <v>3.5453652430312696E-3</v>
      </c>
      <c r="O55" s="4">
        <v>2.3009344824720865</v>
      </c>
      <c r="Q55" s="3">
        <v>3029.32</v>
      </c>
      <c r="R55" s="3">
        <v>42.4375</v>
      </c>
      <c r="S55" s="33">
        <v>2499.8019791453698</v>
      </c>
      <c r="T55" s="33">
        <v>37.824670804473328</v>
      </c>
      <c r="U55" s="33">
        <v>1846.9382020858425</v>
      </c>
      <c r="V55" s="33">
        <v>29.447607149755655</v>
      </c>
      <c r="W55" s="3">
        <v>3522.4385869618791</v>
      </c>
      <c r="X55" s="3">
        <v>265.7186343751909</v>
      </c>
      <c r="Y55" s="20">
        <f t="shared" si="6"/>
        <v>73.883380263474791</v>
      </c>
    </row>
    <row r="56" spans="1:26">
      <c r="A56" s="1" t="s">
        <v>62</v>
      </c>
      <c r="B56" s="2">
        <v>195.39717365933083</v>
      </c>
      <c r="C56" s="3">
        <v>180.03390850111072</v>
      </c>
      <c r="D56" s="3">
        <v>368.16581503017329</v>
      </c>
      <c r="E56" s="10">
        <f t="shared" si="7"/>
        <v>0.48900224070601422</v>
      </c>
      <c r="G56" s="4">
        <v>0.22457453481123371</v>
      </c>
      <c r="H56" s="4">
        <v>3.5515073372223453E-3</v>
      </c>
      <c r="I56" s="4">
        <v>12.594420041643666</v>
      </c>
      <c r="J56" s="4">
        <v>0.24268684783769123</v>
      </c>
      <c r="K56" s="4">
        <v>0.4023564260423822</v>
      </c>
      <c r="L56" s="4">
        <v>4.2967337636163694E-3</v>
      </c>
      <c r="M56" s="4">
        <v>7.7408349822453815E-2</v>
      </c>
      <c r="N56" s="4">
        <v>1.797162799090502E-3</v>
      </c>
      <c r="O56" s="4">
        <v>2.0373187749799335</v>
      </c>
      <c r="Q56" s="3">
        <v>3013.8850000000002</v>
      </c>
      <c r="R56" s="3">
        <v>25.617499999999836</v>
      </c>
      <c r="S56" s="33">
        <v>2649.8039472955152</v>
      </c>
      <c r="T56" s="33">
        <v>18.215900003583574</v>
      </c>
      <c r="U56" s="33">
        <v>2179.8806327238613</v>
      </c>
      <c r="V56" s="33">
        <v>19.786462315963128</v>
      </c>
      <c r="W56" s="3">
        <v>2234.3649022873469</v>
      </c>
      <c r="X56" s="3">
        <v>52.111082576487014</v>
      </c>
      <c r="Y56" s="20">
        <f t="shared" si="6"/>
        <v>82.265732713875892</v>
      </c>
    </row>
    <row r="57" spans="1:26">
      <c r="A57" s="1" t="s">
        <v>63</v>
      </c>
      <c r="B57" s="2">
        <v>191.20005845431791</v>
      </c>
      <c r="C57" s="3">
        <v>157.36437435091662</v>
      </c>
      <c r="D57" s="3">
        <v>342.22811619116317</v>
      </c>
      <c r="E57" s="10">
        <f t="shared" si="7"/>
        <v>0.45982304464725915</v>
      </c>
      <c r="G57" s="4">
        <v>0.2376334713372088</v>
      </c>
      <c r="H57" s="4">
        <v>3.6074209135272105E-3</v>
      </c>
      <c r="I57" s="4">
        <v>14.25720297804768</v>
      </c>
      <c r="J57" s="4">
        <v>0.32005826019299216</v>
      </c>
      <c r="K57" s="4">
        <v>0.42940350402448141</v>
      </c>
      <c r="L57" s="4">
        <v>6.5103687974973953E-3</v>
      </c>
      <c r="M57" s="4">
        <v>0.11852581552942107</v>
      </c>
      <c r="N57" s="4">
        <v>2.8928094357521025E-3</v>
      </c>
      <c r="O57" s="4">
        <v>2.1935451647519386</v>
      </c>
      <c r="Q57" s="3">
        <v>3105.5549999999998</v>
      </c>
      <c r="R57" s="3">
        <v>24.074999999999999</v>
      </c>
      <c r="S57" s="33">
        <v>2766.9713336769664</v>
      </c>
      <c r="T57" s="33">
        <v>21.383157781097093</v>
      </c>
      <c r="U57" s="33">
        <v>2303.0280560584333</v>
      </c>
      <c r="V57" s="33">
        <v>29.38719875199503</v>
      </c>
      <c r="W57" s="3">
        <v>2553.2676097508784</v>
      </c>
      <c r="X57" s="3">
        <v>63.953195419665711</v>
      </c>
      <c r="Y57" s="20">
        <f t="shared" si="6"/>
        <v>83.232812282084282</v>
      </c>
    </row>
    <row r="58" spans="1:26">
      <c r="A58" s="1" t="s">
        <v>64</v>
      </c>
      <c r="B58" s="2">
        <v>235.82006655783772</v>
      </c>
      <c r="C58" s="3">
        <v>119.34009814370863</v>
      </c>
      <c r="D58" s="3">
        <v>293.31952600532003</v>
      </c>
      <c r="E58" s="10">
        <f t="shared" si="7"/>
        <v>0.40686039476807323</v>
      </c>
      <c r="G58" s="4">
        <v>0.25824739048033302</v>
      </c>
      <c r="H58" s="4">
        <v>3.7656234360507823E-3</v>
      </c>
      <c r="I58" s="4">
        <v>21.85173419451543</v>
      </c>
      <c r="J58" s="4">
        <v>0.32483001905592884</v>
      </c>
      <c r="K58" s="4">
        <v>0.60877832738830773</v>
      </c>
      <c r="L58" s="4">
        <v>4.3632307821146309E-3</v>
      </c>
      <c r="M58" s="4">
        <v>0.17359687446604047</v>
      </c>
      <c r="N58" s="4">
        <v>3.2906347133311847E-3</v>
      </c>
      <c r="O58" s="4">
        <v>2.4152936923854047</v>
      </c>
      <c r="Q58" s="3">
        <v>3236.105</v>
      </c>
      <c r="R58" s="3">
        <v>23.145</v>
      </c>
      <c r="S58" s="33">
        <v>3177.1609983119333</v>
      </c>
      <c r="T58" s="33">
        <v>14.594142375050904</v>
      </c>
      <c r="U58" s="33">
        <v>3065.1093511384693</v>
      </c>
      <c r="V58" s="33">
        <v>17.561744346892944</v>
      </c>
      <c r="W58" s="3">
        <v>2972.7792922852468</v>
      </c>
      <c r="X58" s="3">
        <v>57.957823982436487</v>
      </c>
      <c r="Y58" s="20">
        <f t="shared" si="6"/>
        <v>96.473214695981767</v>
      </c>
    </row>
    <row r="59" spans="1:26">
      <c r="A59" s="1" t="s">
        <v>65</v>
      </c>
      <c r="B59" s="2">
        <v>200.09780099356641</v>
      </c>
      <c r="C59" s="3">
        <v>190.20423461368202</v>
      </c>
      <c r="D59" s="3">
        <v>390.11523363354524</v>
      </c>
      <c r="E59" s="10">
        <f t="shared" si="7"/>
        <v>0.48755910617002557</v>
      </c>
      <c r="G59" s="4">
        <v>0.22917449139489743</v>
      </c>
      <c r="H59" s="4">
        <v>3.8247504830381282E-3</v>
      </c>
      <c r="I59" s="4">
        <v>12.664459739038003</v>
      </c>
      <c r="J59" s="4">
        <v>0.28667938937895909</v>
      </c>
      <c r="K59" s="4">
        <v>0.39594535097557382</v>
      </c>
      <c r="L59" s="4">
        <v>5.5577213177123294E-3</v>
      </c>
      <c r="M59" s="4">
        <v>0.1910421058039303</v>
      </c>
      <c r="N59" s="4">
        <v>3.3477857591554896E-3</v>
      </c>
      <c r="O59" s="4">
        <v>2.0281386853654246</v>
      </c>
      <c r="Q59" s="3">
        <v>3045.99</v>
      </c>
      <c r="R59" s="3">
        <v>26.5425</v>
      </c>
      <c r="S59" s="33">
        <v>2655.0218637224748</v>
      </c>
      <c r="T59" s="33">
        <v>21.37903210170855</v>
      </c>
      <c r="U59" s="33">
        <v>2150.3423478374684</v>
      </c>
      <c r="V59" s="33">
        <v>25.691566917135344</v>
      </c>
      <c r="W59" s="3">
        <v>2166.725340728296</v>
      </c>
      <c r="X59" s="3">
        <v>47.834388975029547</v>
      </c>
      <c r="Y59" s="20">
        <f t="shared" si="6"/>
        <v>80.991511867347853</v>
      </c>
    </row>
    <row r="60" spans="1:26">
      <c r="A60" s="14" t="s">
        <v>65</v>
      </c>
      <c r="B60" s="15">
        <v>200.09780099356641</v>
      </c>
      <c r="C60" s="16">
        <v>190.20423461368202</v>
      </c>
      <c r="D60" s="16">
        <v>390.11523363354524</v>
      </c>
      <c r="E60" s="17">
        <f t="shared" ref="E60" si="8">C60/D60</f>
        <v>0.48755910617002557</v>
      </c>
      <c r="G60" s="18">
        <v>0.24207493323959883</v>
      </c>
      <c r="H60" s="18">
        <v>4.3769444287528247E-3</v>
      </c>
      <c r="I60" s="18">
        <v>16.581925107220332</v>
      </c>
      <c r="J60" s="18">
        <v>0.33040820452475028</v>
      </c>
      <c r="K60" s="18">
        <v>0.4932528081451053</v>
      </c>
      <c r="L60" s="18">
        <v>5.761059168708573E-3</v>
      </c>
      <c r="M60" s="18">
        <v>0.11535151114788832</v>
      </c>
      <c r="N60" s="18">
        <v>1.9059439371531981E-3</v>
      </c>
      <c r="O60" s="18">
        <v>2.2282509161413921</v>
      </c>
      <c r="Q60" s="16">
        <v>3144.45</v>
      </c>
      <c r="R60" s="16">
        <v>28.704999999999927</v>
      </c>
      <c r="S60" s="34">
        <v>2910.9726270923543</v>
      </c>
      <c r="T60" s="34">
        <v>19.183975643771014</v>
      </c>
      <c r="U60" s="34">
        <v>2584.733815875994</v>
      </c>
      <c r="V60" s="34">
        <v>24.909788288127668</v>
      </c>
      <c r="W60" s="16">
        <v>2464.3539998865472</v>
      </c>
      <c r="X60" s="16">
        <v>60.713958143854178</v>
      </c>
      <c r="Y60" s="21">
        <f>(U60/S60)*100</f>
        <v>88.792790142371544</v>
      </c>
    </row>
    <row r="61" spans="1:26" ht="14.5">
      <c r="A61" s="40" t="s">
        <v>68</v>
      </c>
      <c r="B61" s="41"/>
      <c r="C61" s="41"/>
      <c r="D61" s="41"/>
      <c r="E61" s="41"/>
      <c r="F61" s="7"/>
      <c r="G61" s="19"/>
      <c r="H61" s="19"/>
      <c r="I61" s="19"/>
      <c r="J61" s="19"/>
      <c r="K61" s="19"/>
      <c r="L61" s="19"/>
      <c r="M61" s="19"/>
      <c r="N61" s="19"/>
      <c r="O61" s="19"/>
      <c r="P61" s="7"/>
      <c r="Q61" s="19"/>
      <c r="R61" s="19"/>
      <c r="S61" s="32"/>
      <c r="T61" s="32"/>
      <c r="U61" s="32"/>
      <c r="V61" s="32"/>
      <c r="W61" s="19"/>
      <c r="X61" s="19"/>
      <c r="Y61" s="19"/>
      <c r="Z61" s="20"/>
    </row>
    <row r="62" spans="1:26">
      <c r="A62" s="1" t="s">
        <v>70</v>
      </c>
      <c r="B62" s="27">
        <v>31.216578085277952</v>
      </c>
      <c r="C62" s="27">
        <v>8.7370617100049301</v>
      </c>
      <c r="D62" s="26">
        <v>300.41689791683075</v>
      </c>
      <c r="E62" s="10">
        <f>C62/D62</f>
        <v>2.9083123388164909E-2</v>
      </c>
      <c r="F62" s="7"/>
      <c r="G62" s="23">
        <v>5.9904224919110356E-2</v>
      </c>
      <c r="H62" s="22">
        <v>1.6883712980550164E-3</v>
      </c>
      <c r="I62" s="23">
        <v>0.81163221893486515</v>
      </c>
      <c r="J62" s="23">
        <v>2.3008162155320797E-2</v>
      </c>
      <c r="K62" s="23">
        <v>9.7684869583328754E-2</v>
      </c>
      <c r="L62" s="23">
        <v>1.1885456321585233E-3</v>
      </c>
      <c r="M62" s="23">
        <v>3.8788339528396207E-2</v>
      </c>
      <c r="N62" s="23">
        <v>2.8170758659976924E-3</v>
      </c>
      <c r="O62" s="23">
        <v>34.308745736862583</v>
      </c>
      <c r="P62" s="7"/>
      <c r="Q62" s="26">
        <v>611.13</v>
      </c>
      <c r="R62" s="26">
        <v>61.1</v>
      </c>
      <c r="S62" s="35">
        <v>603.36926165091984</v>
      </c>
      <c r="T62" s="35">
        <v>12.902132780567676</v>
      </c>
      <c r="U62" s="35">
        <v>600.827061217297</v>
      </c>
      <c r="V62" s="36">
        <v>6.9875519442070448</v>
      </c>
      <c r="W62" s="26">
        <v>769.17586255019989</v>
      </c>
      <c r="X62" s="26">
        <v>54.813265274424197</v>
      </c>
      <c r="Y62" s="29">
        <f>(U62/S62)*100</f>
        <v>99.578665902424831</v>
      </c>
      <c r="Z62" s="20"/>
    </row>
    <row r="63" spans="1:26">
      <c r="A63" s="1" t="s">
        <v>70</v>
      </c>
      <c r="B63" s="27">
        <v>30.547594521471023</v>
      </c>
      <c r="C63" s="27">
        <v>8.9481477158028451</v>
      </c>
      <c r="D63" s="26">
        <v>297.24585930618628</v>
      </c>
      <c r="E63" s="10">
        <f t="shared" ref="E63:E77" si="9">C63/D63</f>
        <v>3.0103523516489289E-2</v>
      </c>
      <c r="F63" s="7"/>
      <c r="G63" s="23">
        <v>5.9897429276269884E-2</v>
      </c>
      <c r="H63" s="22">
        <v>1.6512168924626743E-3</v>
      </c>
      <c r="I63" s="23">
        <v>0.81019193388137023</v>
      </c>
      <c r="J63" s="23">
        <v>2.1420679220056589E-2</v>
      </c>
      <c r="K63" s="23">
        <v>9.7533435354770492E-2</v>
      </c>
      <c r="L63" s="23">
        <v>1.1266376678317101E-3</v>
      </c>
      <c r="M63" s="23">
        <v>3.7069423127646987E-2</v>
      </c>
      <c r="N63" s="23">
        <v>2.5932289253592297E-3</v>
      </c>
      <c r="O63" s="23">
        <v>32.945192331340088</v>
      </c>
      <c r="P63" s="7"/>
      <c r="Q63" s="26">
        <v>598.16999999999996</v>
      </c>
      <c r="R63" s="26">
        <v>59.247500000000059</v>
      </c>
      <c r="S63" s="35">
        <v>602.56169007893675</v>
      </c>
      <c r="T63" s="35">
        <v>12.022392366221212</v>
      </c>
      <c r="U63" s="35">
        <v>599.93766651975147</v>
      </c>
      <c r="V63" s="36">
        <v>6.6252847288220886</v>
      </c>
      <c r="W63" s="26">
        <v>735.70233709474667</v>
      </c>
      <c r="X63" s="26">
        <v>50.541394972435228</v>
      </c>
      <c r="Y63" s="29">
        <f t="shared" ref="Y63:Y77" si="10">(U63/S63)*100</f>
        <v>99.56452200622951</v>
      </c>
      <c r="Z63" s="20"/>
    </row>
    <row r="64" spans="1:26">
      <c r="A64" s="1" t="s">
        <v>70</v>
      </c>
      <c r="B64" s="27">
        <v>31.012938924585782</v>
      </c>
      <c r="C64" s="27">
        <v>8.8728547634055488</v>
      </c>
      <c r="D64" s="26">
        <v>305.13917202287024</v>
      </c>
      <c r="E64" s="10">
        <f t="shared" si="9"/>
        <v>2.9078058725087341E-2</v>
      </c>
      <c r="F64" s="7"/>
      <c r="G64" s="23">
        <v>5.8088095965279911E-2</v>
      </c>
      <c r="H64" s="22">
        <v>1.5437576769657265E-3</v>
      </c>
      <c r="I64" s="23">
        <v>0.78520379053973077</v>
      </c>
      <c r="J64" s="23">
        <v>2.0113213259515521E-2</v>
      </c>
      <c r="K64" s="23">
        <v>9.7328863159689763E-2</v>
      </c>
      <c r="L64" s="23">
        <v>1.0100398614264743E-3</v>
      </c>
      <c r="M64" s="23">
        <v>3.5418106797151065E-2</v>
      </c>
      <c r="N64" s="23">
        <v>2.6241727351932771E-3</v>
      </c>
      <c r="O64" s="23">
        <v>34.067283564343761</v>
      </c>
      <c r="P64" s="7"/>
      <c r="Q64" s="26">
        <v>531.52</v>
      </c>
      <c r="R64" s="26">
        <v>59.252499999999998</v>
      </c>
      <c r="S64" s="35">
        <v>588.44755758185227</v>
      </c>
      <c r="T64" s="35">
        <v>11.446931271431636</v>
      </c>
      <c r="U64" s="35">
        <v>598.73599012816612</v>
      </c>
      <c r="V64" s="36">
        <v>5.9424246500221702</v>
      </c>
      <c r="W64" s="26">
        <v>703.49293712405893</v>
      </c>
      <c r="X64" s="26">
        <v>51.226049005531586</v>
      </c>
      <c r="Y64" s="29">
        <f t="shared" si="10"/>
        <v>101.74840262547657</v>
      </c>
      <c r="Z64" s="20"/>
    </row>
    <row r="65" spans="1:26">
      <c r="A65" s="1" t="s">
        <v>70</v>
      </c>
      <c r="B65" s="27">
        <v>31.039476546539664</v>
      </c>
      <c r="C65" s="27">
        <v>8.8662497715619626</v>
      </c>
      <c r="D65" s="26">
        <v>309.9089114067134</v>
      </c>
      <c r="E65" s="10">
        <f t="shared" si="9"/>
        <v>2.8609212078855688E-2</v>
      </c>
      <c r="F65" s="7"/>
      <c r="G65" s="23">
        <v>6.2364390710633322E-2</v>
      </c>
      <c r="H65" s="22">
        <v>1.6039770051101642E-3</v>
      </c>
      <c r="I65" s="23">
        <v>0.83146474325909336</v>
      </c>
      <c r="J65" s="23">
        <v>2.1436295415339725E-2</v>
      </c>
      <c r="K65" s="23">
        <v>9.6302600541492742E-2</v>
      </c>
      <c r="L65" s="23">
        <v>9.2044982144245187E-4</v>
      </c>
      <c r="M65" s="23">
        <v>3.2791571992020686E-2</v>
      </c>
      <c r="N65" s="23">
        <v>2.3555101692403603E-3</v>
      </c>
      <c r="O65" s="23">
        <v>33.492856084682259</v>
      </c>
      <c r="P65" s="7"/>
      <c r="Q65" s="26">
        <v>687.05</v>
      </c>
      <c r="R65" s="26">
        <v>54.47</v>
      </c>
      <c r="S65" s="35">
        <v>614.42458531924581</v>
      </c>
      <c r="T65" s="35">
        <v>11.891846480511564</v>
      </c>
      <c r="U65" s="35">
        <v>592.70424369431555</v>
      </c>
      <c r="V65" s="36">
        <v>5.4218301039564158</v>
      </c>
      <c r="W65" s="26">
        <v>652.15563756347376</v>
      </c>
      <c r="X65" s="26">
        <v>46.098468293166647</v>
      </c>
      <c r="Y65" s="29">
        <f t="shared" si="10"/>
        <v>96.464929603419975</v>
      </c>
      <c r="Z65" s="20"/>
    </row>
    <row r="66" spans="1:26">
      <c r="A66" s="1" t="s">
        <v>70</v>
      </c>
      <c r="B66" s="27">
        <v>30.874447921041249</v>
      </c>
      <c r="C66" s="27">
        <v>8.8050574062589355</v>
      </c>
      <c r="D66" s="26">
        <v>303.61820424231888</v>
      </c>
      <c r="E66" s="10">
        <f t="shared" si="9"/>
        <v>2.9000426467286476E-2</v>
      </c>
      <c r="F66" s="7"/>
      <c r="G66" s="23">
        <v>6.2085611433613637E-2</v>
      </c>
      <c r="H66" s="22">
        <v>1.5073164275883793E-3</v>
      </c>
      <c r="I66" s="23">
        <v>0.82869078840401655</v>
      </c>
      <c r="J66" s="23">
        <v>2.0018979290924277E-2</v>
      </c>
      <c r="K66" s="23">
        <v>9.6501876306495107E-2</v>
      </c>
      <c r="L66" s="23">
        <v>9.7804323167839462E-4</v>
      </c>
      <c r="M66" s="23">
        <v>3.4348271874921142E-2</v>
      </c>
      <c r="N66" s="23">
        <v>2.253655744166611E-3</v>
      </c>
      <c r="O66" s="23">
        <v>33.384500167947273</v>
      </c>
      <c r="P66" s="7"/>
      <c r="Q66" s="26">
        <v>675.94</v>
      </c>
      <c r="R66" s="26">
        <v>47.217500000000001</v>
      </c>
      <c r="S66" s="35">
        <v>612.88551012681194</v>
      </c>
      <c r="T66" s="35">
        <v>11.123375747305937</v>
      </c>
      <c r="U66" s="35">
        <v>593.8759068633417</v>
      </c>
      <c r="V66" s="36">
        <v>5.7589232368055416</v>
      </c>
      <c r="W66" s="26">
        <v>682.59806710873875</v>
      </c>
      <c r="X66" s="26">
        <v>44.038749684764014</v>
      </c>
      <c r="Y66" s="29">
        <f t="shared" si="10"/>
        <v>96.898343499826424</v>
      </c>
      <c r="Z66" s="20"/>
    </row>
    <row r="67" spans="1:26">
      <c r="A67" s="1" t="s">
        <v>70</v>
      </c>
      <c r="B67" s="27">
        <v>31.019680964952684</v>
      </c>
      <c r="C67" s="27">
        <v>8.7883614955428726</v>
      </c>
      <c r="D67" s="26">
        <v>302.87813935339267</v>
      </c>
      <c r="E67" s="10">
        <f t="shared" si="9"/>
        <v>2.9016163115320692E-2</v>
      </c>
      <c r="F67" s="7"/>
      <c r="G67" s="23">
        <v>6.0389801305214569E-2</v>
      </c>
      <c r="H67" s="22">
        <v>1.5627716628994833E-3</v>
      </c>
      <c r="I67" s="23">
        <v>0.8054905150797681</v>
      </c>
      <c r="J67" s="23">
        <v>2.0638966319199138E-2</v>
      </c>
      <c r="K67" s="23">
        <v>9.6616214746175988E-2</v>
      </c>
      <c r="L67" s="23">
        <v>1.0059680528085042E-3</v>
      </c>
      <c r="M67" s="23">
        <v>3.0810774968989412E-2</v>
      </c>
      <c r="N67" s="23">
        <v>2.0837441741708125E-3</v>
      </c>
      <c r="O67" s="23">
        <v>33.254557251312065</v>
      </c>
      <c r="P67" s="7"/>
      <c r="Q67" s="26">
        <v>616.68499999999995</v>
      </c>
      <c r="R67" s="26">
        <v>55.545000000000002</v>
      </c>
      <c r="S67" s="35">
        <v>599.92111323891459</v>
      </c>
      <c r="T67" s="35">
        <v>11.61423772479514</v>
      </c>
      <c r="U67" s="35">
        <v>594.54807581110072</v>
      </c>
      <c r="V67" s="36">
        <v>5.9222515335391188</v>
      </c>
      <c r="W67" s="26">
        <v>613.35326442717133</v>
      </c>
      <c r="X67" s="26">
        <v>40.858239159351385</v>
      </c>
      <c r="Y67" s="29">
        <f t="shared" si="10"/>
        <v>99.104376007237789</v>
      </c>
      <c r="Z67" s="20"/>
    </row>
    <row r="68" spans="1:26">
      <c r="A68" s="1" t="s">
        <v>70</v>
      </c>
      <c r="B68" s="27">
        <v>32.6190243417457</v>
      </c>
      <c r="C68" s="27">
        <v>9.5837881916302177</v>
      </c>
      <c r="D68" s="26">
        <v>320.03002456614661</v>
      </c>
      <c r="E68" s="10">
        <f t="shared" si="9"/>
        <v>2.9946528312843834E-2</v>
      </c>
      <c r="F68" s="7"/>
      <c r="G68" s="23">
        <v>5.886135499739948E-2</v>
      </c>
      <c r="H68" s="22">
        <v>1.4281668380022772E-3</v>
      </c>
      <c r="I68" s="23">
        <v>0.80395171639720275</v>
      </c>
      <c r="J68" s="23">
        <v>1.959179445303684E-2</v>
      </c>
      <c r="K68" s="23">
        <v>9.8351488500595483E-2</v>
      </c>
      <c r="L68" s="23">
        <v>9.725037931725836E-4</v>
      </c>
      <c r="M68" s="23">
        <v>3.605843451866779E-2</v>
      </c>
      <c r="N68" s="23">
        <v>2.0830933667555672E-3</v>
      </c>
      <c r="O68" s="23">
        <v>34.112505152736361</v>
      </c>
      <c r="P68" s="7"/>
      <c r="Q68" s="26">
        <v>561.14499999999998</v>
      </c>
      <c r="R68" s="26">
        <v>51.84</v>
      </c>
      <c r="S68" s="35">
        <v>599.05534501262946</v>
      </c>
      <c r="T68" s="35">
        <v>11.035075938489838</v>
      </c>
      <c r="U68" s="35">
        <v>604.74075031311281</v>
      </c>
      <c r="V68" s="36">
        <v>5.7171264771307806</v>
      </c>
      <c r="W68" s="26">
        <v>715.98880691652414</v>
      </c>
      <c r="X68" s="26">
        <v>40.638594794278958</v>
      </c>
      <c r="Y68" s="29">
        <f t="shared" si="10"/>
        <v>100.94906177664828</v>
      </c>
      <c r="Z68" s="20"/>
    </row>
    <row r="69" spans="1:26">
      <c r="A69" s="1" t="s">
        <v>70</v>
      </c>
      <c r="B69" s="27">
        <v>32.456734931840508</v>
      </c>
      <c r="C69" s="27">
        <v>9.4471694635239878</v>
      </c>
      <c r="D69" s="26">
        <v>316.20624230372414</v>
      </c>
      <c r="E69" s="10">
        <f t="shared" si="9"/>
        <v>2.9876606466388924E-2</v>
      </c>
      <c r="F69" s="7"/>
      <c r="G69" s="23">
        <v>6.0501463013394458E-2</v>
      </c>
      <c r="H69" s="22">
        <v>1.2802260818401889E-3</v>
      </c>
      <c r="I69" s="23">
        <v>0.83104011865524352</v>
      </c>
      <c r="J69" s="23">
        <v>1.7298952895792651E-2</v>
      </c>
      <c r="K69" s="23">
        <v>9.8832535790736614E-2</v>
      </c>
      <c r="L69" s="23">
        <v>8.5568518464835955E-4</v>
      </c>
      <c r="M69" s="23">
        <v>3.2172715745594424E-2</v>
      </c>
      <c r="N69" s="23">
        <v>2.1913522005897967E-3</v>
      </c>
      <c r="O69" s="23">
        <v>34.108257842237791</v>
      </c>
      <c r="P69" s="7"/>
      <c r="Q69" s="26">
        <v>620.39</v>
      </c>
      <c r="R69" s="26">
        <v>45.204999999999927</v>
      </c>
      <c r="S69" s="35">
        <v>614.189141739001</v>
      </c>
      <c r="T69" s="35">
        <v>9.6020303597373058</v>
      </c>
      <c r="U69" s="35">
        <v>607.56348167170393</v>
      </c>
      <c r="V69" s="36">
        <v>5.0306749123120316</v>
      </c>
      <c r="W69" s="26">
        <v>640.04069277031283</v>
      </c>
      <c r="X69" s="26">
        <v>42.911530699765386</v>
      </c>
      <c r="Y69" s="29">
        <f t="shared" si="10"/>
        <v>98.921234581168704</v>
      </c>
      <c r="Z69" s="20"/>
    </row>
    <row r="70" spans="1:26">
      <c r="A70" s="1" t="s">
        <v>70</v>
      </c>
      <c r="B70" s="27">
        <v>32.278882934085487</v>
      </c>
      <c r="C70" s="27">
        <v>9.208770487104097</v>
      </c>
      <c r="D70" s="26">
        <v>313.6336235818909</v>
      </c>
      <c r="E70" s="10">
        <f t="shared" si="9"/>
        <v>2.9361553719700759E-2</v>
      </c>
      <c r="F70" s="7"/>
      <c r="G70" s="23">
        <v>6.040091980459273E-2</v>
      </c>
      <c r="H70" s="22">
        <v>1.3585268679337608E-3</v>
      </c>
      <c r="I70" s="23">
        <v>0.83268395605433221</v>
      </c>
      <c r="J70" s="23">
        <v>1.8617543500219703E-2</v>
      </c>
      <c r="K70" s="23">
        <v>9.8996808390240804E-2</v>
      </c>
      <c r="L70" s="23">
        <v>9.6476927702856164E-4</v>
      </c>
      <c r="M70" s="23">
        <v>3.735182164576558E-2</v>
      </c>
      <c r="N70" s="23">
        <v>2.1934301204261071E-3</v>
      </c>
      <c r="O70" s="23">
        <v>34.556585201662934</v>
      </c>
      <c r="P70" s="7"/>
      <c r="Q70" s="26">
        <v>616.68499999999995</v>
      </c>
      <c r="R70" s="26">
        <v>48.14</v>
      </c>
      <c r="S70" s="35">
        <v>615.10030465155319</v>
      </c>
      <c r="T70" s="35">
        <v>10.323369483575895</v>
      </c>
      <c r="U70" s="35">
        <v>608.52713175668566</v>
      </c>
      <c r="V70" s="36">
        <v>5.6686047515003883</v>
      </c>
      <c r="W70" s="26">
        <v>741.20546563931111</v>
      </c>
      <c r="X70" s="26">
        <v>42.737776754626566</v>
      </c>
      <c r="Y70" s="29">
        <f t="shared" si="10"/>
        <v>98.931365690252562</v>
      </c>
      <c r="Z70" s="20"/>
    </row>
    <row r="71" spans="1:26">
      <c r="A71" s="1" t="s">
        <v>70</v>
      </c>
      <c r="B71" s="27">
        <v>31.956629000770473</v>
      </c>
      <c r="C71" s="27">
        <v>9.0072847895570174</v>
      </c>
      <c r="D71" s="26">
        <v>320.77658901230234</v>
      </c>
      <c r="E71" s="10">
        <f t="shared" si="9"/>
        <v>2.8079620203242363E-2</v>
      </c>
      <c r="F71" s="7"/>
      <c r="G71" s="23">
        <v>6.217651484354212E-2</v>
      </c>
      <c r="H71" s="22">
        <v>2.6397930006063588E-3</v>
      </c>
      <c r="I71" s="23">
        <v>0.83135804421675608</v>
      </c>
      <c r="J71" s="23">
        <v>3.6899957524114485E-2</v>
      </c>
      <c r="K71" s="23">
        <v>9.6572290215723972E-2</v>
      </c>
      <c r="L71" s="23">
        <v>1.013859175505077E-3</v>
      </c>
      <c r="M71" s="23">
        <v>3.2898505000159346E-2</v>
      </c>
      <c r="N71" s="23">
        <v>2.1365117841183291E-3</v>
      </c>
      <c r="O71" s="23">
        <v>36.488514296364428</v>
      </c>
      <c r="P71" s="7"/>
      <c r="Q71" s="26">
        <v>679.64</v>
      </c>
      <c r="R71" s="26">
        <v>90.727500000000006</v>
      </c>
      <c r="S71" s="35">
        <v>614.36542854005961</v>
      </c>
      <c r="T71" s="35">
        <v>20.463176110332856</v>
      </c>
      <c r="U71" s="35">
        <v>594.28986205934575</v>
      </c>
      <c r="V71" s="36">
        <v>5.9688023829651851</v>
      </c>
      <c r="W71" s="26">
        <v>654.24825969474853</v>
      </c>
      <c r="X71" s="26">
        <v>41.808235704628089</v>
      </c>
      <c r="Y71" s="29">
        <f t="shared" si="10"/>
        <v>96.732308566186703</v>
      </c>
      <c r="Z71" s="20"/>
    </row>
    <row r="72" spans="1:26">
      <c r="A72" s="1" t="s">
        <v>70</v>
      </c>
      <c r="B72" s="27">
        <v>31.751158235389546</v>
      </c>
      <c r="C72" s="27">
        <v>8.9878696334265555</v>
      </c>
      <c r="D72" s="26">
        <v>307.34983635408207</v>
      </c>
      <c r="E72" s="10">
        <f t="shared" si="9"/>
        <v>2.924312483795205E-2</v>
      </c>
      <c r="F72" s="7"/>
      <c r="G72" s="23">
        <v>6.0353879480029654E-2</v>
      </c>
      <c r="H72" s="22">
        <v>1.4754323846686776E-3</v>
      </c>
      <c r="I72" s="23">
        <v>0.82531777478562285</v>
      </c>
      <c r="J72" s="23">
        <v>2.043700422890686E-2</v>
      </c>
      <c r="K72" s="23">
        <v>9.9100479545862971E-2</v>
      </c>
      <c r="L72" s="23">
        <v>9.3109391406514456E-4</v>
      </c>
      <c r="M72" s="23">
        <v>3.9590035326734024E-2</v>
      </c>
      <c r="N72" s="23">
        <v>2.5845771072568399E-3</v>
      </c>
      <c r="O72" s="23">
        <v>35.190011033825847</v>
      </c>
      <c r="P72" s="7"/>
      <c r="Q72" s="26">
        <v>616.68499999999995</v>
      </c>
      <c r="R72" s="26">
        <v>86.097499999999997</v>
      </c>
      <c r="S72" s="35">
        <v>611.01091033860939</v>
      </c>
      <c r="T72" s="35">
        <v>11.376233713936694</v>
      </c>
      <c r="U72" s="35">
        <v>609.13520967211002</v>
      </c>
      <c r="V72" s="36">
        <v>5.4709239637779818</v>
      </c>
      <c r="W72" s="26">
        <v>784.76884560041788</v>
      </c>
      <c r="X72" s="26">
        <v>50.250638260654689</v>
      </c>
      <c r="Y72" s="29">
        <f t="shared" si="10"/>
        <v>99.693016829198697</v>
      </c>
      <c r="Z72" s="20"/>
    </row>
    <row r="73" spans="1:26">
      <c r="A73" s="1" t="s">
        <v>70</v>
      </c>
      <c r="B73" s="27">
        <v>31.370375493704856</v>
      </c>
      <c r="C73" s="27">
        <v>8.8567487919566776</v>
      </c>
      <c r="D73" s="26">
        <v>305.38114723174527</v>
      </c>
      <c r="E73" s="10">
        <f t="shared" si="9"/>
        <v>2.9002277554598145E-2</v>
      </c>
      <c r="F73" s="7"/>
      <c r="G73" s="23">
        <v>5.970931295082698E-2</v>
      </c>
      <c r="H73" s="22">
        <v>1.4604176612443235E-3</v>
      </c>
      <c r="I73" s="23">
        <v>0.79618747886238994</v>
      </c>
      <c r="J73" s="23">
        <v>1.8947921120895533E-2</v>
      </c>
      <c r="K73" s="23">
        <v>9.6333454297550872E-2</v>
      </c>
      <c r="L73" s="23">
        <v>1.1401584146200775E-3</v>
      </c>
      <c r="M73" s="23">
        <v>3.4528430601693569E-2</v>
      </c>
      <c r="N73" s="23">
        <v>2.1777057209232532E-3</v>
      </c>
      <c r="O73" s="23">
        <v>33.444151519544846</v>
      </c>
      <c r="P73" s="7"/>
      <c r="Q73" s="26">
        <v>594.47</v>
      </c>
      <c r="R73" s="26">
        <v>58.322499999999998</v>
      </c>
      <c r="S73" s="35">
        <v>594.67568799969695</v>
      </c>
      <c r="T73" s="35">
        <v>10.718872087908819</v>
      </c>
      <c r="U73" s="35">
        <v>592.88566558619732</v>
      </c>
      <c r="V73" s="36">
        <v>6.7117442031581014</v>
      </c>
      <c r="W73" s="26">
        <v>686.11824725122449</v>
      </c>
      <c r="X73" s="26">
        <v>42.547197460514077</v>
      </c>
      <c r="Y73" s="29">
        <f t="shared" si="10"/>
        <v>99.698991828719159</v>
      </c>
      <c r="Z73" s="20"/>
    </row>
    <row r="74" spans="1:26">
      <c r="A74" s="1" t="s">
        <v>70</v>
      </c>
      <c r="B74" s="27">
        <v>31.495326335282254</v>
      </c>
      <c r="C74" s="27">
        <v>8.8593915607697422</v>
      </c>
      <c r="D74" s="26">
        <v>305.66206095754984</v>
      </c>
      <c r="E74" s="10">
        <f t="shared" si="9"/>
        <v>2.8984269532881704E-2</v>
      </c>
      <c r="F74" s="7"/>
      <c r="G74" s="23">
        <v>5.6762081953035351E-2</v>
      </c>
      <c r="H74" s="22">
        <v>1.340925488638502E-3</v>
      </c>
      <c r="I74" s="23">
        <v>0.76703846827867572</v>
      </c>
      <c r="J74" s="23">
        <v>1.7659219561843922E-2</v>
      </c>
      <c r="K74" s="23">
        <v>9.7634387670326755E-2</v>
      </c>
      <c r="L74" s="23">
        <v>1.1174778611327564E-3</v>
      </c>
      <c r="M74" s="23">
        <v>3.2761616671697767E-2</v>
      </c>
      <c r="N74" s="23">
        <v>2.155328476470186E-3</v>
      </c>
      <c r="O74" s="23">
        <v>33.293851001079453</v>
      </c>
      <c r="P74" s="7"/>
      <c r="Q74" s="26">
        <v>483.375</v>
      </c>
      <c r="R74" s="26">
        <v>86.1</v>
      </c>
      <c r="S74" s="35">
        <v>578.06261206308659</v>
      </c>
      <c r="T74" s="35">
        <v>10.155025391807825</v>
      </c>
      <c r="U74" s="35">
        <v>600.53058741841915</v>
      </c>
      <c r="V74" s="36">
        <v>6.5709619190114825</v>
      </c>
      <c r="W74" s="26">
        <v>651.56938901807428</v>
      </c>
      <c r="X74" s="26">
        <v>42.182039626833969</v>
      </c>
      <c r="Y74" s="29">
        <f t="shared" si="10"/>
        <v>103.88677193204816</v>
      </c>
      <c r="Z74" s="20"/>
    </row>
    <row r="75" spans="1:26">
      <c r="A75" s="1" t="s">
        <v>70</v>
      </c>
      <c r="B75" s="27">
        <v>31.437436274896051</v>
      </c>
      <c r="C75" s="27">
        <v>8.8125742369559674</v>
      </c>
      <c r="D75" s="26">
        <v>302.79928584904087</v>
      </c>
      <c r="E75" s="10">
        <f t="shared" si="9"/>
        <v>2.9103682369150084E-2</v>
      </c>
      <c r="F75" s="7"/>
      <c r="G75" s="23">
        <v>5.7786717740346702E-2</v>
      </c>
      <c r="H75" s="22">
        <v>1.6062950470607956E-3</v>
      </c>
      <c r="I75" s="23">
        <v>0.78607181782136504</v>
      </c>
      <c r="J75" s="23">
        <v>2.101934284531936E-2</v>
      </c>
      <c r="K75" s="23">
        <v>9.8212593609638452E-2</v>
      </c>
      <c r="L75" s="23">
        <v>1.1622270339322104E-3</v>
      </c>
      <c r="M75" s="23">
        <v>3.6725316611808556E-2</v>
      </c>
      <c r="N75" s="23">
        <v>2.4640705166817695E-3</v>
      </c>
      <c r="O75" s="23">
        <v>33.190099450305659</v>
      </c>
      <c r="P75" s="7"/>
      <c r="Q75" s="26">
        <v>520.41</v>
      </c>
      <c r="R75" s="26">
        <v>61.102499999999999</v>
      </c>
      <c r="S75" s="35">
        <v>588.94115163929712</v>
      </c>
      <c r="T75" s="35">
        <v>11.956219849858508</v>
      </c>
      <c r="U75" s="35">
        <v>603.92550071181711</v>
      </c>
      <c r="V75" s="36">
        <v>6.8299637717190445</v>
      </c>
      <c r="W75" s="26">
        <v>728.99467271313483</v>
      </c>
      <c r="X75" s="26">
        <v>48.040069316686996</v>
      </c>
      <c r="Y75" s="29">
        <f t="shared" si="10"/>
        <v>102.54428630616346</v>
      </c>
      <c r="Z75" s="20"/>
    </row>
    <row r="76" spans="1:26">
      <c r="A76" s="1" t="s">
        <v>70</v>
      </c>
      <c r="B76" s="27">
        <v>30.975903468249779</v>
      </c>
      <c r="C76" s="27">
        <v>8.8165030373377427</v>
      </c>
      <c r="D76" s="26">
        <v>309.10916813546595</v>
      </c>
      <c r="E76" s="10">
        <f t="shared" si="9"/>
        <v>2.8522295506531022E-2</v>
      </c>
      <c r="F76" s="7"/>
      <c r="G76" s="23">
        <v>5.8616033221167839E-2</v>
      </c>
      <c r="H76" s="22">
        <v>1.5096346205484162E-3</v>
      </c>
      <c r="I76" s="23">
        <v>0.79067383788812717</v>
      </c>
      <c r="J76" s="23">
        <v>2.059565713968407E-2</v>
      </c>
      <c r="K76" s="23">
        <v>9.7558564487458935E-2</v>
      </c>
      <c r="L76" s="23">
        <v>9.2792825333436375E-4</v>
      </c>
      <c r="M76" s="23">
        <v>4.2628583415273064E-2</v>
      </c>
      <c r="N76" s="23">
        <v>2.6235098109571491E-3</v>
      </c>
      <c r="O76" s="23">
        <v>34.482750844541457</v>
      </c>
      <c r="P76" s="7"/>
      <c r="Q76" s="26">
        <v>553.74</v>
      </c>
      <c r="R76" s="26">
        <v>57.397500000000001</v>
      </c>
      <c r="S76" s="35">
        <v>591.55403844473528</v>
      </c>
      <c r="T76" s="35">
        <v>11.685479688944293</v>
      </c>
      <c r="U76" s="35">
        <v>600.08526197120955</v>
      </c>
      <c r="V76" s="36">
        <v>5.4597302709843847</v>
      </c>
      <c r="W76" s="26">
        <v>843.75964609260143</v>
      </c>
      <c r="X76" s="26">
        <v>50.858935144706223</v>
      </c>
      <c r="Y76" s="29">
        <f t="shared" si="10"/>
        <v>101.44217146229005</v>
      </c>
      <c r="Z76" s="20"/>
    </row>
    <row r="77" spans="1:26">
      <c r="A77" s="14" t="s">
        <v>70</v>
      </c>
      <c r="B77" s="39">
        <v>31.23603249052405</v>
      </c>
      <c r="C77" s="39">
        <v>8.8166377392131121</v>
      </c>
      <c r="D77" s="28">
        <v>308.84474044443454</v>
      </c>
      <c r="E77" s="17">
        <f t="shared" si="9"/>
        <v>2.8547151965501411E-2</v>
      </c>
      <c r="F77" s="7"/>
      <c r="G77" s="24">
        <v>5.9901459325006352E-2</v>
      </c>
      <c r="H77" s="25">
        <v>1.477212725621298E-3</v>
      </c>
      <c r="I77" s="24">
        <v>0.81094638728220014</v>
      </c>
      <c r="J77" s="24">
        <v>2.077339174911292E-2</v>
      </c>
      <c r="K77" s="24">
        <v>9.8223176489398545E-2</v>
      </c>
      <c r="L77" s="24">
        <v>1.141192430270728E-3</v>
      </c>
      <c r="M77" s="24">
        <v>3.8551858385505615E-2</v>
      </c>
      <c r="N77" s="24">
        <v>3.1634653773878205E-3</v>
      </c>
      <c r="O77" s="24">
        <v>34.008986090553663</v>
      </c>
      <c r="P77" s="7"/>
      <c r="Q77" s="28">
        <v>599.71</v>
      </c>
      <c r="R77" s="28">
        <v>53.69500000000005</v>
      </c>
      <c r="S77" s="37">
        <v>602.98479416434657</v>
      </c>
      <c r="T77" s="37">
        <v>11.654688403116879</v>
      </c>
      <c r="U77" s="37">
        <v>603.9876210133549</v>
      </c>
      <c r="V77" s="38">
        <v>6.7065730234793879</v>
      </c>
      <c r="W77" s="28">
        <v>764.57400590927625</v>
      </c>
      <c r="X77" s="28">
        <v>61.567156441181474</v>
      </c>
      <c r="Y77" s="21">
        <f t="shared" si="10"/>
        <v>100.16631047063105</v>
      </c>
      <c r="Z77" s="20"/>
    </row>
    <row r="78" spans="1:26">
      <c r="F78" s="7"/>
      <c r="P78" s="7"/>
    </row>
  </sheetData>
  <mergeCells count="6">
    <mergeCell ref="A61:E61"/>
    <mergeCell ref="A49:E49"/>
    <mergeCell ref="A2:O2"/>
    <mergeCell ref="A36:E36"/>
    <mergeCell ref="A6:E6"/>
    <mergeCell ref="A17:E17"/>
  </mergeCells>
  <phoneticPr fontId="5" type="noConversion"/>
  <pageMargins left="0.7" right="0.7" top="0.75" bottom="0.75" header="0.3" footer="0.3"/>
  <pageSetup paperSize="9" scale="7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2020-04-18T14:37:16Z</dcterms:modified>
</cp:coreProperties>
</file>