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anantonio/AAA_Juan Antonio/AAA_trabajo_en_progreso/Postdoc_Argentina/Pluton Tabaquito/Primer_Manuscrito/Tablas/"/>
    </mc:Choice>
  </mc:AlternateContent>
  <xr:revisionPtr revIDLastSave="0" documentId="13_ncr:1_{2F95B10F-0BE6-1D4A-8D23-98C10D7F5C35}" xr6:coauthVersionLast="36" xr6:coauthVersionMax="36" xr10:uidLastSave="{00000000-0000-0000-0000-000000000000}"/>
  <bookViews>
    <workbookView xWindow="240" yWindow="460" windowWidth="27900" windowHeight="18700" tabRatio="808" xr2:uid="{00000000-000D-0000-FFFF-FFFF00000000}"/>
  </bookViews>
  <sheets>
    <sheet name="Feldespar-Represent analyses" sheetId="3" r:id="rId1"/>
    <sheet name=" Feldespar - Complete analyses" sheetId="1" r:id="rId2"/>
    <sheet name="Amphibole-Represent analyses" sheetId="4" r:id="rId3"/>
    <sheet name="Amphibole-Complete analyses" sheetId="2" r:id="rId4"/>
    <sheet name="Biotita-Complete analyses" sheetId="5" r:id="rId5"/>
    <sheet name="Epidote-Complete analyses" sheetId="6" r:id="rId6"/>
  </sheets>
  <calcPr calcId="181029"/>
</workbook>
</file>

<file path=xl/calcChain.xml><?xml version="1.0" encoding="utf-8"?>
<calcChain xmlns="http://schemas.openxmlformats.org/spreadsheetml/2006/main">
  <c r="O20" i="5" l="1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O19" i="5"/>
  <c r="N19" i="5"/>
  <c r="N21" i="5" s="1"/>
  <c r="M19" i="5"/>
  <c r="L19" i="5"/>
  <c r="L21" i="5" s="1"/>
  <c r="K19" i="5"/>
  <c r="K21" i="5" s="1"/>
  <c r="J19" i="5"/>
  <c r="J21" i="5" s="1"/>
  <c r="I19" i="5"/>
  <c r="H19" i="5"/>
  <c r="G19" i="5"/>
  <c r="G21" i="5" s="1"/>
  <c r="F19" i="5"/>
  <c r="F21" i="5" s="1"/>
  <c r="E19" i="5"/>
  <c r="E21" i="5" s="1"/>
  <c r="D19" i="5"/>
  <c r="C19" i="5"/>
  <c r="C21" i="5" s="1"/>
  <c r="B19" i="5"/>
  <c r="B21" i="5" s="1"/>
  <c r="H21" i="5" l="1"/>
  <c r="I21" i="5"/>
  <c r="D21" i="5"/>
  <c r="M21" i="5"/>
  <c r="O21" i="5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S18" i="4"/>
  <c r="R18" i="4"/>
  <c r="Q18" i="4"/>
  <c r="P18" i="4"/>
  <c r="O18" i="4"/>
  <c r="N18" i="4"/>
  <c r="M18" i="4"/>
  <c r="L18" i="4"/>
  <c r="L20" i="4" s="1"/>
  <c r="K18" i="4"/>
  <c r="J18" i="4"/>
  <c r="I18" i="4"/>
  <c r="H18" i="4"/>
  <c r="G18" i="4"/>
  <c r="F18" i="4"/>
  <c r="E18" i="4"/>
  <c r="D18" i="4"/>
  <c r="D20" i="4" s="1"/>
  <c r="C18" i="4"/>
  <c r="B18" i="4"/>
  <c r="J20" i="4" l="1"/>
  <c r="B20" i="4"/>
  <c r="H20" i="4"/>
  <c r="P20" i="4"/>
  <c r="F20" i="4"/>
  <c r="N20" i="4"/>
  <c r="R20" i="4"/>
  <c r="C20" i="4"/>
  <c r="G20" i="4"/>
  <c r="K20" i="4"/>
  <c r="O20" i="4"/>
  <c r="E20" i="4"/>
  <c r="I20" i="4"/>
  <c r="M20" i="4"/>
  <c r="Q20" i="4"/>
  <c r="P4" i="2"/>
  <c r="P5" i="2"/>
  <c r="P6" i="2"/>
  <c r="P7" i="2"/>
  <c r="P8" i="2"/>
  <c r="P9" i="2"/>
  <c r="P10" i="2"/>
  <c r="P11" i="2"/>
  <c r="P12" i="2"/>
  <c r="P13" i="2"/>
  <c r="P14" i="2"/>
  <c r="P15" i="2"/>
  <c r="P3" i="2"/>
  <c r="P53" i="2" l="1"/>
  <c r="P52" i="2"/>
  <c r="P51" i="2"/>
  <c r="P50" i="2"/>
  <c r="P49" i="2"/>
  <c r="P48" i="2"/>
  <c r="P47" i="2"/>
  <c r="P46" i="2"/>
  <c r="P45" i="2"/>
  <c r="P44" i="2"/>
  <c r="P43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R3" i="2" s="1"/>
  <c r="R41" i="2" l="1"/>
  <c r="R13" i="2"/>
  <c r="R21" i="2"/>
  <c r="R5" i="2"/>
  <c r="R29" i="2"/>
  <c r="R6" i="2"/>
  <c r="R8" i="2"/>
  <c r="R10" i="2"/>
  <c r="R14" i="2"/>
  <c r="R16" i="2"/>
  <c r="R18" i="2"/>
  <c r="R22" i="2"/>
  <c r="R24" i="2"/>
  <c r="R26" i="2"/>
  <c r="R30" i="2"/>
  <c r="R32" i="2"/>
  <c r="R34" i="2"/>
  <c r="R38" i="2"/>
  <c r="R7" i="2"/>
  <c r="R15" i="2"/>
  <c r="R23" i="2"/>
  <c r="R31" i="2"/>
  <c r="R37" i="2"/>
  <c r="R12" i="2"/>
  <c r="R17" i="2"/>
  <c r="R19" i="2"/>
  <c r="R28" i="2"/>
  <c r="R33" i="2"/>
  <c r="R35" i="2"/>
  <c r="R40" i="2"/>
  <c r="R4" i="2"/>
  <c r="R9" i="2"/>
  <c r="R11" i="2"/>
  <c r="R20" i="2"/>
  <c r="R25" i="2"/>
  <c r="R27" i="2"/>
  <c r="R36" i="2"/>
  <c r="R39" i="2"/>
</calcChain>
</file>

<file path=xl/sharedStrings.xml><?xml version="1.0" encoding="utf-8"?>
<sst xmlns="http://schemas.openxmlformats.org/spreadsheetml/2006/main" count="577" uniqueCount="225">
  <si>
    <t>FeO</t>
  </si>
  <si>
    <t>SrO</t>
  </si>
  <si>
    <t>BaO</t>
  </si>
  <si>
    <t>CaO</t>
  </si>
  <si>
    <t>Total</t>
  </si>
  <si>
    <t>Ab%</t>
  </si>
  <si>
    <t>Or%</t>
  </si>
  <si>
    <t>An%</t>
  </si>
  <si>
    <t>TAB11</t>
  </si>
  <si>
    <t>Kfs</t>
  </si>
  <si>
    <t>TAB34</t>
  </si>
  <si>
    <t>TAB 34 - C1 - Pl 3</t>
  </si>
  <si>
    <t>c</t>
  </si>
  <si>
    <t>TAB 34 - C2 - Pl 9</t>
  </si>
  <si>
    <t>r</t>
  </si>
  <si>
    <t>TAB 34 - C2 - Pl 10</t>
  </si>
  <si>
    <t>TAB 34 - C5 - Pl 25</t>
  </si>
  <si>
    <t>TAB 34 - C5 - Pl 26</t>
  </si>
  <si>
    <t>TAB 34 - C5 - Pl 27</t>
  </si>
  <si>
    <t>TAB 34 - C5 - Pl 28</t>
  </si>
  <si>
    <t>TAB 34 - C1 - Kfs 100</t>
  </si>
  <si>
    <t>TAB 34 - C1 - Kfs 101</t>
  </si>
  <si>
    <t>TAB32</t>
  </si>
  <si>
    <t>TAB 32 - C1 - Pl 6</t>
  </si>
  <si>
    <t>phen c</t>
  </si>
  <si>
    <t>TAB 32 - C1 - Pl 9</t>
  </si>
  <si>
    <t>phen zona osc</t>
  </si>
  <si>
    <t>TAB 32 - C1 - Pl 10</t>
  </si>
  <si>
    <t>TAB 32 - C2 - Pl 30</t>
  </si>
  <si>
    <t>TAB 32 - C2 - Pl 31</t>
  </si>
  <si>
    <t>TAB 32 - C4 - Pl 52</t>
  </si>
  <si>
    <t>TAB 32 - C4 - Pl 53</t>
  </si>
  <si>
    <t>TAB 32 - C4 - Pl 54</t>
  </si>
  <si>
    <t>TAB 32 - C5 - Pl 70</t>
  </si>
  <si>
    <t>TAB 32 - C5 - Pl 71</t>
  </si>
  <si>
    <t>TAB 32 - C5 - Pl 72</t>
  </si>
  <si>
    <t>TAB 32 - C5 - Pl 73</t>
  </si>
  <si>
    <t>TAB 32 - C5 - Pl 74</t>
  </si>
  <si>
    <t>TAB 32 - C5 - Pl 75</t>
  </si>
  <si>
    <t>TAB 32 - C5 - Pl 76</t>
  </si>
  <si>
    <t>TAB 32 - C5 - Pl 77</t>
  </si>
  <si>
    <t>TAB 32 - C5 - Pl 78</t>
  </si>
  <si>
    <t>TAB 32 - C5 - Pl 79</t>
  </si>
  <si>
    <t>TAB 32 - C5 - Pl 80</t>
  </si>
  <si>
    <t>TAB 32 - C5 - Pl 81</t>
  </si>
  <si>
    <t>matrix</t>
  </si>
  <si>
    <t>TAB 32 - C5 - Pl 82</t>
  </si>
  <si>
    <t>Sample</t>
  </si>
  <si>
    <t>TAB 11 - C8 -Pl 81</t>
  </si>
  <si>
    <t>TAB 11 - C8 -Pl 78</t>
  </si>
  <si>
    <t>TAB 11 - C4 -Pl 57</t>
  </si>
  <si>
    <t>TAB 11 - C4 -Pl 59</t>
  </si>
  <si>
    <t>TAB 11 - C4 -Pl 60</t>
  </si>
  <si>
    <t>TAB 11 - C3 -Pl 64</t>
  </si>
  <si>
    <t>TAB 11 - C3 -Pl 65</t>
  </si>
  <si>
    <t>TAB 11 - C3 -Pl 66</t>
  </si>
  <si>
    <t>TAB 11 - C9 -Pl 76</t>
  </si>
  <si>
    <t>TAB 11 - C9 -Pl 77</t>
  </si>
  <si>
    <t>core</t>
  </si>
  <si>
    <t>rim</t>
  </si>
  <si>
    <t>outer rim</t>
  </si>
  <si>
    <t>Analysis Number</t>
  </si>
  <si>
    <t>Location</t>
  </si>
  <si>
    <t>rim-core</t>
  </si>
  <si>
    <t>phen core</t>
  </si>
  <si>
    <t>matrix, rim</t>
  </si>
  <si>
    <t>matrix, rim-core</t>
  </si>
  <si>
    <t>phen rim</t>
  </si>
  <si>
    <t>phen rim-core. Alteration?</t>
  </si>
  <si>
    <t>phen rim/matrix</t>
  </si>
  <si>
    <t>phen core-rim</t>
  </si>
  <si>
    <t>matrix rim</t>
  </si>
  <si>
    <t>matrix core</t>
  </si>
  <si>
    <t>-</t>
  </si>
  <si>
    <t>MnO</t>
  </si>
  <si>
    <t>MgO</t>
  </si>
  <si>
    <t>F</t>
  </si>
  <si>
    <t>Cl</t>
  </si>
  <si>
    <t>A</t>
  </si>
  <si>
    <t>TAB-11</t>
  </si>
  <si>
    <t>TAb 34 - C1 - Amp 1</t>
  </si>
  <si>
    <t>TAb 34 - C1 - Amp 7</t>
  </si>
  <si>
    <t>TAb 34 - C1 - Amp 8</t>
  </si>
  <si>
    <t>TAb 34 - C3 - Amp 12</t>
  </si>
  <si>
    <t>TAb 34 - C3 - Amp 13</t>
  </si>
  <si>
    <t>TAb 34 - C3 - Amp 14</t>
  </si>
  <si>
    <t>TAb 34 - C3 - Amp 15</t>
  </si>
  <si>
    <t>TAb 34 - C3 - Amp 16</t>
  </si>
  <si>
    <t>TAb 34 - C3 - Amp 17</t>
  </si>
  <si>
    <t>TAb 34 - C3 - Amp 18</t>
  </si>
  <si>
    <t>TAb 34 - C3 - Amp 19</t>
  </si>
  <si>
    <t>TAb 34 - C3 - Amp 20</t>
  </si>
  <si>
    <t>TAB 34 - C5 - Amp 80</t>
  </si>
  <si>
    <t>TAB 34 - C5 - Amp 81</t>
  </si>
  <si>
    <t>TAB 32 - C1 - Amp 1</t>
  </si>
  <si>
    <t>TAB 32 - C1 - Amp 2</t>
  </si>
  <si>
    <t>TAB 32 - C1 - Amp 3</t>
  </si>
  <si>
    <t>TAB 32 - C1 - Amp 4</t>
  </si>
  <si>
    <t>TAB 32 - C1 - Amp 5</t>
  </si>
  <si>
    <t>TAB 32 - C1 - Amp 7</t>
  </si>
  <si>
    <t>TAB 32 - C1 - Amp 8</t>
  </si>
  <si>
    <t>TAB 32 - C1 - Amp 11</t>
  </si>
  <si>
    <t>TAB 32 - C1 - Amp 12</t>
  </si>
  <si>
    <t>TAB 32 - C3 - Amp 50</t>
  </si>
  <si>
    <t>TAB 32 - C3 - Amp 51</t>
  </si>
  <si>
    <t>TAB 32 - C3 - Amp 52</t>
  </si>
  <si>
    <t>TAB 32 - C3 - Amp 53</t>
  </si>
  <si>
    <t>TAB 32 - C3 - Amp 54</t>
  </si>
  <si>
    <t>TAB 32 - C3 - Amp 55</t>
  </si>
  <si>
    <t>TAB 32 - C5 - Amp 58</t>
  </si>
  <si>
    <t>TAB 32 - C5 - Amp 59</t>
  </si>
  <si>
    <t>TAB 32 - C5 - Amp 60</t>
  </si>
  <si>
    <t>TAB 32 - C2 - Amp 17</t>
  </si>
  <si>
    <t>TAB 32 - C2 - Amp 18</t>
  </si>
  <si>
    <t>TAB 32 - C2 - Amp 19</t>
  </si>
  <si>
    <t>TAB 32 - C2 - Amp 21</t>
  </si>
  <si>
    <t>TAB 32 - C2 - Amp 22</t>
  </si>
  <si>
    <t>TAB 32 - C2 - Amp 23</t>
  </si>
  <si>
    <t>TAB 32 - C2 - Amp 24</t>
  </si>
  <si>
    <t>TAB 32 - C2 - Amp 25</t>
  </si>
  <si>
    <t>TAB 32 - C2 - Amp 14</t>
  </si>
  <si>
    <t>TAB 32 - C2 - Amp 15</t>
  </si>
  <si>
    <t>TAB 32 - C2 - Amp 16</t>
  </si>
  <si>
    <t>TAB 32 - C2 - Amp 20</t>
  </si>
  <si>
    <t>–O = F + Cl</t>
  </si>
  <si>
    <t>Formula based on 23 oxygens</t>
  </si>
  <si>
    <t>Si</t>
  </si>
  <si>
    <t>Ti</t>
  </si>
  <si>
    <t>Cr</t>
  </si>
  <si>
    <t>Mn</t>
  </si>
  <si>
    <t>Mg</t>
  </si>
  <si>
    <t>Ca</t>
  </si>
  <si>
    <t>Na</t>
  </si>
  <si>
    <t>K</t>
  </si>
  <si>
    <t>NaA</t>
  </si>
  <si>
    <t>TAB 11 - C12 - Amp 10</t>
  </si>
  <si>
    <t>TAB 11 - C12 - Amp 13</t>
  </si>
  <si>
    <t>TAB 11 - C12 - Amp 14</t>
  </si>
  <si>
    <t>TAB 11 - C12 - Amp 15</t>
  </si>
  <si>
    <t>TAB 11 - C6 - Amp 16</t>
  </si>
  <si>
    <t>TAB 11 - C6 - Amp 17</t>
  </si>
  <si>
    <t>TAB 11 - C6 - Amp 18</t>
  </si>
  <si>
    <r>
      <t>SiO</t>
    </r>
    <r>
      <rPr>
        <vertAlign val="subscript"/>
        <sz val="10"/>
        <rFont val="Times New Roman"/>
        <family val="1"/>
      </rPr>
      <t>2</t>
    </r>
  </si>
  <si>
    <r>
      <t>TiO</t>
    </r>
    <r>
      <rPr>
        <vertAlign val="subscript"/>
        <sz val="10"/>
        <rFont val="Times New Roman"/>
        <family val="1"/>
      </rPr>
      <t>2</t>
    </r>
  </si>
  <si>
    <r>
      <t>Al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</si>
  <si>
    <r>
      <t>Cr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</si>
  <si>
    <r>
      <t>Na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</si>
  <si>
    <r>
      <t>K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</si>
  <si>
    <r>
      <t>Al</t>
    </r>
    <r>
      <rPr>
        <vertAlign val="superscript"/>
        <sz val="10"/>
        <rFont val="Times New Roman"/>
        <family val="1"/>
      </rPr>
      <t>IV</t>
    </r>
  </si>
  <si>
    <r>
      <t>Al</t>
    </r>
    <r>
      <rPr>
        <vertAlign val="superscript"/>
        <sz val="10"/>
        <rFont val="Times New Roman"/>
        <family val="1"/>
      </rPr>
      <t>VI</t>
    </r>
  </si>
  <si>
    <r>
      <t>fe</t>
    </r>
    <r>
      <rPr>
        <vertAlign val="superscript"/>
        <sz val="10"/>
        <rFont val="Times New Roman"/>
        <family val="1"/>
      </rPr>
      <t>+3</t>
    </r>
  </si>
  <si>
    <r>
      <t>fe</t>
    </r>
    <r>
      <rPr>
        <vertAlign val="superscript"/>
        <sz val="10"/>
        <rFont val="Times New Roman"/>
        <family val="1"/>
      </rPr>
      <t>+2</t>
    </r>
  </si>
  <si>
    <r>
      <t>Mg/(Mg + Fe</t>
    </r>
    <r>
      <rPr>
        <vertAlign val="superscript"/>
        <sz val="10"/>
        <rFont val="Times New Roman"/>
        <family val="1"/>
      </rPr>
      <t>+2</t>
    </r>
    <r>
      <rPr>
        <sz val="10"/>
        <rFont val="Times New Roman"/>
        <family val="1"/>
      </rPr>
      <t>)</t>
    </r>
  </si>
  <si>
    <t>agr</t>
  </si>
  <si>
    <t>s-c, c</t>
  </si>
  <si>
    <t>s-c, r</t>
  </si>
  <si>
    <t>inc Plg,  r</t>
  </si>
  <si>
    <t>inc Plg, c</t>
  </si>
  <si>
    <t>mtx</t>
  </si>
  <si>
    <t>inc Plg, r</t>
  </si>
  <si>
    <r>
      <t>Location</t>
    </r>
    <r>
      <rPr>
        <vertAlign val="superscript"/>
        <sz val="10"/>
        <rFont val="Times New Roman"/>
        <family val="1"/>
      </rPr>
      <t>a</t>
    </r>
  </si>
  <si>
    <r>
      <t>P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5</t>
    </r>
  </si>
  <si>
    <t>Label</t>
  </si>
  <si>
    <t>TAB-34</t>
  </si>
  <si>
    <t>TAB-32</t>
  </si>
  <si>
    <t>Grd</t>
  </si>
  <si>
    <t>MME</t>
  </si>
  <si>
    <t>Plg</t>
  </si>
  <si>
    <t>phen, a-z</t>
  </si>
  <si>
    <t>phen, c</t>
  </si>
  <si>
    <t>phen, r</t>
  </si>
  <si>
    <t>Ab (mol. %)</t>
  </si>
  <si>
    <t>Or (mol.%)</t>
  </si>
  <si>
    <t>An (mol. %)</t>
  </si>
  <si>
    <t>Table 2. Complete EMP analyses of feldspar from the Tabaquito batholith.</t>
  </si>
  <si>
    <t>ZnO</t>
  </si>
  <si>
    <t>Formula based on 22 oxygens</t>
  </si>
  <si>
    <t>Al</t>
  </si>
  <si>
    <t>Zn</t>
  </si>
  <si>
    <t>Fe</t>
  </si>
  <si>
    <t>Li</t>
  </si>
  <si>
    <t>Rock Type</t>
  </si>
  <si>
    <t>Granodiorite</t>
  </si>
  <si>
    <t xml:space="preserve">Ps (%) </t>
  </si>
  <si>
    <r>
      <t>Rock Type</t>
    </r>
    <r>
      <rPr>
        <vertAlign val="superscript"/>
        <sz val="10"/>
        <color rgb="FF000000"/>
        <rFont val="Times New Roman"/>
        <family val="1"/>
      </rPr>
      <t>a</t>
    </r>
  </si>
  <si>
    <r>
      <t>SiO</t>
    </r>
    <r>
      <rPr>
        <vertAlign val="subscript"/>
        <sz val="10"/>
        <color rgb="FFFF0000"/>
        <rFont val="Times New Roman"/>
        <family val="1"/>
      </rPr>
      <t xml:space="preserve">2 </t>
    </r>
    <r>
      <rPr>
        <sz val="10"/>
        <color rgb="FFFF0000"/>
        <rFont val="Times New Roman"/>
        <family val="1"/>
      </rPr>
      <t>wt%</t>
    </r>
  </si>
  <si>
    <r>
      <t>Phase</t>
    </r>
    <r>
      <rPr>
        <vertAlign val="superscript"/>
        <sz val="10"/>
        <color rgb="FF000000"/>
        <rFont val="Times New Roman"/>
        <family val="1"/>
      </rPr>
      <t>b</t>
    </r>
  </si>
  <si>
    <r>
      <t>Texture</t>
    </r>
    <r>
      <rPr>
        <vertAlign val="superscript"/>
        <sz val="10"/>
        <color rgb="FF000000"/>
        <rFont val="Times New Roman"/>
        <family val="1"/>
      </rPr>
      <t>c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</si>
  <si>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FF0000"/>
        <rFont val="Times New Roman"/>
        <family val="1"/>
      </rPr>
      <t>mt,</t>
    </r>
    <r>
      <rPr>
        <sz val="10"/>
        <color theme="1"/>
        <rFont val="Times New Roman"/>
        <family val="1"/>
      </rPr>
      <t xml:space="preserve"> r</t>
    </r>
  </si>
  <si>
    <r>
      <rPr>
        <sz val="10"/>
        <color rgb="FFFF0000"/>
        <rFont val="Times New Roman"/>
        <family val="1"/>
      </rPr>
      <t>mt,</t>
    </r>
    <r>
      <rPr>
        <sz val="10"/>
        <color theme="1"/>
        <rFont val="Times New Roman"/>
        <family val="1"/>
      </rPr>
      <t xml:space="preserve"> c</t>
    </r>
  </si>
  <si>
    <r>
      <rPr>
        <sz val="10"/>
        <color rgb="FFFF0000"/>
        <rFont val="Times New Roman"/>
        <family val="1"/>
      </rPr>
      <t xml:space="preserve">mt, </t>
    </r>
    <r>
      <rPr>
        <sz val="10"/>
        <color theme="1"/>
        <rFont val="Times New Roman"/>
        <family val="1"/>
      </rPr>
      <t>c</t>
    </r>
  </si>
  <si>
    <r>
      <t>SiO</t>
    </r>
    <r>
      <rPr>
        <vertAlign val="subscript"/>
        <sz val="10"/>
        <color theme="1"/>
        <rFont val="Times New Roman"/>
        <family val="1"/>
      </rPr>
      <t>2</t>
    </r>
  </si>
  <si>
    <r>
      <t>Al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</si>
  <si>
    <r>
      <t>Na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</si>
  <si>
    <r>
      <t>P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</t>
    </r>
  </si>
  <si>
    <r>
      <t>K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</si>
  <si>
    <r>
      <t>a</t>
    </r>
    <r>
      <rPr>
        <sz val="10"/>
        <color theme="1"/>
        <rFont val="Times New Roman"/>
        <family val="1"/>
      </rPr>
      <t xml:space="preserve"> Grd, granodiorite; MME, mafic microgranular enclave.</t>
    </r>
  </si>
  <si>
    <r>
      <t>b</t>
    </r>
    <r>
      <rPr>
        <sz val="10"/>
        <color theme="1"/>
        <rFont val="Times New Roman"/>
        <family val="1"/>
      </rPr>
      <t xml:space="preserve"> Plg, plagioclase; Kfs, alkali feldspar.</t>
    </r>
  </si>
  <si>
    <r>
      <t>c</t>
    </r>
    <r>
      <rPr>
        <sz val="10"/>
        <color theme="1"/>
        <rFont val="Times New Roman"/>
        <family val="1"/>
      </rPr>
      <t xml:space="preserve"> a-z, altered zone; c, core; r, rim; mt, matrix; phen, phenocryst.</t>
    </r>
  </si>
  <si>
    <r>
      <t xml:space="preserve">Table 1. </t>
    </r>
    <r>
      <rPr>
        <sz val="10"/>
        <rFont val="Times New Roman"/>
        <family val="1"/>
      </rPr>
      <t>Representative</t>
    </r>
    <r>
      <rPr>
        <sz val="10"/>
        <color theme="1"/>
        <rFont val="Times New Roman"/>
        <family val="1"/>
      </rPr>
      <t xml:space="preserve"> EMP analyses of feldspar from the Tabaquito batholith.</t>
    </r>
  </si>
  <si>
    <t>Table 4. Complete EMP analyses of amphibole from the Tabaquito batholith.</t>
  </si>
  <si>
    <t>Table 6. EMP analyses of epidote from the Tabaquito batholith.</t>
  </si>
  <si>
    <r>
      <t>SiO</t>
    </r>
    <r>
      <rPr>
        <vertAlign val="subscript"/>
        <sz val="10"/>
        <color rgb="FF000000"/>
        <rFont val="Times New Roman"/>
        <family val="1"/>
      </rPr>
      <t>2</t>
    </r>
  </si>
  <si>
    <r>
      <t>TiO</t>
    </r>
    <r>
      <rPr>
        <vertAlign val="subscript"/>
        <sz val="10"/>
        <color rgb="FF000000"/>
        <rFont val="Times New Roman"/>
        <family val="1"/>
      </rPr>
      <t>2</t>
    </r>
  </si>
  <si>
    <r>
      <t>Al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3</t>
    </r>
  </si>
  <si>
    <r>
      <t>Na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</si>
  <si>
    <r>
      <t>Cr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</si>
  <si>
    <r>
      <t>ThO</t>
    </r>
    <r>
      <rPr>
        <vertAlign val="subscript"/>
        <sz val="10"/>
        <color theme="1"/>
        <rFont val="Times New Roman"/>
        <family val="1"/>
      </rPr>
      <t>2</t>
    </r>
  </si>
  <si>
    <r>
      <t>Ce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</si>
  <si>
    <r>
      <t>Table 5. EMP analyses of biotite from the Tabaquito batholith</t>
    </r>
    <r>
      <rPr>
        <vertAlign val="superscript"/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.</t>
    </r>
  </si>
  <si>
    <r>
      <t>Rock type</t>
    </r>
    <r>
      <rPr>
        <vertAlign val="superscript"/>
        <sz val="10"/>
        <color rgb="FFFF0000"/>
        <rFont val="Times New Roman"/>
        <family val="1"/>
      </rPr>
      <t>b</t>
    </r>
  </si>
  <si>
    <r>
      <t>TiO</t>
    </r>
    <r>
      <rPr>
        <vertAlign val="subscript"/>
        <sz val="10"/>
        <color theme="1"/>
        <rFont val="Times New Roman"/>
        <family val="1"/>
      </rPr>
      <t>2</t>
    </r>
  </si>
  <si>
    <r>
      <t>Li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</si>
  <si>
    <r>
      <t>Mg/(Mg+Fe</t>
    </r>
    <r>
      <rPr>
        <vertAlign val="superscript"/>
        <sz val="10"/>
        <color rgb="FF000000"/>
        <rFont val="Times New Roman"/>
        <family val="1"/>
      </rPr>
      <t>2+</t>
    </r>
    <r>
      <rPr>
        <sz val="10"/>
        <color rgb="FF000000"/>
        <rFont val="Times New Roman"/>
        <family val="1"/>
      </rPr>
      <t>)</t>
    </r>
  </si>
  <si>
    <r>
      <t>a</t>
    </r>
    <r>
      <rPr>
        <sz val="10"/>
        <color theme="1"/>
        <rFont val="Times New Roman"/>
        <family val="1"/>
      </rPr>
      <t xml:space="preserve"> Li contents calculated from expressions derived by Tischendorf et al. (2004).</t>
    </r>
  </si>
  <si>
    <r>
      <t>b</t>
    </r>
    <r>
      <rPr>
        <sz val="10"/>
        <color theme="1"/>
        <rFont val="Times New Roman"/>
        <family val="1"/>
      </rPr>
      <t xml:space="preserve"> Grd, granodiorite; MME, mafic microgranular enclave.</t>
    </r>
  </si>
  <si>
    <r>
      <t>Table 3.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Representative</t>
    </r>
    <r>
      <rPr>
        <sz val="10"/>
        <color theme="1"/>
        <rFont val="Times New Roman"/>
        <family val="1"/>
      </rPr>
      <t xml:space="preserve"> EMP analyses of amphibole from the Tabaquito batholith.</t>
    </r>
  </si>
  <si>
    <r>
      <t>Texture</t>
    </r>
    <r>
      <rPr>
        <vertAlign val="superscript"/>
        <sz val="10"/>
        <color rgb="FF000000"/>
        <rFont val="Times New Roman"/>
        <family val="1"/>
      </rPr>
      <t>b</t>
    </r>
  </si>
  <si>
    <r>
      <t>Al</t>
    </r>
    <r>
      <rPr>
        <vertAlign val="superscript"/>
        <sz val="10"/>
        <color theme="1"/>
        <rFont val="Times New Roman"/>
        <family val="1"/>
      </rPr>
      <t>IV</t>
    </r>
  </si>
  <si>
    <r>
      <t>Al</t>
    </r>
    <r>
      <rPr>
        <vertAlign val="superscript"/>
        <sz val="10"/>
        <color theme="1"/>
        <rFont val="Times New Roman"/>
        <family val="1"/>
      </rPr>
      <t>VI</t>
    </r>
  </si>
  <si>
    <r>
      <t>fe</t>
    </r>
    <r>
      <rPr>
        <vertAlign val="superscript"/>
        <sz val="10"/>
        <color theme="1"/>
        <rFont val="Times New Roman"/>
        <family val="1"/>
      </rPr>
      <t>+3</t>
    </r>
  </si>
  <si>
    <r>
      <t>fe</t>
    </r>
    <r>
      <rPr>
        <vertAlign val="superscript"/>
        <sz val="10"/>
        <color theme="1"/>
        <rFont val="Times New Roman"/>
        <family val="1"/>
      </rPr>
      <t>+2</t>
    </r>
  </si>
  <si>
    <r>
      <t>Mg/(Mg + Fe</t>
    </r>
    <r>
      <rPr>
        <vertAlign val="superscript"/>
        <sz val="10"/>
        <color theme="1"/>
        <rFont val="Times New Roman"/>
        <family val="1"/>
      </rPr>
      <t>+2</t>
    </r>
    <r>
      <rPr>
        <sz val="10"/>
        <color theme="1"/>
        <rFont val="Times New Roman"/>
        <family val="1"/>
      </rPr>
      <t>)</t>
    </r>
  </si>
  <si>
    <r>
      <t>b</t>
    </r>
    <r>
      <rPr>
        <sz val="10"/>
        <color theme="1"/>
        <rFont val="Times New Roman"/>
        <family val="1"/>
      </rPr>
      <t xml:space="preserve"> agr, aggregate; c, core; inc Plg, included in plagioclase; mtx, matrix; r, rim; s-c, single crystal.</t>
    </r>
  </si>
  <si>
    <r>
      <t>a</t>
    </r>
    <r>
      <rPr>
        <sz val="10"/>
        <color theme="1"/>
        <rFont val="Times New Roman"/>
        <family val="1"/>
      </rPr>
      <t xml:space="preserve"> agr, aggregate; c, core; inc Plg, included in plagioclase; mtx, matrix; r, rim; s-c, single crystal.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</si>
</sst>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color rgb="FFFF0000"/>
      <name val="Times New Roman"/>
      <family val="1"/>
    </font>
    <font>
      <vertAlign val="subscript"/>
      <sz val="10"/>
      <color rgb="FFFF0000"/>
      <name val="Times New Roman"/>
      <family val="1"/>
    </font>
    <font>
      <vertAlign val="sub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bscript"/>
      <sz val="10"/>
      <color rgb="FF000000"/>
      <name val="Times New Roman"/>
      <family val="1"/>
    </font>
    <font>
      <vertAlign val="superscript"/>
      <sz val="10"/>
      <color rgb="FFFF0000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 applyAlignment="1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2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10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2" fontId="2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zoomScale="70" zoomScaleNormal="70" workbookViewId="0">
      <selection activeCell="L27" sqref="L27"/>
    </sheetView>
  </sheetViews>
  <sheetFormatPr baseColWidth="10" defaultColWidth="11.5" defaultRowHeight="13"/>
  <cols>
    <col min="1" max="16384" width="11.5" style="12"/>
  </cols>
  <sheetData>
    <row r="1" spans="1:21" s="1" customFormat="1">
      <c r="A1" s="1" t="s">
        <v>199</v>
      </c>
    </row>
    <row r="2" spans="1:21" s="1" customFormat="1">
      <c r="A2" s="1" t="s">
        <v>162</v>
      </c>
      <c r="B2" s="38" t="s">
        <v>79</v>
      </c>
      <c r="C2" s="38"/>
      <c r="D2" s="38"/>
      <c r="E2" s="38"/>
      <c r="F2" s="38"/>
      <c r="G2" s="38"/>
      <c r="H2" s="39" t="s">
        <v>163</v>
      </c>
      <c r="I2" s="39"/>
      <c r="J2" s="39"/>
      <c r="K2" s="39"/>
      <c r="L2" s="39"/>
      <c r="M2" s="39" t="s">
        <v>164</v>
      </c>
      <c r="N2" s="39"/>
      <c r="O2" s="39"/>
      <c r="P2" s="39"/>
      <c r="Q2" s="39"/>
      <c r="R2" s="39"/>
      <c r="S2" s="39"/>
      <c r="T2" s="39"/>
      <c r="U2" s="39"/>
    </row>
    <row r="3" spans="1:21" s="1" customFormat="1" ht="15">
      <c r="A3" s="5" t="s">
        <v>184</v>
      </c>
      <c r="B3" s="38" t="s">
        <v>165</v>
      </c>
      <c r="C3" s="38"/>
      <c r="D3" s="38"/>
      <c r="E3" s="38"/>
      <c r="F3" s="38"/>
      <c r="G3" s="38"/>
      <c r="H3" s="39" t="s">
        <v>165</v>
      </c>
      <c r="I3" s="39"/>
      <c r="J3" s="39"/>
      <c r="K3" s="39"/>
      <c r="L3" s="39"/>
      <c r="M3" s="39" t="s">
        <v>166</v>
      </c>
      <c r="N3" s="39"/>
      <c r="O3" s="39"/>
      <c r="P3" s="39"/>
      <c r="Q3" s="39"/>
      <c r="R3" s="39"/>
      <c r="S3" s="39"/>
      <c r="T3" s="39"/>
      <c r="U3" s="39"/>
    </row>
    <row r="4" spans="1:21" s="1" customFormat="1" ht="17">
      <c r="A4" s="6" t="s">
        <v>185</v>
      </c>
      <c r="B4" s="36">
        <v>66.02</v>
      </c>
      <c r="C4" s="36"/>
      <c r="D4" s="36"/>
      <c r="E4" s="36"/>
      <c r="F4" s="36"/>
      <c r="G4" s="36"/>
      <c r="H4" s="37">
        <v>65.05</v>
      </c>
      <c r="I4" s="37"/>
      <c r="J4" s="37"/>
      <c r="K4" s="37"/>
      <c r="L4" s="37"/>
      <c r="M4" s="37">
        <v>55.04</v>
      </c>
      <c r="N4" s="37"/>
      <c r="O4" s="37"/>
      <c r="P4" s="37"/>
      <c r="Q4" s="37"/>
      <c r="R4" s="37"/>
      <c r="S4" s="37"/>
      <c r="T4" s="37"/>
      <c r="U4" s="37"/>
    </row>
    <row r="5" spans="1:21" s="1" customFormat="1" ht="15">
      <c r="A5" s="5" t="s">
        <v>186</v>
      </c>
      <c r="B5" s="1" t="s">
        <v>167</v>
      </c>
      <c r="C5" s="1" t="s">
        <v>167</v>
      </c>
      <c r="D5" s="1" t="s">
        <v>167</v>
      </c>
      <c r="E5" s="1" t="s">
        <v>167</v>
      </c>
      <c r="F5" s="1" t="s">
        <v>9</v>
      </c>
      <c r="G5" s="1" t="s">
        <v>9</v>
      </c>
      <c r="H5" s="1" t="s">
        <v>167</v>
      </c>
      <c r="I5" s="1" t="s">
        <v>167</v>
      </c>
      <c r="J5" s="1" t="s">
        <v>167</v>
      </c>
      <c r="K5" s="1" t="s">
        <v>9</v>
      </c>
      <c r="L5" s="1" t="s">
        <v>9</v>
      </c>
      <c r="M5" s="1" t="s">
        <v>167</v>
      </c>
      <c r="N5" s="1" t="s">
        <v>167</v>
      </c>
      <c r="O5" s="1" t="s">
        <v>167</v>
      </c>
      <c r="P5" s="1" t="s">
        <v>167</v>
      </c>
      <c r="Q5" s="1" t="s">
        <v>167</v>
      </c>
      <c r="R5" s="1" t="s">
        <v>167</v>
      </c>
      <c r="S5" s="1" t="s">
        <v>167</v>
      </c>
      <c r="T5" s="1" t="s">
        <v>167</v>
      </c>
      <c r="U5" s="1" t="s">
        <v>167</v>
      </c>
    </row>
    <row r="6" spans="1:21" s="1" customFormat="1" ht="15">
      <c r="A6" s="5" t="s">
        <v>187</v>
      </c>
      <c r="B6" s="1" t="s">
        <v>12</v>
      </c>
      <c r="C6" s="1" t="s">
        <v>14</v>
      </c>
      <c r="D6" s="1" t="s">
        <v>12</v>
      </c>
      <c r="E6" s="1" t="s">
        <v>14</v>
      </c>
      <c r="F6" s="7" t="s">
        <v>12</v>
      </c>
      <c r="G6" s="7" t="s">
        <v>14</v>
      </c>
      <c r="H6" s="1" t="s">
        <v>12</v>
      </c>
      <c r="I6" s="1" t="s">
        <v>14</v>
      </c>
      <c r="J6" s="1" t="s">
        <v>12</v>
      </c>
      <c r="K6" s="1" t="s">
        <v>14</v>
      </c>
      <c r="L6" s="1" t="s">
        <v>12</v>
      </c>
      <c r="M6" s="7" t="s">
        <v>168</v>
      </c>
      <c r="N6" s="8" t="s">
        <v>169</v>
      </c>
      <c r="O6" s="7" t="s">
        <v>188</v>
      </c>
      <c r="P6" s="8" t="s">
        <v>170</v>
      </c>
      <c r="Q6" s="8" t="s">
        <v>169</v>
      </c>
      <c r="R6" s="8" t="s">
        <v>170</v>
      </c>
      <c r="S6" s="7" t="s">
        <v>188</v>
      </c>
      <c r="T6" s="7" t="s">
        <v>189</v>
      </c>
      <c r="U6" s="7" t="s">
        <v>190</v>
      </c>
    </row>
    <row r="7" spans="1:21" s="1" customFormat="1" ht="17">
      <c r="A7" s="1" t="s">
        <v>191</v>
      </c>
      <c r="B7" s="9">
        <v>58.954000000000001</v>
      </c>
      <c r="C7" s="9">
        <v>61.494</v>
      </c>
      <c r="D7" s="9">
        <v>56.874000000000002</v>
      </c>
      <c r="E7" s="9">
        <v>60.145000000000003</v>
      </c>
      <c r="F7" s="9">
        <v>65.266000000000005</v>
      </c>
      <c r="G7" s="9">
        <v>65.218000000000004</v>
      </c>
      <c r="H7" s="9">
        <v>57.12</v>
      </c>
      <c r="I7" s="9">
        <v>60.51</v>
      </c>
      <c r="J7" s="9">
        <v>58.91</v>
      </c>
      <c r="K7" s="9">
        <v>65.05</v>
      </c>
      <c r="L7" s="9">
        <v>65.37</v>
      </c>
      <c r="M7" s="9">
        <v>62.75</v>
      </c>
      <c r="N7" s="9">
        <v>56.83</v>
      </c>
      <c r="O7" s="9">
        <v>64.069999999999993</v>
      </c>
      <c r="P7" s="9">
        <v>58.9</v>
      </c>
      <c r="Q7" s="9">
        <v>57.63</v>
      </c>
      <c r="R7" s="9">
        <v>64.48</v>
      </c>
      <c r="S7" s="9">
        <v>61.36</v>
      </c>
      <c r="T7" s="9">
        <v>56.57</v>
      </c>
      <c r="U7" s="9">
        <v>58.08</v>
      </c>
    </row>
    <row r="8" spans="1:21" s="1" customFormat="1" ht="17">
      <c r="A8" s="1" t="s">
        <v>192</v>
      </c>
      <c r="B8" s="9">
        <v>27.131</v>
      </c>
      <c r="C8" s="9">
        <v>25.51</v>
      </c>
      <c r="D8" s="9">
        <v>28.201000000000001</v>
      </c>
      <c r="E8" s="9">
        <v>26.190999999999999</v>
      </c>
      <c r="F8" s="9">
        <v>19.04</v>
      </c>
      <c r="G8" s="9">
        <v>19.059999999999999</v>
      </c>
      <c r="H8" s="9">
        <v>26.66</v>
      </c>
      <c r="I8" s="9">
        <v>24.77</v>
      </c>
      <c r="J8" s="9">
        <v>25.93</v>
      </c>
      <c r="K8" s="9">
        <v>17.97</v>
      </c>
      <c r="L8" s="9">
        <v>17.77</v>
      </c>
      <c r="M8" s="9">
        <v>23.33</v>
      </c>
      <c r="N8" s="9">
        <v>26.77</v>
      </c>
      <c r="O8" s="9">
        <v>22.83</v>
      </c>
      <c r="P8" s="9">
        <v>25.17</v>
      </c>
      <c r="Q8" s="9">
        <v>25.71</v>
      </c>
      <c r="R8" s="9">
        <v>23.11</v>
      </c>
      <c r="S8" s="9">
        <v>24.55</v>
      </c>
      <c r="T8" s="9">
        <v>27.12</v>
      </c>
      <c r="U8" s="9">
        <v>26.07</v>
      </c>
    </row>
    <row r="9" spans="1:21" s="1" customFormat="1">
      <c r="A9" s="1" t="s">
        <v>0</v>
      </c>
      <c r="B9" s="9">
        <v>0.152</v>
      </c>
      <c r="C9" s="9">
        <v>0.19500000000000001</v>
      </c>
      <c r="D9" s="9">
        <v>0.152</v>
      </c>
      <c r="E9" s="9">
        <v>0.13500000000000001</v>
      </c>
      <c r="F9" s="9">
        <v>8.5999999999999993E-2</v>
      </c>
      <c r="G9" s="9">
        <v>4.3999999999999997E-2</v>
      </c>
      <c r="H9" s="9">
        <v>0.16389999999999999</v>
      </c>
      <c r="I9" s="9">
        <v>0.27750000000000002</v>
      </c>
      <c r="J9" s="9">
        <v>9.9099999999999994E-2</v>
      </c>
      <c r="K9" s="9">
        <v>7.2300000000000003E-2</v>
      </c>
      <c r="L9" s="9">
        <v>0.1641</v>
      </c>
      <c r="M9" s="9">
        <v>8.5599999999999996E-2</v>
      </c>
      <c r="N9" s="9">
        <v>0.1118</v>
      </c>
      <c r="O9" s="9">
        <v>0.22420000000000001</v>
      </c>
      <c r="P9" s="9">
        <v>0.1515</v>
      </c>
      <c r="Q9" s="9">
        <v>7.9100000000000004E-2</v>
      </c>
      <c r="R9" s="9">
        <v>9.8900000000000002E-2</v>
      </c>
      <c r="S9" s="9">
        <v>3.95E-2</v>
      </c>
      <c r="T9" s="9">
        <v>0.11849999999999999</v>
      </c>
      <c r="U9" s="9">
        <v>9.8699999999999996E-2</v>
      </c>
    </row>
    <row r="10" spans="1:21" s="1" customFormat="1">
      <c r="A10" s="1" t="s">
        <v>1</v>
      </c>
      <c r="B10" s="9">
        <v>8.5999999999999993E-2</v>
      </c>
      <c r="C10" s="9">
        <v>5.6000000000000001E-2</v>
      </c>
      <c r="D10" s="9">
        <v>0</v>
      </c>
      <c r="E10" s="9">
        <v>4.2999999999999997E-2</v>
      </c>
      <c r="F10" s="9">
        <v>2.1000000000000001E-2</v>
      </c>
      <c r="G10" s="9">
        <v>2.1000000000000001E-2</v>
      </c>
      <c r="H10" s="9">
        <v>0</v>
      </c>
      <c r="I10" s="9">
        <v>0</v>
      </c>
      <c r="J10" s="9">
        <v>9.8500000000000004E-2</v>
      </c>
      <c r="K10" s="9">
        <v>2.2599999999999999E-2</v>
      </c>
      <c r="L10" s="9">
        <v>0</v>
      </c>
      <c r="M10" s="9">
        <v>0</v>
      </c>
      <c r="N10" s="9">
        <v>8.9499999999999996E-2</v>
      </c>
      <c r="O10" s="9">
        <v>0</v>
      </c>
      <c r="P10" s="9">
        <v>1.9699999999999999E-2</v>
      </c>
      <c r="Q10" s="9">
        <v>2.1100000000000001E-2</v>
      </c>
      <c r="R10" s="9">
        <v>5.9799999999999999E-2</v>
      </c>
      <c r="S10" s="9">
        <v>0</v>
      </c>
      <c r="T10" s="9">
        <v>2.6599999999999999E-2</v>
      </c>
      <c r="U10" s="9">
        <v>0</v>
      </c>
    </row>
    <row r="11" spans="1:21" s="1" customFormat="1">
      <c r="A11" s="1" t="s">
        <v>2</v>
      </c>
      <c r="B11" s="9">
        <v>0</v>
      </c>
      <c r="C11" s="9">
        <v>0</v>
      </c>
      <c r="D11" s="9">
        <v>6.9000000000000006E-2</v>
      </c>
      <c r="E11" s="9">
        <v>0</v>
      </c>
      <c r="F11" s="9">
        <v>0.39300000000000002</v>
      </c>
      <c r="G11" s="9">
        <v>0.625</v>
      </c>
      <c r="H11" s="9">
        <v>0</v>
      </c>
      <c r="I11" s="9">
        <v>0</v>
      </c>
      <c r="J11" s="9">
        <v>0</v>
      </c>
      <c r="K11" s="9">
        <v>0.32200000000000001</v>
      </c>
      <c r="L11" s="9">
        <v>0.18360000000000001</v>
      </c>
      <c r="M11" s="9">
        <v>0</v>
      </c>
      <c r="N11" s="9">
        <v>0.22889999999999999</v>
      </c>
      <c r="O11" s="9">
        <v>0</v>
      </c>
      <c r="P11" s="9">
        <v>0</v>
      </c>
      <c r="Q11" s="9">
        <v>4.58E-2</v>
      </c>
      <c r="R11" s="9">
        <v>0</v>
      </c>
      <c r="S11" s="9">
        <v>0.13739999999999999</v>
      </c>
      <c r="T11" s="9">
        <v>0</v>
      </c>
      <c r="U11" s="9">
        <v>0</v>
      </c>
    </row>
    <row r="12" spans="1:21" s="1" customFormat="1">
      <c r="A12" s="1" t="s">
        <v>3</v>
      </c>
      <c r="B12" s="9">
        <v>8.8279999999999994</v>
      </c>
      <c r="C12" s="9">
        <v>6.3310000000000004</v>
      </c>
      <c r="D12" s="9">
        <v>10.178000000000001</v>
      </c>
      <c r="E12" s="9">
        <v>7.484</v>
      </c>
      <c r="F12" s="9">
        <v>4.2000000000000003E-2</v>
      </c>
      <c r="G12" s="9">
        <v>2.3E-2</v>
      </c>
      <c r="H12" s="9">
        <v>9.56</v>
      </c>
      <c r="I12" s="9">
        <v>6.91</v>
      </c>
      <c r="J12" s="9">
        <v>8.75</v>
      </c>
      <c r="K12" s="9">
        <v>2.3400000000000001E-2</v>
      </c>
      <c r="L12" s="9">
        <v>5.7200000000000001E-2</v>
      </c>
      <c r="M12" s="9">
        <v>5.23</v>
      </c>
      <c r="N12" s="9">
        <v>9.64</v>
      </c>
      <c r="O12" s="9">
        <v>4.5199999999999996</v>
      </c>
      <c r="P12" s="9">
        <v>8.0299999999999994</v>
      </c>
      <c r="Q12" s="9">
        <v>8.4700000000000006</v>
      </c>
      <c r="R12" s="9">
        <v>4.5599999999999996</v>
      </c>
      <c r="S12" s="9">
        <v>6.63</v>
      </c>
      <c r="T12" s="9">
        <v>9.77</v>
      </c>
      <c r="U12" s="9">
        <v>8.64</v>
      </c>
    </row>
    <row r="13" spans="1:21" s="1" customFormat="1" ht="17">
      <c r="A13" s="1" t="s">
        <v>193</v>
      </c>
      <c r="B13" s="9">
        <v>6.4859999999999998</v>
      </c>
      <c r="C13" s="9">
        <v>7.7089999999999996</v>
      </c>
      <c r="D13" s="9">
        <v>5.6760000000000002</v>
      </c>
      <c r="E13" s="9">
        <v>6.8890000000000002</v>
      </c>
      <c r="F13" s="9">
        <v>1.163</v>
      </c>
      <c r="G13" s="9">
        <v>0.48299999999999998</v>
      </c>
      <c r="H13" s="9">
        <v>6.05</v>
      </c>
      <c r="I13" s="9">
        <v>7.19</v>
      </c>
      <c r="J13" s="9">
        <v>6.59</v>
      </c>
      <c r="K13" s="9">
        <v>0.90849999999999997</v>
      </c>
      <c r="L13" s="9">
        <v>1.2197</v>
      </c>
      <c r="M13" s="9">
        <v>8.3699999999999992</v>
      </c>
      <c r="N13" s="9">
        <v>5.71</v>
      </c>
      <c r="O13" s="9">
        <v>9.17</v>
      </c>
      <c r="P13" s="9">
        <v>7.05</v>
      </c>
      <c r="Q13" s="9">
        <v>6.69</v>
      </c>
      <c r="R13" s="9">
        <v>9.0399999999999991</v>
      </c>
      <c r="S13" s="9">
        <v>7.99</v>
      </c>
      <c r="T13" s="9">
        <v>6.16</v>
      </c>
      <c r="U13" s="9">
        <v>6.47</v>
      </c>
    </row>
    <row r="14" spans="1:21" s="1" customFormat="1" ht="17">
      <c r="A14" s="1" t="s">
        <v>194</v>
      </c>
      <c r="B14" s="9">
        <v>1.0999999999999999E-2</v>
      </c>
      <c r="C14" s="9">
        <v>0</v>
      </c>
      <c r="D14" s="9">
        <v>8.0000000000000002E-3</v>
      </c>
      <c r="E14" s="9">
        <v>0.01</v>
      </c>
      <c r="F14" s="9">
        <v>2E-3</v>
      </c>
      <c r="G14" s="9">
        <v>0</v>
      </c>
      <c r="H14" s="9">
        <v>6.1999999999999998E-3</v>
      </c>
      <c r="I14" s="9">
        <v>3.7499999999999999E-2</v>
      </c>
      <c r="J14" s="9">
        <v>3.0999999999999999E-3</v>
      </c>
      <c r="K14" s="9">
        <v>6.1000000000000004E-3</v>
      </c>
      <c r="L14" s="9">
        <v>0</v>
      </c>
      <c r="M14" s="9">
        <v>4.3799999999999999E-2</v>
      </c>
      <c r="N14" s="9">
        <v>3.4000000000000002E-2</v>
      </c>
      <c r="O14" s="9">
        <v>3.4500000000000003E-2</v>
      </c>
      <c r="P14" s="9">
        <v>3.73E-2</v>
      </c>
      <c r="Q14" s="9">
        <v>0</v>
      </c>
      <c r="R14" s="9">
        <v>0</v>
      </c>
      <c r="S14" s="9">
        <v>2.5000000000000001E-2</v>
      </c>
      <c r="T14" s="9">
        <v>4.02E-2</v>
      </c>
      <c r="U14" s="9">
        <v>1.55E-2</v>
      </c>
    </row>
    <row r="15" spans="1:21" s="1" customFormat="1" ht="17">
      <c r="A15" s="1" t="s">
        <v>195</v>
      </c>
      <c r="B15" s="9">
        <v>0.27800000000000002</v>
      </c>
      <c r="C15" s="9">
        <v>0.42799999999999999</v>
      </c>
      <c r="D15" s="9">
        <v>0.29899999999999999</v>
      </c>
      <c r="E15" s="9">
        <v>0.35699999999999998</v>
      </c>
      <c r="F15" s="9">
        <v>15.063000000000001</v>
      </c>
      <c r="G15" s="9">
        <v>16.071999999999999</v>
      </c>
      <c r="H15" s="9">
        <v>0.19980000000000001</v>
      </c>
      <c r="I15" s="9">
        <v>0.29949999999999999</v>
      </c>
      <c r="J15" s="9">
        <v>0.2409</v>
      </c>
      <c r="K15" s="9">
        <v>15.75</v>
      </c>
      <c r="L15" s="9">
        <v>15.26</v>
      </c>
      <c r="M15" s="9">
        <v>0.3201</v>
      </c>
      <c r="N15" s="9">
        <v>0.16919999999999999</v>
      </c>
      <c r="O15" s="9">
        <v>0.33</v>
      </c>
      <c r="P15" s="9">
        <v>0.18859999999999999</v>
      </c>
      <c r="Q15" s="9">
        <v>0.1515</v>
      </c>
      <c r="R15" s="9">
        <v>0.27189999999999998</v>
      </c>
      <c r="S15" s="9">
        <v>0.2014</v>
      </c>
      <c r="T15" s="9">
        <v>0.12429999999999999</v>
      </c>
      <c r="U15" s="9">
        <v>0.13300000000000001</v>
      </c>
    </row>
    <row r="16" spans="1:21" s="1" customFormat="1">
      <c r="A16" s="1" t="s">
        <v>4</v>
      </c>
      <c r="B16" s="9">
        <v>101.93</v>
      </c>
      <c r="C16" s="9">
        <v>101.72</v>
      </c>
      <c r="D16" s="9">
        <v>101.46</v>
      </c>
      <c r="E16" s="9">
        <v>100.37</v>
      </c>
      <c r="F16" s="9">
        <v>101.08</v>
      </c>
      <c r="G16" s="9">
        <v>101.55</v>
      </c>
      <c r="H16" s="9">
        <v>99.759900000000002</v>
      </c>
      <c r="I16" s="9">
        <v>99.994499999999988</v>
      </c>
      <c r="J16" s="9">
        <v>100.6216</v>
      </c>
      <c r="K16" s="9">
        <v>100.1249</v>
      </c>
      <c r="L16" s="9">
        <v>100.02460000000001</v>
      </c>
      <c r="M16" s="9">
        <v>100.12949999999999</v>
      </c>
      <c r="N16" s="9">
        <v>99.583400000000012</v>
      </c>
      <c r="O16" s="9">
        <v>101.17869999999998</v>
      </c>
      <c r="P16" s="9">
        <v>99.5471</v>
      </c>
      <c r="Q16" s="9">
        <v>98.797499999999999</v>
      </c>
      <c r="R16" s="9">
        <v>101.6206</v>
      </c>
      <c r="S16" s="9">
        <v>100.93330000000002</v>
      </c>
      <c r="T16" s="9">
        <v>99.929599999999994</v>
      </c>
      <c r="U16" s="9">
        <v>99.507199999999997</v>
      </c>
    </row>
    <row r="17" spans="1:21" s="1" customFormat="1">
      <c r="A17" s="1" t="s">
        <v>171</v>
      </c>
      <c r="B17" s="10">
        <v>56.168992076564884</v>
      </c>
      <c r="C17" s="10">
        <v>67.09814707276351</v>
      </c>
      <c r="D17" s="10">
        <v>49.368850130668505</v>
      </c>
      <c r="E17" s="10">
        <v>61.183474118395822</v>
      </c>
      <c r="F17" s="10">
        <v>10.480227179645487</v>
      </c>
      <c r="G17" s="10">
        <v>4.3629577378341518</v>
      </c>
      <c r="H17" s="10">
        <v>52.772292076303927</v>
      </c>
      <c r="I17" s="10">
        <v>64.164637217839243</v>
      </c>
      <c r="J17" s="10">
        <v>56.889878099150813</v>
      </c>
      <c r="K17" s="10">
        <v>8.0509882267025148</v>
      </c>
      <c r="L17" s="10">
        <v>10.80163818828734</v>
      </c>
      <c r="M17" s="10">
        <v>72.96833230964161</v>
      </c>
      <c r="N17" s="10">
        <v>51.218001121054598</v>
      </c>
      <c r="O17" s="10">
        <v>77.156761631166574</v>
      </c>
      <c r="P17" s="10">
        <v>60.715685054982295</v>
      </c>
      <c r="Q17" s="10">
        <v>58.324887223190537</v>
      </c>
      <c r="R17" s="10">
        <v>77.009762571106023</v>
      </c>
      <c r="S17" s="10">
        <v>67.790718788113722</v>
      </c>
      <c r="T17" s="10">
        <v>52.917688489977763</v>
      </c>
      <c r="U17" s="10">
        <v>57.094939762482689</v>
      </c>
    </row>
    <row r="18" spans="1:21" s="1" customFormat="1">
      <c r="A18" s="1" t="s">
        <v>172</v>
      </c>
      <c r="B18" s="10">
        <v>1.5840363792465735</v>
      </c>
      <c r="C18" s="10">
        <v>2.451076802149402</v>
      </c>
      <c r="D18" s="10">
        <v>1.7111279398909689</v>
      </c>
      <c r="E18" s="10">
        <v>2.0861562528702295</v>
      </c>
      <c r="F18" s="10">
        <v>89.310624758740005</v>
      </c>
      <c r="G18" s="10">
        <v>95.522233434389648</v>
      </c>
      <c r="H18" s="10">
        <v>1.1466918763406249</v>
      </c>
      <c r="I18" s="10">
        <v>1.7585889849388625</v>
      </c>
      <c r="J18" s="10">
        <v>1.3683180555377525</v>
      </c>
      <c r="K18" s="10">
        <v>91.834419934443076</v>
      </c>
      <c r="L18" s="10">
        <v>88.918433901268685</v>
      </c>
      <c r="M18" s="10">
        <v>1.8360956674963451</v>
      </c>
      <c r="N18" s="10">
        <v>0.99859076385623147</v>
      </c>
      <c r="O18" s="10">
        <v>1.826918883401869</v>
      </c>
      <c r="P18" s="10">
        <v>1.0686958921276464</v>
      </c>
      <c r="Q18" s="10">
        <v>0.86904265211749709</v>
      </c>
      <c r="R18" s="10">
        <v>1.5240079434435412</v>
      </c>
      <c r="S18" s="10">
        <v>1.1243035832318791</v>
      </c>
      <c r="T18" s="10">
        <v>0.70257380115407342</v>
      </c>
      <c r="U18" s="10">
        <v>0.77222818486377443</v>
      </c>
    </row>
    <row r="19" spans="1:21" s="1" customFormat="1">
      <c r="A19" s="1" t="s">
        <v>173</v>
      </c>
      <c r="B19" s="10">
        <v>42.246971544188547</v>
      </c>
      <c r="C19" s="10">
        <v>30.450776125087099</v>
      </c>
      <c r="D19" s="10">
        <v>48.92002192944053</v>
      </c>
      <c r="E19" s="10">
        <v>36.730369628733939</v>
      </c>
      <c r="F19" s="10">
        <v>0.20914806161451846</v>
      </c>
      <c r="G19" s="10">
        <v>0.11480882777620438</v>
      </c>
      <c r="H19" s="10">
        <v>46.081016047355433</v>
      </c>
      <c r="I19" s="10">
        <v>34.076773797221904</v>
      </c>
      <c r="J19" s="10">
        <v>41.741803845311445</v>
      </c>
      <c r="K19" s="10">
        <v>0.11459183885441106</v>
      </c>
      <c r="L19" s="10">
        <v>0.2799279104439899</v>
      </c>
      <c r="M19" s="10">
        <v>25.195572022862038</v>
      </c>
      <c r="N19" s="10">
        <v>47.783408115089173</v>
      </c>
      <c r="O19" s="10">
        <v>21.016319485431563</v>
      </c>
      <c r="P19" s="10">
        <v>38.215619052890062</v>
      </c>
      <c r="Q19" s="10">
        <v>40.806070124691971</v>
      </c>
      <c r="R19" s="10">
        <v>21.466229485450434</v>
      </c>
      <c r="S19" s="10">
        <v>31.084977628654396</v>
      </c>
      <c r="T19" s="10">
        <v>46.37973770886817</v>
      </c>
      <c r="U19" s="10">
        <v>42.132832052653541</v>
      </c>
    </row>
    <row r="20" spans="1:21" s="1" customFormat="1"/>
    <row r="21" spans="1:21" s="1" customFormat="1" ht="15">
      <c r="A21" s="11" t="s">
        <v>196</v>
      </c>
    </row>
    <row r="22" spans="1:21" s="1" customFormat="1" ht="15">
      <c r="A22" s="11" t="s">
        <v>197</v>
      </c>
    </row>
    <row r="23" spans="1:21" s="1" customFormat="1" ht="15">
      <c r="A23" s="11" t="s">
        <v>198</v>
      </c>
    </row>
  </sheetData>
  <mergeCells count="9">
    <mergeCell ref="B4:G4"/>
    <mergeCell ref="H4:L4"/>
    <mergeCell ref="M4:U4"/>
    <mergeCell ref="B2:G2"/>
    <mergeCell ref="H2:L2"/>
    <mergeCell ref="M2:U2"/>
    <mergeCell ref="B3:G3"/>
    <mergeCell ref="H3:L3"/>
    <mergeCell ref="M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zoomScale="80" zoomScaleNormal="80" workbookViewId="0">
      <selection activeCell="C22" sqref="C22"/>
    </sheetView>
  </sheetViews>
  <sheetFormatPr baseColWidth="10" defaultColWidth="11.5" defaultRowHeight="13"/>
  <cols>
    <col min="1" max="1" width="11.5" style="2"/>
    <col min="2" max="3" width="24.1640625" style="2" customWidth="1"/>
    <col min="4" max="16384" width="11.5" style="2"/>
  </cols>
  <sheetData>
    <row r="1" spans="1:16">
      <c r="A1" s="1" t="s">
        <v>174</v>
      </c>
    </row>
    <row r="2" spans="1:16" ht="17">
      <c r="A2" s="2" t="s">
        <v>47</v>
      </c>
      <c r="B2" s="2" t="s">
        <v>61</v>
      </c>
      <c r="C2" s="2" t="s">
        <v>62</v>
      </c>
      <c r="D2" s="2" t="s">
        <v>142</v>
      </c>
      <c r="E2" s="2" t="s">
        <v>144</v>
      </c>
      <c r="F2" s="2" t="s">
        <v>0</v>
      </c>
      <c r="G2" s="2" t="s">
        <v>1</v>
      </c>
      <c r="H2" s="2" t="s">
        <v>2</v>
      </c>
      <c r="I2" s="2" t="s">
        <v>3</v>
      </c>
      <c r="J2" s="2" t="s">
        <v>146</v>
      </c>
      <c r="K2" s="2" t="s">
        <v>161</v>
      </c>
      <c r="L2" s="2" t="s">
        <v>147</v>
      </c>
      <c r="M2" s="2" t="s">
        <v>4</v>
      </c>
      <c r="N2" s="2" t="s">
        <v>5</v>
      </c>
      <c r="O2" s="2" t="s">
        <v>6</v>
      </c>
      <c r="P2" s="2" t="s">
        <v>7</v>
      </c>
    </row>
    <row r="3" spans="1:16" ht="12.75" customHeight="1">
      <c r="A3" s="2" t="s">
        <v>8</v>
      </c>
      <c r="B3" s="2" t="s">
        <v>48</v>
      </c>
      <c r="C3" s="2" t="s">
        <v>58</v>
      </c>
      <c r="D3" s="4">
        <v>56.716999999999999</v>
      </c>
      <c r="E3" s="4">
        <v>28.375</v>
      </c>
      <c r="F3" s="4">
        <v>0.30399999999999999</v>
      </c>
      <c r="G3" s="4">
        <v>6.9000000000000006E-2</v>
      </c>
      <c r="H3" s="4">
        <v>0</v>
      </c>
      <c r="I3" s="4">
        <v>9.9819999999999993</v>
      </c>
      <c r="J3" s="4">
        <v>5.86</v>
      </c>
      <c r="K3" s="4">
        <v>0.13500000000000001</v>
      </c>
      <c r="L3" s="4">
        <v>0.318</v>
      </c>
      <c r="M3" s="4">
        <v>101.76</v>
      </c>
      <c r="N3" s="3">
        <v>50.581256222221938</v>
      </c>
      <c r="O3" s="3">
        <v>1.8060084760616693</v>
      </c>
      <c r="P3" s="3">
        <v>47.612735301716391</v>
      </c>
    </row>
    <row r="4" spans="1:16">
      <c r="A4" s="2" t="s">
        <v>8</v>
      </c>
      <c r="B4" s="2" t="s">
        <v>49</v>
      </c>
      <c r="C4" s="2" t="s">
        <v>59</v>
      </c>
      <c r="D4" s="4">
        <v>58.954000000000001</v>
      </c>
      <c r="E4" s="4">
        <v>27.131</v>
      </c>
      <c r="F4" s="4">
        <v>0.152</v>
      </c>
      <c r="G4" s="4">
        <v>8.5999999999999993E-2</v>
      </c>
      <c r="H4" s="4">
        <v>0</v>
      </c>
      <c r="I4" s="4">
        <v>8.8279999999999994</v>
      </c>
      <c r="J4" s="4">
        <v>6.4859999999999998</v>
      </c>
      <c r="K4" s="4">
        <v>1.0999999999999999E-2</v>
      </c>
      <c r="L4" s="4">
        <v>0.27800000000000002</v>
      </c>
      <c r="M4" s="4">
        <v>101.93</v>
      </c>
      <c r="N4" s="3">
        <v>56.168992076564884</v>
      </c>
      <c r="O4" s="3">
        <v>1.5840363792465735</v>
      </c>
      <c r="P4" s="3">
        <v>42.246971544188547</v>
      </c>
    </row>
    <row r="5" spans="1:16">
      <c r="A5" s="2" t="s">
        <v>8</v>
      </c>
      <c r="B5" s="2" t="s">
        <v>48</v>
      </c>
      <c r="C5" s="2" t="s">
        <v>60</v>
      </c>
      <c r="D5" s="4">
        <v>61.494</v>
      </c>
      <c r="E5" s="4">
        <v>25.51</v>
      </c>
      <c r="F5" s="4">
        <v>0.19500000000000001</v>
      </c>
      <c r="G5" s="4">
        <v>5.6000000000000001E-2</v>
      </c>
      <c r="H5" s="4">
        <v>0</v>
      </c>
      <c r="I5" s="4">
        <v>6.3310000000000004</v>
      </c>
      <c r="J5" s="4">
        <v>7.7089999999999996</v>
      </c>
      <c r="K5" s="4">
        <v>0</v>
      </c>
      <c r="L5" s="4">
        <v>0.42799999999999999</v>
      </c>
      <c r="M5" s="4">
        <v>101.72</v>
      </c>
      <c r="N5" s="3">
        <v>67.09814707276351</v>
      </c>
      <c r="O5" s="3">
        <v>2.451076802149402</v>
      </c>
      <c r="P5" s="3">
        <v>30.450776125087099</v>
      </c>
    </row>
    <row r="6" spans="1:16" ht="12.75" customHeight="1">
      <c r="A6" s="2" t="s">
        <v>8</v>
      </c>
      <c r="B6" s="2" t="s">
        <v>50</v>
      </c>
      <c r="C6" s="2" t="s">
        <v>58</v>
      </c>
      <c r="D6" s="4">
        <v>57.74</v>
      </c>
      <c r="E6" s="4">
        <v>27.416</v>
      </c>
      <c r="F6" s="4">
        <v>0.216</v>
      </c>
      <c r="G6" s="4">
        <v>5.6000000000000001E-2</v>
      </c>
      <c r="H6" s="4">
        <v>0</v>
      </c>
      <c r="I6" s="4">
        <v>8.9749999999999996</v>
      </c>
      <c r="J6" s="4">
        <v>6.0439999999999996</v>
      </c>
      <c r="K6" s="4">
        <v>1.0999999999999999E-2</v>
      </c>
      <c r="L6" s="4">
        <v>0.34599999999999997</v>
      </c>
      <c r="M6" s="4">
        <v>100.8</v>
      </c>
      <c r="N6" s="3">
        <v>53.814036422000441</v>
      </c>
      <c r="O6" s="3">
        <v>2.0269726116629383</v>
      </c>
      <c r="P6" s="3">
        <v>44.158990966336617</v>
      </c>
    </row>
    <row r="7" spans="1:16">
      <c r="A7" s="2" t="s">
        <v>8</v>
      </c>
      <c r="B7" s="2" t="s">
        <v>51</v>
      </c>
      <c r="C7" s="2" t="s">
        <v>59</v>
      </c>
      <c r="D7" s="4">
        <v>58.537999999999997</v>
      </c>
      <c r="E7" s="4">
        <v>27.141999999999999</v>
      </c>
      <c r="F7" s="4">
        <v>0.16900000000000001</v>
      </c>
      <c r="G7" s="4">
        <v>7.2999999999999995E-2</v>
      </c>
      <c r="H7" s="4">
        <v>0</v>
      </c>
      <c r="I7" s="4">
        <v>8.7439999999999998</v>
      </c>
      <c r="J7" s="4">
        <v>6.31</v>
      </c>
      <c r="K7" s="4">
        <v>8.0000000000000002E-3</v>
      </c>
      <c r="L7" s="4">
        <v>0.33200000000000002</v>
      </c>
      <c r="M7" s="4">
        <v>101.32</v>
      </c>
      <c r="N7" s="3">
        <v>55.543781482934904</v>
      </c>
      <c r="O7" s="3">
        <v>1.9228474792071448</v>
      </c>
      <c r="P7" s="3">
        <v>42.533371037857954</v>
      </c>
    </row>
    <row r="8" spans="1:16">
      <c r="A8" s="2" t="s">
        <v>8</v>
      </c>
      <c r="B8" s="2" t="s">
        <v>52</v>
      </c>
      <c r="C8" s="2" t="s">
        <v>60</v>
      </c>
      <c r="D8" s="4">
        <v>60.939</v>
      </c>
      <c r="E8" s="4">
        <v>24.949000000000002</v>
      </c>
      <c r="F8" s="4">
        <v>0.183</v>
      </c>
      <c r="G8" s="4">
        <v>3.4000000000000002E-2</v>
      </c>
      <c r="H8" s="4">
        <v>0</v>
      </c>
      <c r="I8" s="4">
        <v>6.2690000000000001</v>
      </c>
      <c r="J8" s="4">
        <v>7.6619999999999999</v>
      </c>
      <c r="K8" s="4">
        <v>1.4999999999999999E-2</v>
      </c>
      <c r="L8" s="4">
        <v>0.35699999999999998</v>
      </c>
      <c r="M8" s="4">
        <v>100.41</v>
      </c>
      <c r="N8" s="3">
        <v>67.440277476929751</v>
      </c>
      <c r="O8" s="3">
        <v>2.0675027032422086</v>
      </c>
      <c r="P8" s="3">
        <v>30.492219819828044</v>
      </c>
    </row>
    <row r="9" spans="1:16">
      <c r="A9" s="2" t="s">
        <v>8</v>
      </c>
      <c r="B9" s="2" t="s">
        <v>53</v>
      </c>
      <c r="C9" s="2" t="s">
        <v>58</v>
      </c>
      <c r="D9" s="4">
        <v>58.293999999999997</v>
      </c>
      <c r="E9" s="4">
        <v>26.989000000000001</v>
      </c>
      <c r="F9" s="4">
        <v>0.20599999999999999</v>
      </c>
      <c r="G9" s="4">
        <v>0.11700000000000001</v>
      </c>
      <c r="H9" s="4">
        <v>0</v>
      </c>
      <c r="I9" s="4">
        <v>8.6669999999999998</v>
      </c>
      <c r="J9" s="4">
        <v>6.1890000000000001</v>
      </c>
      <c r="K9" s="4">
        <v>6.0000000000000001E-3</v>
      </c>
      <c r="L9" s="4">
        <v>0.42799999999999999</v>
      </c>
      <c r="M9" s="4">
        <v>100.9</v>
      </c>
      <c r="N9" s="3">
        <v>54.964370991769286</v>
      </c>
      <c r="O9" s="3">
        <v>2.5009512006986925</v>
      </c>
      <c r="P9" s="3">
        <v>42.53467780753202</v>
      </c>
    </row>
    <row r="10" spans="1:16">
      <c r="A10" s="2" t="s">
        <v>8</v>
      </c>
      <c r="B10" s="2" t="s">
        <v>54</v>
      </c>
      <c r="C10" s="2" t="s">
        <v>59</v>
      </c>
      <c r="D10" s="4">
        <v>56.874000000000002</v>
      </c>
      <c r="E10" s="4">
        <v>28.201000000000001</v>
      </c>
      <c r="F10" s="4">
        <v>0.152</v>
      </c>
      <c r="G10" s="4">
        <v>0</v>
      </c>
      <c r="H10" s="4">
        <v>6.9000000000000006E-2</v>
      </c>
      <c r="I10" s="4">
        <v>10.178000000000001</v>
      </c>
      <c r="J10" s="4">
        <v>5.6760000000000002</v>
      </c>
      <c r="K10" s="4">
        <v>8.0000000000000002E-3</v>
      </c>
      <c r="L10" s="4">
        <v>0.29899999999999999</v>
      </c>
      <c r="M10" s="4">
        <v>101.46</v>
      </c>
      <c r="N10" s="3">
        <v>49.368850130668505</v>
      </c>
      <c r="O10" s="3">
        <v>1.7111279398909689</v>
      </c>
      <c r="P10" s="3">
        <v>48.92002192944053</v>
      </c>
    </row>
    <row r="11" spans="1:16">
      <c r="A11" s="2" t="s">
        <v>8</v>
      </c>
      <c r="B11" s="2" t="s">
        <v>55</v>
      </c>
      <c r="C11" s="2" t="s">
        <v>60</v>
      </c>
      <c r="D11" s="4">
        <v>60.145000000000003</v>
      </c>
      <c r="E11" s="4">
        <v>26.190999999999999</v>
      </c>
      <c r="F11" s="4">
        <v>0.13500000000000001</v>
      </c>
      <c r="G11" s="4">
        <v>4.2999999999999997E-2</v>
      </c>
      <c r="H11" s="4">
        <v>0</v>
      </c>
      <c r="I11" s="4">
        <v>7.484</v>
      </c>
      <c r="J11" s="4">
        <v>6.8890000000000002</v>
      </c>
      <c r="K11" s="4">
        <v>0.01</v>
      </c>
      <c r="L11" s="4">
        <v>0.35699999999999998</v>
      </c>
      <c r="M11" s="4">
        <v>100.37</v>
      </c>
      <c r="N11" s="3">
        <v>61.183474118395822</v>
      </c>
      <c r="O11" s="3">
        <v>2.0861562528702295</v>
      </c>
      <c r="P11" s="3">
        <v>36.730369628733939</v>
      </c>
    </row>
    <row r="12" spans="1:16">
      <c r="A12" s="2" t="s">
        <v>8</v>
      </c>
      <c r="B12" s="2" t="s">
        <v>56</v>
      </c>
      <c r="C12" s="2" t="s">
        <v>73</v>
      </c>
      <c r="D12" s="4">
        <v>65.266000000000005</v>
      </c>
      <c r="E12" s="4">
        <v>19.04</v>
      </c>
      <c r="F12" s="4">
        <v>8.5999999999999993E-2</v>
      </c>
      <c r="G12" s="4">
        <v>2.1000000000000001E-2</v>
      </c>
      <c r="H12" s="4">
        <v>0.39300000000000002</v>
      </c>
      <c r="I12" s="4">
        <v>4.2000000000000003E-2</v>
      </c>
      <c r="J12" s="4">
        <v>1.163</v>
      </c>
      <c r="K12" s="4">
        <v>2E-3</v>
      </c>
      <c r="L12" s="4">
        <v>15.063000000000001</v>
      </c>
      <c r="M12" s="4">
        <v>101.08</v>
      </c>
      <c r="N12" s="3">
        <v>10.480227179645487</v>
      </c>
      <c r="O12" s="3">
        <v>89.310624758740005</v>
      </c>
      <c r="P12" s="3">
        <v>0.20914806161451846</v>
      </c>
    </row>
    <row r="13" spans="1:16">
      <c r="A13" s="2" t="s">
        <v>8</v>
      </c>
      <c r="B13" s="2" t="s">
        <v>57</v>
      </c>
      <c r="C13" s="2" t="s">
        <v>73</v>
      </c>
      <c r="D13" s="4">
        <v>65.218000000000004</v>
      </c>
      <c r="E13" s="4">
        <v>19.059999999999999</v>
      </c>
      <c r="F13" s="4">
        <v>4.3999999999999997E-2</v>
      </c>
      <c r="G13" s="4">
        <v>2.1000000000000001E-2</v>
      </c>
      <c r="H13" s="4">
        <v>0.625</v>
      </c>
      <c r="I13" s="4">
        <v>2.3E-2</v>
      </c>
      <c r="J13" s="4">
        <v>0.48299999999999998</v>
      </c>
      <c r="K13" s="4">
        <v>0</v>
      </c>
      <c r="L13" s="4">
        <v>16.071999999999999</v>
      </c>
      <c r="M13" s="4">
        <v>101.55</v>
      </c>
      <c r="N13" s="3">
        <v>4.3629577378341518</v>
      </c>
      <c r="O13" s="3">
        <v>95.522233434389648</v>
      </c>
      <c r="P13" s="3">
        <v>0.11480882777620438</v>
      </c>
    </row>
    <row r="14" spans="1:16">
      <c r="A14" s="2" t="s">
        <v>10</v>
      </c>
      <c r="B14" s="2" t="s">
        <v>11</v>
      </c>
      <c r="C14" s="2" t="s">
        <v>58</v>
      </c>
      <c r="D14" s="4">
        <v>57.12</v>
      </c>
      <c r="E14" s="4">
        <v>26.66</v>
      </c>
      <c r="F14" s="4">
        <v>0.16389999999999999</v>
      </c>
      <c r="G14" s="4">
        <v>0</v>
      </c>
      <c r="H14" s="4">
        <v>0</v>
      </c>
      <c r="I14" s="4">
        <v>9.56</v>
      </c>
      <c r="J14" s="4">
        <v>6.05</v>
      </c>
      <c r="K14" s="4">
        <v>6.1999999999999998E-3</v>
      </c>
      <c r="L14" s="4">
        <v>0.19980000000000001</v>
      </c>
      <c r="M14" s="4">
        <v>99.759900000000002</v>
      </c>
      <c r="N14" s="3">
        <v>52.772292076303927</v>
      </c>
      <c r="O14" s="3">
        <v>1.1466918763406249</v>
      </c>
      <c r="P14" s="3">
        <v>46.081016047355433</v>
      </c>
    </row>
    <row r="15" spans="1:16">
      <c r="A15" s="2" t="s">
        <v>10</v>
      </c>
      <c r="B15" s="2" t="s">
        <v>13</v>
      </c>
      <c r="C15" s="2" t="s">
        <v>59</v>
      </c>
      <c r="D15" s="4">
        <v>60.51</v>
      </c>
      <c r="E15" s="4">
        <v>24.77</v>
      </c>
      <c r="F15" s="4">
        <v>0.27750000000000002</v>
      </c>
      <c r="G15" s="4">
        <v>0</v>
      </c>
      <c r="H15" s="4">
        <v>0</v>
      </c>
      <c r="I15" s="4">
        <v>6.91</v>
      </c>
      <c r="J15" s="4">
        <v>7.19</v>
      </c>
      <c r="K15" s="4">
        <v>3.7499999999999999E-2</v>
      </c>
      <c r="L15" s="4">
        <v>0.29949999999999999</v>
      </c>
      <c r="M15" s="4">
        <v>99.994499999999988</v>
      </c>
      <c r="N15" s="3">
        <v>64.164637217839243</v>
      </c>
      <c r="O15" s="3">
        <v>1.7585889849388625</v>
      </c>
      <c r="P15" s="3">
        <v>34.076773797221904</v>
      </c>
    </row>
    <row r="16" spans="1:16">
      <c r="A16" s="2" t="s">
        <v>10</v>
      </c>
      <c r="B16" s="2" t="s">
        <v>15</v>
      </c>
      <c r="C16" s="2" t="s">
        <v>58</v>
      </c>
      <c r="D16" s="4">
        <v>58.91</v>
      </c>
      <c r="E16" s="4">
        <v>25.93</v>
      </c>
      <c r="F16" s="4">
        <v>9.9099999999999994E-2</v>
      </c>
      <c r="G16" s="4">
        <v>9.8500000000000004E-2</v>
      </c>
      <c r="H16" s="4">
        <v>0</v>
      </c>
      <c r="I16" s="4">
        <v>8.75</v>
      </c>
      <c r="J16" s="4">
        <v>6.59</v>
      </c>
      <c r="K16" s="4">
        <v>3.0999999999999999E-3</v>
      </c>
      <c r="L16" s="4">
        <v>0.2409</v>
      </c>
      <c r="M16" s="4">
        <v>100.6216</v>
      </c>
      <c r="N16" s="3">
        <v>56.889878099150813</v>
      </c>
      <c r="O16" s="3">
        <v>1.3683180555377525</v>
      </c>
      <c r="P16" s="3">
        <v>41.741803845311445</v>
      </c>
    </row>
    <row r="17" spans="1:16">
      <c r="A17" s="2" t="s">
        <v>10</v>
      </c>
      <c r="B17" s="2" t="s">
        <v>16</v>
      </c>
      <c r="C17" s="2" t="s">
        <v>63</v>
      </c>
      <c r="D17" s="4">
        <v>58.83</v>
      </c>
      <c r="E17" s="4">
        <v>26.01</v>
      </c>
      <c r="F17" s="4">
        <v>0.13830000000000001</v>
      </c>
      <c r="G17" s="4">
        <v>0</v>
      </c>
      <c r="H17" s="4">
        <v>9.1700000000000004E-2</v>
      </c>
      <c r="I17" s="4">
        <v>8.67</v>
      </c>
      <c r="J17" s="4">
        <v>6.44</v>
      </c>
      <c r="K17" s="4">
        <v>0</v>
      </c>
      <c r="L17" s="4">
        <v>0.3846</v>
      </c>
      <c r="M17" s="4">
        <v>100.56460000000001</v>
      </c>
      <c r="N17" s="3">
        <v>56.077417140766329</v>
      </c>
      <c r="O17" s="3">
        <v>2.2034950740995671</v>
      </c>
      <c r="P17" s="3">
        <v>41.7190877851341</v>
      </c>
    </row>
    <row r="18" spans="1:16">
      <c r="A18" s="2" t="s">
        <v>10</v>
      </c>
      <c r="B18" s="2" t="s">
        <v>17</v>
      </c>
      <c r="C18" s="2" t="s">
        <v>59</v>
      </c>
      <c r="D18" s="4">
        <v>60.33</v>
      </c>
      <c r="E18" s="4">
        <v>25.22</v>
      </c>
      <c r="F18" s="4">
        <v>7.9100000000000004E-2</v>
      </c>
      <c r="G18" s="4">
        <v>0</v>
      </c>
      <c r="H18" s="4">
        <v>0</v>
      </c>
      <c r="I18" s="4">
        <v>7.31</v>
      </c>
      <c r="J18" s="4">
        <v>7.25</v>
      </c>
      <c r="K18" s="4">
        <v>0</v>
      </c>
      <c r="L18" s="4">
        <v>0.31819999999999998</v>
      </c>
      <c r="M18" s="4">
        <v>100.5073</v>
      </c>
      <c r="N18" s="3">
        <v>63.0495394236547</v>
      </c>
      <c r="O18" s="3">
        <v>1.8207266802792839</v>
      </c>
      <c r="P18" s="3">
        <v>35.129733896066014</v>
      </c>
    </row>
    <row r="19" spans="1:16">
      <c r="A19" s="2" t="s">
        <v>10</v>
      </c>
      <c r="B19" s="2" t="s">
        <v>18</v>
      </c>
      <c r="C19" s="2" t="s">
        <v>58</v>
      </c>
      <c r="D19" s="4">
        <v>57.51</v>
      </c>
      <c r="E19" s="4">
        <v>26.56</v>
      </c>
      <c r="F19" s="4">
        <v>0.21079999999999999</v>
      </c>
      <c r="G19" s="4">
        <v>5.7500000000000002E-2</v>
      </c>
      <c r="H19" s="4">
        <v>0</v>
      </c>
      <c r="I19" s="4">
        <v>9.1999999999999993</v>
      </c>
      <c r="J19" s="4">
        <v>6.16</v>
      </c>
      <c r="K19" s="4">
        <v>1.55E-2</v>
      </c>
      <c r="L19" s="4">
        <v>0.35260000000000002</v>
      </c>
      <c r="M19" s="4">
        <v>100.0664</v>
      </c>
      <c r="N19" s="3">
        <v>53.677478831333715</v>
      </c>
      <c r="O19" s="3">
        <v>2.0215960216016522</v>
      </c>
      <c r="P19" s="3">
        <v>44.300925147064632</v>
      </c>
    </row>
    <row r="20" spans="1:16">
      <c r="A20" s="2" t="s">
        <v>10</v>
      </c>
      <c r="B20" s="2" t="s">
        <v>19</v>
      </c>
      <c r="C20" s="2" t="s">
        <v>63</v>
      </c>
      <c r="D20" s="4">
        <v>58.37</v>
      </c>
      <c r="E20" s="4">
        <v>25.92</v>
      </c>
      <c r="F20" s="4">
        <v>5.9499999999999997E-2</v>
      </c>
      <c r="G20" s="4">
        <v>8.8999999999999999E-3</v>
      </c>
      <c r="H20" s="4">
        <v>0.27600000000000002</v>
      </c>
      <c r="I20" s="4">
        <v>8.82</v>
      </c>
      <c r="J20" s="4">
        <v>6.64</v>
      </c>
      <c r="K20" s="4">
        <v>1.8599999999999998E-2</v>
      </c>
      <c r="L20" s="4">
        <v>0.33300000000000002</v>
      </c>
      <c r="M20" s="4">
        <v>100.446</v>
      </c>
      <c r="N20" s="3">
        <v>56.592210692074865</v>
      </c>
      <c r="O20" s="3">
        <v>1.8673833515996607</v>
      </c>
      <c r="P20" s="3">
        <v>41.540405956325486</v>
      </c>
    </row>
    <row r="21" spans="1:16">
      <c r="A21" s="2" t="s">
        <v>10</v>
      </c>
      <c r="B21" s="2" t="s">
        <v>20</v>
      </c>
      <c r="C21" s="2" t="s">
        <v>59</v>
      </c>
      <c r="D21" s="4">
        <v>65.05</v>
      </c>
      <c r="E21" s="4">
        <v>17.97</v>
      </c>
      <c r="F21" s="4">
        <v>7.2300000000000003E-2</v>
      </c>
      <c r="G21" s="4">
        <v>2.2599999999999999E-2</v>
      </c>
      <c r="H21" s="4">
        <v>0.32200000000000001</v>
      </c>
      <c r="I21" s="4">
        <v>2.3400000000000001E-2</v>
      </c>
      <c r="J21" s="4">
        <v>0.90849999999999997</v>
      </c>
      <c r="K21" s="4">
        <v>6.1000000000000004E-3</v>
      </c>
      <c r="L21" s="4">
        <v>15.75</v>
      </c>
      <c r="M21" s="4">
        <v>100.1249</v>
      </c>
      <c r="N21" s="3">
        <v>8.0509882267025148</v>
      </c>
      <c r="O21" s="3">
        <v>91.834419934443076</v>
      </c>
      <c r="P21" s="3">
        <v>0.11459183885441106</v>
      </c>
    </row>
    <row r="22" spans="1:16">
      <c r="A22" s="2" t="s">
        <v>10</v>
      </c>
      <c r="B22" s="2" t="s">
        <v>21</v>
      </c>
      <c r="C22" s="2" t="s">
        <v>58</v>
      </c>
      <c r="D22" s="4">
        <v>65.37</v>
      </c>
      <c r="E22" s="4">
        <v>17.77</v>
      </c>
      <c r="F22" s="4">
        <v>0.1641</v>
      </c>
      <c r="G22" s="4">
        <v>0</v>
      </c>
      <c r="H22" s="4">
        <v>0.18360000000000001</v>
      </c>
      <c r="I22" s="4">
        <v>5.7200000000000001E-2</v>
      </c>
      <c r="J22" s="4">
        <v>1.2197</v>
      </c>
      <c r="K22" s="4">
        <v>0</v>
      </c>
      <c r="L22" s="4">
        <v>15.26</v>
      </c>
      <c r="M22" s="4">
        <v>100.02460000000001</v>
      </c>
      <c r="N22" s="3">
        <v>10.80163818828734</v>
      </c>
      <c r="O22" s="3">
        <v>88.918433901268685</v>
      </c>
      <c r="P22" s="3">
        <v>0.2799279104439899</v>
      </c>
    </row>
    <row r="23" spans="1:16">
      <c r="A23" s="2" t="s">
        <v>22</v>
      </c>
      <c r="B23" s="2" t="s">
        <v>23</v>
      </c>
      <c r="C23" s="2" t="s">
        <v>24</v>
      </c>
      <c r="D23" s="4">
        <v>57.93</v>
      </c>
      <c r="E23" s="4">
        <v>26.61</v>
      </c>
      <c r="F23" s="4">
        <v>0.17199999999999999</v>
      </c>
      <c r="G23" s="4">
        <v>2.5600000000000001E-2</v>
      </c>
      <c r="H23" s="4">
        <v>4.6100000000000002E-2</v>
      </c>
      <c r="I23" s="4">
        <v>9.02</v>
      </c>
      <c r="J23" s="4">
        <v>6.38</v>
      </c>
      <c r="K23" s="4">
        <v>0</v>
      </c>
      <c r="L23" s="4">
        <v>0.21590000000000001</v>
      </c>
      <c r="M23" s="4">
        <v>100.39959999999999</v>
      </c>
      <c r="N23" s="3">
        <v>55.446743828341482</v>
      </c>
      <c r="O23" s="3">
        <v>1.2345499878494406</v>
      </c>
      <c r="P23" s="3">
        <v>43.318706183809077</v>
      </c>
    </row>
    <row r="24" spans="1:16">
      <c r="A24" s="2" t="s">
        <v>22</v>
      </c>
      <c r="B24" s="2" t="s">
        <v>25</v>
      </c>
      <c r="C24" s="2" t="s">
        <v>26</v>
      </c>
      <c r="D24" s="4">
        <v>62.75</v>
      </c>
      <c r="E24" s="4">
        <v>23.33</v>
      </c>
      <c r="F24" s="4">
        <v>8.5599999999999996E-2</v>
      </c>
      <c r="G24" s="4">
        <v>0</v>
      </c>
      <c r="H24" s="4">
        <v>0</v>
      </c>
      <c r="I24" s="4">
        <v>5.23</v>
      </c>
      <c r="J24" s="4">
        <v>8.3699999999999992</v>
      </c>
      <c r="K24" s="4">
        <v>4.3799999999999999E-2</v>
      </c>
      <c r="L24" s="4">
        <v>0.3201</v>
      </c>
      <c r="M24" s="4">
        <v>100.12949999999999</v>
      </c>
      <c r="N24" s="3">
        <v>72.96833230964161</v>
      </c>
      <c r="O24" s="3">
        <v>1.8360956674963451</v>
      </c>
      <c r="P24" s="3">
        <v>25.195572022862038</v>
      </c>
    </row>
    <row r="25" spans="1:16">
      <c r="A25" s="2" t="s">
        <v>22</v>
      </c>
      <c r="B25" s="2" t="s">
        <v>27</v>
      </c>
      <c r="C25" s="2" t="s">
        <v>64</v>
      </c>
      <c r="D25" s="4">
        <v>56.83</v>
      </c>
      <c r="E25" s="4">
        <v>26.77</v>
      </c>
      <c r="F25" s="4">
        <v>0.1118</v>
      </c>
      <c r="G25" s="4">
        <v>8.9499999999999996E-2</v>
      </c>
      <c r="H25" s="4">
        <v>0.22889999999999999</v>
      </c>
      <c r="I25" s="4">
        <v>9.64</v>
      </c>
      <c r="J25" s="4">
        <v>5.71</v>
      </c>
      <c r="K25" s="4">
        <v>3.4000000000000002E-2</v>
      </c>
      <c r="L25" s="4">
        <v>0.16919999999999999</v>
      </c>
      <c r="M25" s="4">
        <v>99.583400000000012</v>
      </c>
      <c r="N25" s="3">
        <v>51.218001121054598</v>
      </c>
      <c r="O25" s="3">
        <v>0.99859076385623147</v>
      </c>
      <c r="P25" s="3">
        <v>47.783408115089173</v>
      </c>
    </row>
    <row r="26" spans="1:16">
      <c r="A26" s="2" t="s">
        <v>22</v>
      </c>
      <c r="B26" s="2" t="s">
        <v>28</v>
      </c>
      <c r="C26" s="2" t="s">
        <v>65</v>
      </c>
      <c r="D26" s="4">
        <v>62.9</v>
      </c>
      <c r="E26" s="4">
        <v>22.2</v>
      </c>
      <c r="F26" s="4">
        <v>0.22439999999999999</v>
      </c>
      <c r="G26" s="4">
        <v>0</v>
      </c>
      <c r="H26" s="4">
        <v>0</v>
      </c>
      <c r="I26" s="4">
        <v>4.82</v>
      </c>
      <c r="J26" s="4">
        <v>8.66</v>
      </c>
      <c r="K26" s="4">
        <v>4.3900000000000002E-2</v>
      </c>
      <c r="L26" s="4">
        <v>0.33279999999999998</v>
      </c>
      <c r="M26" s="4">
        <v>99.181100000000001</v>
      </c>
      <c r="N26" s="3">
        <v>75.026955662526532</v>
      </c>
      <c r="O26" s="3">
        <v>1.8970702756915137</v>
      </c>
      <c r="P26" s="3">
        <v>23.075974061781956</v>
      </c>
    </row>
    <row r="27" spans="1:16">
      <c r="A27" s="2" t="s">
        <v>22</v>
      </c>
      <c r="B27" s="2" t="s">
        <v>29</v>
      </c>
      <c r="C27" s="2" t="s">
        <v>66</v>
      </c>
      <c r="D27" s="4">
        <v>64.069999999999993</v>
      </c>
      <c r="E27" s="4">
        <v>22.83</v>
      </c>
      <c r="F27" s="4">
        <v>0.22420000000000001</v>
      </c>
      <c r="G27" s="4">
        <v>0</v>
      </c>
      <c r="H27" s="4">
        <v>0</v>
      </c>
      <c r="I27" s="4">
        <v>4.5199999999999996</v>
      </c>
      <c r="J27" s="4">
        <v>9.17</v>
      </c>
      <c r="K27" s="4">
        <v>3.4500000000000003E-2</v>
      </c>
      <c r="L27" s="4">
        <v>0.33</v>
      </c>
      <c r="M27" s="4">
        <v>101.17869999999998</v>
      </c>
      <c r="N27" s="3">
        <v>77.156761631166574</v>
      </c>
      <c r="O27" s="3">
        <v>1.826918883401869</v>
      </c>
      <c r="P27" s="3">
        <v>21.016319485431563</v>
      </c>
    </row>
    <row r="28" spans="1:16">
      <c r="A28" s="2" t="s">
        <v>22</v>
      </c>
      <c r="B28" s="2" t="s">
        <v>30</v>
      </c>
      <c r="C28" s="2" t="s">
        <v>67</v>
      </c>
      <c r="D28" s="4">
        <v>58.9</v>
      </c>
      <c r="E28" s="4">
        <v>25.17</v>
      </c>
      <c r="F28" s="4">
        <v>0.1515</v>
      </c>
      <c r="G28" s="4">
        <v>1.9699999999999999E-2</v>
      </c>
      <c r="H28" s="4">
        <v>0</v>
      </c>
      <c r="I28" s="4">
        <v>8.0299999999999994</v>
      </c>
      <c r="J28" s="4">
        <v>7.05</v>
      </c>
      <c r="K28" s="4">
        <v>3.73E-2</v>
      </c>
      <c r="L28" s="4">
        <v>0.18859999999999999</v>
      </c>
      <c r="M28" s="4">
        <v>99.5471</v>
      </c>
      <c r="N28" s="3">
        <v>60.715685054982295</v>
      </c>
      <c r="O28" s="3">
        <v>1.0686958921276464</v>
      </c>
      <c r="P28" s="3">
        <v>38.215619052890062</v>
      </c>
    </row>
    <row r="29" spans="1:16">
      <c r="A29" s="2" t="s">
        <v>22</v>
      </c>
      <c r="B29" s="2" t="s">
        <v>31</v>
      </c>
      <c r="C29" s="2" t="s">
        <v>64</v>
      </c>
      <c r="D29" s="4">
        <v>56.11</v>
      </c>
      <c r="E29" s="4">
        <v>27.05</v>
      </c>
      <c r="F29" s="4">
        <v>0.15140000000000001</v>
      </c>
      <c r="G29" s="4">
        <v>7.4800000000000005E-2</v>
      </c>
      <c r="H29" s="4">
        <v>9.1700000000000004E-2</v>
      </c>
      <c r="I29" s="4">
        <v>10.07</v>
      </c>
      <c r="J29" s="4">
        <v>5.97</v>
      </c>
      <c r="K29" s="4">
        <v>2.7799999999999998E-2</v>
      </c>
      <c r="L29" s="4">
        <v>0.1484</v>
      </c>
      <c r="M29" s="4">
        <v>99.694099999999992</v>
      </c>
      <c r="N29" s="3">
        <v>51.322354395986821</v>
      </c>
      <c r="O29" s="3">
        <v>0.8393958354738098</v>
      </c>
      <c r="P29" s="3">
        <v>47.838249768539356</v>
      </c>
    </row>
    <row r="30" spans="1:16">
      <c r="A30" s="2" t="s">
        <v>22</v>
      </c>
      <c r="B30" s="2" t="s">
        <v>32</v>
      </c>
      <c r="C30" s="2" t="s">
        <v>64</v>
      </c>
      <c r="D30" s="4">
        <v>57.77</v>
      </c>
      <c r="E30" s="4">
        <v>25.97</v>
      </c>
      <c r="F30" s="4">
        <v>0.27679999999999999</v>
      </c>
      <c r="G30" s="4">
        <v>0</v>
      </c>
      <c r="H30" s="4">
        <v>0</v>
      </c>
      <c r="I30" s="4">
        <v>8.06</v>
      </c>
      <c r="J30" s="4">
        <v>6.66</v>
      </c>
      <c r="K30" s="4">
        <v>0</v>
      </c>
      <c r="L30" s="4">
        <v>0.5595</v>
      </c>
      <c r="M30" s="4">
        <v>99.296300000000002</v>
      </c>
      <c r="N30" s="3">
        <v>58.003260171953706</v>
      </c>
      <c r="O30" s="3">
        <v>3.2061138138513958</v>
      </c>
      <c r="P30" s="3">
        <v>38.790626014194906</v>
      </c>
    </row>
    <row r="31" spans="1:16">
      <c r="A31" s="2" t="s">
        <v>22</v>
      </c>
      <c r="B31" s="2" t="s">
        <v>33</v>
      </c>
      <c r="C31" s="2" t="s">
        <v>68</v>
      </c>
      <c r="D31" s="4">
        <v>58.36</v>
      </c>
      <c r="E31" s="4">
        <v>26.17</v>
      </c>
      <c r="F31" s="4">
        <v>0.2636</v>
      </c>
      <c r="G31" s="4">
        <v>7.7399999999999997E-2</v>
      </c>
      <c r="H31" s="4">
        <v>0.32100000000000001</v>
      </c>
      <c r="I31" s="4">
        <v>8.81</v>
      </c>
      <c r="J31" s="4">
        <v>6.43</v>
      </c>
      <c r="K31" s="4">
        <v>3.1E-2</v>
      </c>
      <c r="L31" s="4">
        <v>0.18029999999999999</v>
      </c>
      <c r="M31" s="4">
        <v>100.64330000000001</v>
      </c>
      <c r="N31" s="3">
        <v>56.319194628762091</v>
      </c>
      <c r="O31" s="3">
        <v>1.0390629481320119</v>
      </c>
      <c r="P31" s="3">
        <v>42.641742423105903</v>
      </c>
    </row>
    <row r="32" spans="1:16">
      <c r="A32" s="2" t="s">
        <v>22</v>
      </c>
      <c r="B32" s="2" t="s">
        <v>34</v>
      </c>
      <c r="C32" s="2" t="s">
        <v>64</v>
      </c>
      <c r="D32" s="4">
        <v>56.8</v>
      </c>
      <c r="E32" s="4">
        <v>27.08</v>
      </c>
      <c r="F32" s="4">
        <v>0.13170000000000001</v>
      </c>
      <c r="G32" s="4">
        <v>0.1095</v>
      </c>
      <c r="H32" s="4">
        <v>9.1700000000000004E-2</v>
      </c>
      <c r="I32" s="4">
        <v>9.9700000000000006</v>
      </c>
      <c r="J32" s="4">
        <v>6.02</v>
      </c>
      <c r="K32" s="4">
        <v>0</v>
      </c>
      <c r="L32" s="4">
        <v>0.1527</v>
      </c>
      <c r="M32" s="4">
        <v>100.35559999999998</v>
      </c>
      <c r="N32" s="3">
        <v>51.763008078882088</v>
      </c>
      <c r="O32" s="3">
        <v>0.86389850261925083</v>
      </c>
      <c r="P32" s="3">
        <v>47.373093418498676</v>
      </c>
    </row>
    <row r="33" spans="1:16">
      <c r="A33" s="2" t="s">
        <v>22</v>
      </c>
      <c r="B33" s="2" t="s">
        <v>35</v>
      </c>
      <c r="C33" s="2" t="s">
        <v>64</v>
      </c>
      <c r="D33" s="4">
        <v>57.18</v>
      </c>
      <c r="E33" s="4">
        <v>26.97</v>
      </c>
      <c r="F33" s="4">
        <v>0.23699999999999999</v>
      </c>
      <c r="G33" s="4">
        <v>0.123</v>
      </c>
      <c r="H33" s="4">
        <v>0</v>
      </c>
      <c r="I33" s="4">
        <v>9.89</v>
      </c>
      <c r="J33" s="4">
        <v>5.99</v>
      </c>
      <c r="K33" s="4">
        <v>0</v>
      </c>
      <c r="L33" s="4">
        <v>0.18540000000000001</v>
      </c>
      <c r="M33" s="4">
        <v>100.5754</v>
      </c>
      <c r="N33" s="3">
        <v>51.739474325324949</v>
      </c>
      <c r="O33" s="3">
        <v>1.0536723617634962</v>
      </c>
      <c r="P33" s="3">
        <v>47.206853312911562</v>
      </c>
    </row>
    <row r="34" spans="1:16">
      <c r="A34" s="2" t="s">
        <v>22</v>
      </c>
      <c r="B34" s="2" t="s">
        <v>36</v>
      </c>
      <c r="C34" s="2" t="s">
        <v>64</v>
      </c>
      <c r="D34" s="4">
        <v>57.63</v>
      </c>
      <c r="E34" s="4">
        <v>25.71</v>
      </c>
      <c r="F34" s="4">
        <v>7.9100000000000004E-2</v>
      </c>
      <c r="G34" s="4">
        <v>2.1100000000000001E-2</v>
      </c>
      <c r="H34" s="4">
        <v>4.58E-2</v>
      </c>
      <c r="I34" s="4">
        <v>8.4700000000000006</v>
      </c>
      <c r="J34" s="4">
        <v>6.69</v>
      </c>
      <c r="K34" s="4">
        <v>0</v>
      </c>
      <c r="L34" s="4">
        <v>0.1515</v>
      </c>
      <c r="M34" s="4">
        <v>98.797499999999999</v>
      </c>
      <c r="N34" s="3">
        <v>58.324887223190537</v>
      </c>
      <c r="O34" s="3">
        <v>0.86904265211749709</v>
      </c>
      <c r="P34" s="3">
        <v>40.806070124691971</v>
      </c>
    </row>
    <row r="35" spans="1:16">
      <c r="A35" s="2" t="s">
        <v>22</v>
      </c>
      <c r="B35" s="2" t="s">
        <v>37</v>
      </c>
      <c r="C35" s="2" t="s">
        <v>69</v>
      </c>
      <c r="D35" s="4">
        <v>64.48</v>
      </c>
      <c r="E35" s="4">
        <v>23.11</v>
      </c>
      <c r="F35" s="4">
        <v>9.8900000000000002E-2</v>
      </c>
      <c r="G35" s="4">
        <v>5.9799999999999999E-2</v>
      </c>
      <c r="H35" s="4">
        <v>0</v>
      </c>
      <c r="I35" s="4">
        <v>4.5599999999999996</v>
      </c>
      <c r="J35" s="4">
        <v>9.0399999999999991</v>
      </c>
      <c r="K35" s="4">
        <v>0</v>
      </c>
      <c r="L35" s="4">
        <v>0.27189999999999998</v>
      </c>
      <c r="M35" s="4">
        <v>101.6206</v>
      </c>
      <c r="N35" s="3">
        <v>77.009762571106023</v>
      </c>
      <c r="O35" s="3">
        <v>1.5240079434435412</v>
      </c>
      <c r="P35" s="3">
        <v>21.466229485450434</v>
      </c>
    </row>
    <row r="36" spans="1:16">
      <c r="A36" s="2" t="s">
        <v>22</v>
      </c>
      <c r="B36" s="2" t="s">
        <v>38</v>
      </c>
      <c r="C36" s="2" t="s">
        <v>70</v>
      </c>
      <c r="D36" s="4">
        <v>58.2</v>
      </c>
      <c r="E36" s="4">
        <v>26.4</v>
      </c>
      <c r="F36" s="4">
        <v>0.17130000000000001</v>
      </c>
      <c r="G36" s="4">
        <v>0</v>
      </c>
      <c r="H36" s="4">
        <v>0</v>
      </c>
      <c r="I36" s="4">
        <v>8.98</v>
      </c>
      <c r="J36" s="4">
        <v>6.47</v>
      </c>
      <c r="K36" s="4">
        <v>0</v>
      </c>
      <c r="L36" s="4">
        <v>0.1484</v>
      </c>
      <c r="M36" s="4">
        <v>100.36969999999999</v>
      </c>
      <c r="N36" s="3">
        <v>56.114385288422177</v>
      </c>
      <c r="O36" s="3">
        <v>0.84684611429885226</v>
      </c>
      <c r="P36" s="3">
        <v>43.038768597278967</v>
      </c>
    </row>
    <row r="37" spans="1:16">
      <c r="A37" s="2" t="s">
        <v>22</v>
      </c>
      <c r="B37" s="2" t="s">
        <v>39</v>
      </c>
      <c r="C37" s="2" t="s">
        <v>70</v>
      </c>
      <c r="D37" s="4">
        <v>57.25</v>
      </c>
      <c r="E37" s="4">
        <v>27.29</v>
      </c>
      <c r="F37" s="4">
        <v>0.1842</v>
      </c>
      <c r="G37" s="4">
        <v>7.0199999999999999E-2</v>
      </c>
      <c r="H37" s="4">
        <v>0.1832</v>
      </c>
      <c r="I37" s="4">
        <v>9.8000000000000007</v>
      </c>
      <c r="J37" s="4">
        <v>6.14</v>
      </c>
      <c r="K37" s="4">
        <v>9.2999999999999992E-3</v>
      </c>
      <c r="L37" s="4">
        <v>0.1517</v>
      </c>
      <c r="M37" s="4">
        <v>101.07860000000001</v>
      </c>
      <c r="N37" s="3">
        <v>52.679777581416012</v>
      </c>
      <c r="O37" s="3">
        <v>0.85637072280038329</v>
      </c>
      <c r="P37" s="3">
        <v>46.463851695783617</v>
      </c>
    </row>
    <row r="38" spans="1:16">
      <c r="A38" s="2" t="s">
        <v>22</v>
      </c>
      <c r="B38" s="2" t="s">
        <v>40</v>
      </c>
      <c r="C38" s="2" t="s">
        <v>71</v>
      </c>
      <c r="D38" s="4">
        <v>61.36</v>
      </c>
      <c r="E38" s="4">
        <v>24.55</v>
      </c>
      <c r="F38" s="4">
        <v>3.95E-2</v>
      </c>
      <c r="G38" s="4">
        <v>0</v>
      </c>
      <c r="H38" s="4">
        <v>0.13739999999999999</v>
      </c>
      <c r="I38" s="4">
        <v>6.63</v>
      </c>
      <c r="J38" s="4">
        <v>7.99</v>
      </c>
      <c r="K38" s="4">
        <v>2.5000000000000001E-2</v>
      </c>
      <c r="L38" s="4">
        <v>0.2014</v>
      </c>
      <c r="M38" s="4">
        <v>100.93330000000002</v>
      </c>
      <c r="N38" s="3">
        <v>67.790718788113722</v>
      </c>
      <c r="O38" s="3">
        <v>1.1243035832318791</v>
      </c>
      <c r="P38" s="3">
        <v>31.084977628654396</v>
      </c>
    </row>
    <row r="39" spans="1:16">
      <c r="A39" s="2" t="s">
        <v>22</v>
      </c>
      <c r="B39" s="2" t="s">
        <v>41</v>
      </c>
      <c r="C39" s="2" t="s">
        <v>72</v>
      </c>
      <c r="D39" s="4">
        <v>56.57</v>
      </c>
      <c r="E39" s="4">
        <v>27.12</v>
      </c>
      <c r="F39" s="4">
        <v>0.11849999999999999</v>
      </c>
      <c r="G39" s="4">
        <v>2.6599999999999999E-2</v>
      </c>
      <c r="H39" s="4">
        <v>0</v>
      </c>
      <c r="I39" s="4">
        <v>9.77</v>
      </c>
      <c r="J39" s="4">
        <v>6.16</v>
      </c>
      <c r="K39" s="4">
        <v>4.02E-2</v>
      </c>
      <c r="L39" s="4">
        <v>0.12429999999999999</v>
      </c>
      <c r="M39" s="4">
        <v>99.929599999999994</v>
      </c>
      <c r="N39" s="3">
        <v>52.917688489977763</v>
      </c>
      <c r="O39" s="3">
        <v>0.70257380115407342</v>
      </c>
      <c r="P39" s="3">
        <v>46.37973770886817</v>
      </c>
    </row>
    <row r="40" spans="1:16">
      <c r="A40" s="2" t="s">
        <v>22</v>
      </c>
      <c r="B40" s="2" t="s">
        <v>42</v>
      </c>
      <c r="C40" s="2" t="s">
        <v>72</v>
      </c>
      <c r="D40" s="4">
        <v>61.36</v>
      </c>
      <c r="E40" s="4">
        <v>24.06</v>
      </c>
      <c r="F40" s="4">
        <v>0.12520000000000001</v>
      </c>
      <c r="G40" s="4">
        <v>0</v>
      </c>
      <c r="H40" s="4">
        <v>0.13719999999999999</v>
      </c>
      <c r="I40" s="4">
        <v>6.23</v>
      </c>
      <c r="J40" s="4">
        <v>8.27</v>
      </c>
      <c r="K40" s="4">
        <v>0</v>
      </c>
      <c r="L40" s="4">
        <v>0.21279999999999999</v>
      </c>
      <c r="M40" s="4">
        <v>100.39520000000002</v>
      </c>
      <c r="N40" s="3">
        <v>69.77293408553173</v>
      </c>
      <c r="O40" s="3">
        <v>1.1812824979954706</v>
      </c>
      <c r="P40" s="3">
        <v>29.045783416472787</v>
      </c>
    </row>
    <row r="41" spans="1:16">
      <c r="A41" s="2" t="s">
        <v>22</v>
      </c>
      <c r="B41" s="2" t="s">
        <v>43</v>
      </c>
      <c r="C41" s="2" t="s">
        <v>72</v>
      </c>
      <c r="D41" s="4">
        <v>61.7</v>
      </c>
      <c r="E41" s="4">
        <v>24.17</v>
      </c>
      <c r="F41" s="4">
        <v>0.15809999999999999</v>
      </c>
      <c r="G41" s="4">
        <v>8.5099999999999995E-2</v>
      </c>
      <c r="H41" s="4">
        <v>0</v>
      </c>
      <c r="I41" s="4">
        <v>6.35</v>
      </c>
      <c r="J41" s="4">
        <v>8.01</v>
      </c>
      <c r="K41" s="4">
        <v>0</v>
      </c>
      <c r="L41" s="4">
        <v>0.19350000000000001</v>
      </c>
      <c r="M41" s="4">
        <v>100.66669999999999</v>
      </c>
      <c r="N41" s="3">
        <v>68.776928614601587</v>
      </c>
      <c r="O41" s="3">
        <v>1.0931805596979844</v>
      </c>
      <c r="P41" s="3">
        <v>30.129890825700429</v>
      </c>
    </row>
    <row r="42" spans="1:16">
      <c r="A42" s="2" t="s">
        <v>22</v>
      </c>
      <c r="B42" s="2" t="s">
        <v>44</v>
      </c>
      <c r="C42" s="2" t="s">
        <v>45</v>
      </c>
      <c r="D42" s="4">
        <v>58.08</v>
      </c>
      <c r="E42" s="4">
        <v>26.07</v>
      </c>
      <c r="F42" s="4">
        <v>9.8699999999999996E-2</v>
      </c>
      <c r="G42" s="4">
        <v>0</v>
      </c>
      <c r="H42" s="4">
        <v>0</v>
      </c>
      <c r="I42" s="4">
        <v>8.64</v>
      </c>
      <c r="J42" s="4">
        <v>6.47</v>
      </c>
      <c r="K42" s="4">
        <v>1.55E-2</v>
      </c>
      <c r="L42" s="4">
        <v>0.13300000000000001</v>
      </c>
      <c r="M42" s="4">
        <v>99.507199999999997</v>
      </c>
      <c r="N42" s="3">
        <v>57.094939762482689</v>
      </c>
      <c r="O42" s="3">
        <v>0.77222818486377443</v>
      </c>
      <c r="P42" s="3">
        <v>42.132832052653541</v>
      </c>
    </row>
    <row r="43" spans="1:16">
      <c r="A43" s="2" t="s">
        <v>22</v>
      </c>
      <c r="B43" s="2" t="s">
        <v>46</v>
      </c>
      <c r="C43" s="2" t="s">
        <v>71</v>
      </c>
      <c r="D43" s="4">
        <v>61.61</v>
      </c>
      <c r="E43" s="4">
        <v>24.48</v>
      </c>
      <c r="F43" s="4">
        <v>0.19739999999999999</v>
      </c>
      <c r="G43" s="4">
        <v>0</v>
      </c>
      <c r="H43" s="4">
        <v>0.1371</v>
      </c>
      <c r="I43" s="4">
        <v>6.52</v>
      </c>
      <c r="J43" s="4">
        <v>8.09</v>
      </c>
      <c r="K43" s="4">
        <v>1.5599999999999999E-2</v>
      </c>
      <c r="L43" s="4">
        <v>0.191</v>
      </c>
      <c r="M43" s="4">
        <v>101.24110000000002</v>
      </c>
      <c r="N43" s="3">
        <v>68.451163261383073</v>
      </c>
      <c r="O43" s="3">
        <v>1.0633257906640001</v>
      </c>
      <c r="P43" s="3">
        <v>30.485510947952914</v>
      </c>
    </row>
    <row r="44" spans="1:16">
      <c r="N44" s="3"/>
      <c r="O44" s="3"/>
      <c r="P44" s="3"/>
    </row>
    <row r="45" spans="1:16">
      <c r="N45" s="3"/>
      <c r="O45" s="3"/>
      <c r="P45" s="3"/>
    </row>
    <row r="46" spans="1:16">
      <c r="N46" s="3"/>
      <c r="O46" s="3"/>
      <c r="P4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"/>
  <sheetViews>
    <sheetView topLeftCell="A37" workbookViewId="0">
      <selection activeCell="C7" sqref="C7"/>
    </sheetView>
  </sheetViews>
  <sheetFormatPr baseColWidth="10" defaultColWidth="11.5" defaultRowHeight="13"/>
  <cols>
    <col min="1" max="1" width="19.33203125" style="14" customWidth="1"/>
    <col min="2" max="16384" width="11.5" style="14"/>
  </cols>
  <sheetData>
    <row r="1" spans="1:19">
      <c r="A1" s="13" t="s">
        <v>216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>
      <c r="A2" s="13" t="s">
        <v>162</v>
      </c>
      <c r="B2" s="39" t="s">
        <v>79</v>
      </c>
      <c r="C2" s="39"/>
      <c r="D2" s="39"/>
      <c r="E2" s="39" t="s">
        <v>163</v>
      </c>
      <c r="F2" s="39"/>
      <c r="G2" s="39"/>
      <c r="H2" s="39"/>
      <c r="I2" s="39"/>
      <c r="J2" s="41" t="s">
        <v>164</v>
      </c>
      <c r="K2" s="41"/>
      <c r="L2" s="41"/>
      <c r="M2" s="41"/>
      <c r="N2" s="41"/>
      <c r="O2" s="41"/>
      <c r="P2" s="41"/>
      <c r="Q2" s="41"/>
      <c r="R2" s="41"/>
      <c r="S2" s="41"/>
    </row>
    <row r="3" spans="1:19" ht="15">
      <c r="A3" s="5" t="s">
        <v>184</v>
      </c>
      <c r="B3" s="39" t="s">
        <v>165</v>
      </c>
      <c r="C3" s="39"/>
      <c r="D3" s="39"/>
      <c r="E3" s="39" t="s">
        <v>165</v>
      </c>
      <c r="F3" s="39"/>
      <c r="G3" s="39"/>
      <c r="H3" s="39"/>
      <c r="I3" s="39"/>
      <c r="J3" s="41" t="s">
        <v>166</v>
      </c>
      <c r="K3" s="41"/>
      <c r="L3" s="41"/>
      <c r="M3" s="41"/>
      <c r="N3" s="41"/>
      <c r="O3" s="41"/>
      <c r="P3" s="41"/>
      <c r="Q3" s="41"/>
      <c r="R3" s="41"/>
      <c r="S3" s="41"/>
    </row>
    <row r="4" spans="1:19" ht="17">
      <c r="A4" s="15" t="s">
        <v>185</v>
      </c>
      <c r="B4" s="40">
        <v>66.02</v>
      </c>
      <c r="C4" s="40"/>
      <c r="D4" s="40"/>
      <c r="E4" s="40">
        <v>65.05</v>
      </c>
      <c r="F4" s="40"/>
      <c r="G4" s="40"/>
      <c r="H4" s="40"/>
      <c r="I4" s="40"/>
      <c r="J4" s="37">
        <v>55.04</v>
      </c>
      <c r="K4" s="37"/>
      <c r="L4" s="37"/>
      <c r="M4" s="37"/>
      <c r="N4" s="37"/>
      <c r="O4" s="37"/>
      <c r="P4" s="37"/>
      <c r="Q4" s="37"/>
      <c r="R4" s="37"/>
      <c r="S4" s="37"/>
    </row>
    <row r="5" spans="1:19" ht="15">
      <c r="A5" s="20" t="s">
        <v>217</v>
      </c>
      <c r="B5" s="21" t="s">
        <v>153</v>
      </c>
      <c r="C5" s="21" t="s">
        <v>153</v>
      </c>
      <c r="D5" s="21" t="s">
        <v>153</v>
      </c>
      <c r="E5" s="21" t="s">
        <v>154</v>
      </c>
      <c r="F5" s="21" t="s">
        <v>155</v>
      </c>
      <c r="G5" s="21" t="s">
        <v>155</v>
      </c>
      <c r="H5" s="21" t="s">
        <v>153</v>
      </c>
      <c r="I5" s="21" t="s">
        <v>153</v>
      </c>
      <c r="J5" s="22" t="s">
        <v>156</v>
      </c>
      <c r="K5" s="22" t="s">
        <v>157</v>
      </c>
      <c r="L5" s="22" t="s">
        <v>158</v>
      </c>
      <c r="M5" s="22" t="s">
        <v>158</v>
      </c>
      <c r="N5" s="22" t="s">
        <v>153</v>
      </c>
      <c r="O5" s="22" t="s">
        <v>153</v>
      </c>
      <c r="P5" s="22" t="s">
        <v>153</v>
      </c>
      <c r="Q5" s="22" t="s">
        <v>159</v>
      </c>
      <c r="R5" s="22" t="s">
        <v>157</v>
      </c>
      <c r="S5" s="22" t="s">
        <v>153</v>
      </c>
    </row>
    <row r="6" spans="1:19" ht="17">
      <c r="A6" s="13" t="s">
        <v>191</v>
      </c>
      <c r="B6" s="23">
        <v>48.844000000000001</v>
      </c>
      <c r="C6" s="23">
        <v>48.4133</v>
      </c>
      <c r="D6" s="23">
        <v>50.819000000000003</v>
      </c>
      <c r="E6" s="23">
        <v>46.7</v>
      </c>
      <c r="F6" s="23">
        <v>48.72</v>
      </c>
      <c r="G6" s="23">
        <v>47.5</v>
      </c>
      <c r="H6" s="23">
        <v>48.88</v>
      </c>
      <c r="I6" s="23">
        <v>52.17</v>
      </c>
      <c r="J6" s="24">
        <v>50.01</v>
      </c>
      <c r="K6" s="24">
        <v>47.69</v>
      </c>
      <c r="L6" s="24">
        <v>50.7</v>
      </c>
      <c r="M6" s="24">
        <v>49.42</v>
      </c>
      <c r="N6" s="24">
        <v>51.49</v>
      </c>
      <c r="O6" s="24">
        <v>51.5</v>
      </c>
      <c r="P6" s="24">
        <v>49.79</v>
      </c>
      <c r="Q6" s="24">
        <v>50.94</v>
      </c>
      <c r="R6" s="24">
        <v>46.35</v>
      </c>
      <c r="S6" s="24">
        <v>50.96</v>
      </c>
    </row>
    <row r="7" spans="1:19" ht="17">
      <c r="A7" s="13" t="s">
        <v>211</v>
      </c>
      <c r="B7" s="23">
        <v>0.113</v>
      </c>
      <c r="C7" s="23">
        <v>0.40500000000000003</v>
      </c>
      <c r="D7" s="23">
        <v>0.154</v>
      </c>
      <c r="E7" s="23">
        <v>1.6094999999999999</v>
      </c>
      <c r="F7" s="23">
        <v>0.9415</v>
      </c>
      <c r="G7" s="23">
        <v>0.84750000000000003</v>
      </c>
      <c r="H7" s="23">
        <v>0.70860000000000001</v>
      </c>
      <c r="I7" s="23">
        <v>0.2298</v>
      </c>
      <c r="J7" s="24">
        <v>0.92769999999999997</v>
      </c>
      <c r="K7" s="24">
        <v>1.2935000000000001</v>
      </c>
      <c r="L7" s="24">
        <v>1.2011000000000001</v>
      </c>
      <c r="M7" s="24">
        <v>0.78139999999999998</v>
      </c>
      <c r="N7" s="24">
        <v>0.53110000000000002</v>
      </c>
      <c r="O7" s="24">
        <v>0.66920000000000002</v>
      </c>
      <c r="P7" s="24">
        <v>0.94369999999999998</v>
      </c>
      <c r="Q7" s="24">
        <v>0.64590000000000003</v>
      </c>
      <c r="R7" s="24">
        <v>1.5812999999999999</v>
      </c>
      <c r="S7" s="24">
        <v>0.52959999999999996</v>
      </c>
    </row>
    <row r="8" spans="1:19" ht="17">
      <c r="A8" s="13" t="s">
        <v>192</v>
      </c>
      <c r="B8" s="23">
        <v>5.5709999999999997</v>
      </c>
      <c r="C8" s="23">
        <v>6.0510000000000002</v>
      </c>
      <c r="D8" s="23">
        <v>4.0750000000000002</v>
      </c>
      <c r="E8" s="23">
        <v>7.46</v>
      </c>
      <c r="F8" s="23">
        <v>6.7</v>
      </c>
      <c r="G8" s="23">
        <v>7.36</v>
      </c>
      <c r="H8" s="23">
        <v>6.11</v>
      </c>
      <c r="I8" s="23">
        <v>3.61</v>
      </c>
      <c r="J8" s="24">
        <v>6.05</v>
      </c>
      <c r="K8" s="24">
        <v>6.72</v>
      </c>
      <c r="L8" s="24">
        <v>5.27</v>
      </c>
      <c r="M8" s="24">
        <v>6.29</v>
      </c>
      <c r="N8" s="24">
        <v>5.29</v>
      </c>
      <c r="O8" s="24">
        <v>4.84</v>
      </c>
      <c r="P8" s="24">
        <v>5.99</v>
      </c>
      <c r="Q8" s="24">
        <v>5.13</v>
      </c>
      <c r="R8" s="24">
        <v>8.0399999999999991</v>
      </c>
      <c r="S8" s="24">
        <v>4.9400000000000004</v>
      </c>
    </row>
    <row r="9" spans="1:19">
      <c r="A9" s="13" t="s">
        <v>0</v>
      </c>
      <c r="B9" s="23">
        <v>17.431000000000001</v>
      </c>
      <c r="C9" s="23">
        <v>17.170000000000002</v>
      </c>
      <c r="D9" s="23">
        <v>16.236999999999998</v>
      </c>
      <c r="E9" s="23">
        <v>18.11</v>
      </c>
      <c r="F9" s="23">
        <v>18.43</v>
      </c>
      <c r="G9" s="23">
        <v>19.25</v>
      </c>
      <c r="H9" s="23">
        <v>17.420000000000002</v>
      </c>
      <c r="I9" s="23">
        <v>15.81</v>
      </c>
      <c r="J9" s="24">
        <v>14.74</v>
      </c>
      <c r="K9" s="24">
        <v>15.67</v>
      </c>
      <c r="L9" s="24">
        <v>14.38</v>
      </c>
      <c r="M9" s="24">
        <v>16.149999999999999</v>
      </c>
      <c r="N9" s="24">
        <v>14.47</v>
      </c>
      <c r="O9" s="24">
        <v>14.52</v>
      </c>
      <c r="P9" s="24">
        <v>15.44</v>
      </c>
      <c r="Q9" s="24">
        <v>15.1</v>
      </c>
      <c r="R9" s="24">
        <v>17.36</v>
      </c>
      <c r="S9" s="24">
        <v>15.27</v>
      </c>
    </row>
    <row r="10" spans="1:19" ht="17">
      <c r="A10" s="13" t="s">
        <v>206</v>
      </c>
      <c r="B10" s="23">
        <v>1E-3</v>
      </c>
      <c r="C10" s="23">
        <v>2.1999999999999999E-2</v>
      </c>
      <c r="D10" s="23">
        <v>4.4999999999999998E-2</v>
      </c>
      <c r="E10" s="23">
        <v>0</v>
      </c>
      <c r="F10" s="23">
        <v>0</v>
      </c>
      <c r="G10" s="23">
        <v>5.3600000000000002E-2</v>
      </c>
      <c r="H10" s="23">
        <v>0</v>
      </c>
      <c r="I10" s="23">
        <v>4.3099999999999999E-2</v>
      </c>
      <c r="J10" s="24">
        <v>0</v>
      </c>
      <c r="K10" s="24">
        <v>0</v>
      </c>
      <c r="L10" s="24">
        <v>0</v>
      </c>
      <c r="M10" s="24">
        <v>7.5600000000000001E-2</v>
      </c>
      <c r="N10" s="24">
        <v>0.24979999999999999</v>
      </c>
      <c r="O10" s="24">
        <v>0.1086</v>
      </c>
      <c r="P10" s="24">
        <v>0.1623</v>
      </c>
      <c r="Q10" s="24">
        <v>0</v>
      </c>
      <c r="R10" s="24">
        <v>0.2366</v>
      </c>
      <c r="S10" s="24"/>
    </row>
    <row r="11" spans="1:19">
      <c r="A11" s="13" t="s">
        <v>74</v>
      </c>
      <c r="B11" s="23">
        <v>0.71</v>
      </c>
      <c r="C11" s="23">
        <v>0.754</v>
      </c>
      <c r="D11" s="23">
        <v>0.8</v>
      </c>
      <c r="E11" s="23">
        <v>0.70330000000000004</v>
      </c>
      <c r="F11" s="23">
        <v>0.67759999999999998</v>
      </c>
      <c r="G11" s="23">
        <v>0.77429999999999999</v>
      </c>
      <c r="H11" s="23">
        <v>0.78790000000000004</v>
      </c>
      <c r="I11" s="23">
        <v>0.70950000000000002</v>
      </c>
      <c r="J11" s="24">
        <v>0.59199999999999997</v>
      </c>
      <c r="K11" s="24">
        <v>0.63119999999999998</v>
      </c>
      <c r="L11" s="24">
        <v>0.78639999999999999</v>
      </c>
      <c r="M11" s="24">
        <v>0.68520000000000003</v>
      </c>
      <c r="N11" s="24">
        <v>0.76980000000000004</v>
      </c>
      <c r="O11" s="24">
        <v>0.73670000000000002</v>
      </c>
      <c r="P11" s="24">
        <v>0.74370000000000003</v>
      </c>
      <c r="Q11" s="24">
        <v>0.7036</v>
      </c>
      <c r="R11" s="24">
        <v>0.48870000000000002</v>
      </c>
      <c r="S11" s="24">
        <v>0.71909999999999996</v>
      </c>
    </row>
    <row r="12" spans="1:19">
      <c r="A12" s="13" t="s">
        <v>75</v>
      </c>
      <c r="B12" s="23">
        <v>12.679</v>
      </c>
      <c r="C12" s="23">
        <v>12.563000000000001</v>
      </c>
      <c r="D12" s="23">
        <v>13.836</v>
      </c>
      <c r="E12" s="23">
        <v>10.72</v>
      </c>
      <c r="F12" s="23">
        <v>11.37</v>
      </c>
      <c r="G12" s="23">
        <v>10.76</v>
      </c>
      <c r="H12" s="23">
        <v>11.28</v>
      </c>
      <c r="I12" s="23">
        <v>13.35</v>
      </c>
      <c r="J12" s="24">
        <v>13.24</v>
      </c>
      <c r="K12" s="24">
        <v>12.32</v>
      </c>
      <c r="L12" s="24">
        <v>13.09</v>
      </c>
      <c r="M12" s="24">
        <v>12.19</v>
      </c>
      <c r="N12" s="24">
        <v>12.48</v>
      </c>
      <c r="O12" s="24">
        <v>13.65</v>
      </c>
      <c r="P12" s="24">
        <v>12.48</v>
      </c>
      <c r="Q12" s="24">
        <v>13.31</v>
      </c>
      <c r="R12" s="24">
        <v>10.78</v>
      </c>
      <c r="S12" s="24">
        <v>13.66</v>
      </c>
    </row>
    <row r="13" spans="1:19">
      <c r="A13" s="13" t="s">
        <v>3</v>
      </c>
      <c r="B13" s="23">
        <v>11.332000000000001</v>
      </c>
      <c r="C13" s="23">
        <v>11.692</v>
      </c>
      <c r="D13" s="23">
        <v>11.585000000000001</v>
      </c>
      <c r="E13" s="23">
        <v>11.47</v>
      </c>
      <c r="F13" s="23">
        <v>11.71</v>
      </c>
      <c r="G13" s="23">
        <v>11.5</v>
      </c>
      <c r="H13" s="23">
        <v>11.44</v>
      </c>
      <c r="I13" s="23">
        <v>11.67</v>
      </c>
      <c r="J13" s="24">
        <v>11.94</v>
      </c>
      <c r="K13" s="24">
        <v>11.74</v>
      </c>
      <c r="L13" s="24">
        <v>11.67</v>
      </c>
      <c r="M13" s="24">
        <v>11.87</v>
      </c>
      <c r="N13" s="24">
        <v>11.47</v>
      </c>
      <c r="O13" s="24">
        <v>11.37</v>
      </c>
      <c r="P13" s="24">
        <v>11.28</v>
      </c>
      <c r="Q13" s="24">
        <v>11.78</v>
      </c>
      <c r="R13" s="24">
        <v>11.66</v>
      </c>
      <c r="S13" s="24">
        <v>11.33</v>
      </c>
    </row>
    <row r="14" spans="1:19" ht="17">
      <c r="A14" s="13" t="s">
        <v>193</v>
      </c>
      <c r="B14" s="23">
        <v>0.94799999999999995</v>
      </c>
      <c r="C14" s="23">
        <v>0.90600000000000003</v>
      </c>
      <c r="D14" s="23">
        <v>0.63900000000000001</v>
      </c>
      <c r="E14" s="23">
        <v>1.43</v>
      </c>
      <c r="F14" s="23">
        <v>1.0769</v>
      </c>
      <c r="G14" s="23">
        <v>1.1862999999999999</v>
      </c>
      <c r="H14" s="23">
        <v>1.0388999999999999</v>
      </c>
      <c r="I14" s="23">
        <v>0.55159999999999998</v>
      </c>
      <c r="J14" s="24">
        <v>0.89849999999999997</v>
      </c>
      <c r="K14" s="24">
        <v>1.1721999999999999</v>
      </c>
      <c r="L14" s="24">
        <v>0.97860000000000003</v>
      </c>
      <c r="M14" s="24">
        <v>0.95930000000000004</v>
      </c>
      <c r="N14" s="24">
        <v>1.0404</v>
      </c>
      <c r="O14" s="24">
        <v>0.85870000000000002</v>
      </c>
      <c r="P14" s="24">
        <v>1.0355000000000001</v>
      </c>
      <c r="Q14" s="24">
        <v>0.85540000000000005</v>
      </c>
      <c r="R14" s="24">
        <v>1.2078</v>
      </c>
      <c r="S14" s="24">
        <v>0.91890000000000005</v>
      </c>
    </row>
    <row r="15" spans="1:19" ht="17">
      <c r="A15" s="13" t="s">
        <v>195</v>
      </c>
      <c r="B15" s="23">
        <v>0.437</v>
      </c>
      <c r="C15" s="23">
        <v>0.41299999999999998</v>
      </c>
      <c r="D15" s="23">
        <v>0.28899999999999998</v>
      </c>
      <c r="E15" s="23">
        <v>0.78659999999999997</v>
      </c>
      <c r="F15" s="23">
        <v>0.66900000000000004</v>
      </c>
      <c r="G15" s="23">
        <v>0.7631</v>
      </c>
      <c r="H15" s="23">
        <v>0.61980000000000002</v>
      </c>
      <c r="I15" s="23">
        <v>0.3246</v>
      </c>
      <c r="J15" s="24">
        <v>0.57240000000000002</v>
      </c>
      <c r="K15" s="24">
        <v>0.67269999999999996</v>
      </c>
      <c r="L15" s="24">
        <v>0.47560000000000002</v>
      </c>
      <c r="M15" s="24">
        <v>0.62809999999999999</v>
      </c>
      <c r="N15" s="24">
        <v>0.42659999999999998</v>
      </c>
      <c r="O15" s="24">
        <v>0.33639999999999998</v>
      </c>
      <c r="P15" s="24">
        <v>0.50009999999999999</v>
      </c>
      <c r="Q15" s="24">
        <v>0.45190000000000002</v>
      </c>
      <c r="R15" s="24">
        <v>0.875</v>
      </c>
      <c r="S15" s="24">
        <v>0.41299999999999998</v>
      </c>
    </row>
    <row r="16" spans="1:19">
      <c r="A16" s="13" t="s">
        <v>76</v>
      </c>
      <c r="B16" s="23">
        <v>0.20399999999999999</v>
      </c>
      <c r="C16" s="23">
        <v>0.185</v>
      </c>
      <c r="D16" s="23">
        <v>2.1000000000000001E-2</v>
      </c>
      <c r="E16" s="23">
        <v>0</v>
      </c>
      <c r="F16" s="23">
        <v>0</v>
      </c>
      <c r="G16" s="23">
        <v>0</v>
      </c>
      <c r="H16" s="23">
        <v>0</v>
      </c>
      <c r="I16" s="23">
        <v>8.1000000000000003E-2</v>
      </c>
      <c r="J16" s="24">
        <v>2.75E-2</v>
      </c>
      <c r="K16" s="24">
        <v>0.29899999999999999</v>
      </c>
      <c r="L16" s="24">
        <v>0.32879999999999998</v>
      </c>
      <c r="M16" s="24">
        <v>0.1082</v>
      </c>
      <c r="N16" s="24">
        <v>0.1095</v>
      </c>
      <c r="O16" s="24">
        <v>0</v>
      </c>
      <c r="P16" s="24">
        <v>0</v>
      </c>
      <c r="Q16" s="24">
        <v>0</v>
      </c>
      <c r="R16" s="24">
        <v>0.10780000000000001</v>
      </c>
      <c r="S16" s="24"/>
    </row>
    <row r="17" spans="1:19">
      <c r="A17" s="13" t="s">
        <v>77</v>
      </c>
      <c r="B17" s="23">
        <v>0.218</v>
      </c>
      <c r="C17" s="23">
        <v>7.3999999999999996E-2</v>
      </c>
      <c r="D17" s="23">
        <v>4.7E-2</v>
      </c>
      <c r="E17" s="23">
        <v>0.1535</v>
      </c>
      <c r="F17" s="23">
        <v>0.1084</v>
      </c>
      <c r="G17" s="23">
        <v>0.14430000000000001</v>
      </c>
      <c r="H17" s="23">
        <v>0.14710000000000001</v>
      </c>
      <c r="I17" s="23">
        <v>6.2899999999999998E-2</v>
      </c>
      <c r="J17" s="24">
        <v>5.5599999999999997E-2</v>
      </c>
      <c r="K17" s="24">
        <v>7.51E-2</v>
      </c>
      <c r="L17" s="24">
        <v>7.0699999999999999E-2</v>
      </c>
      <c r="M17" s="24">
        <v>7.7299999999999994E-2</v>
      </c>
      <c r="N17" s="24">
        <v>9.11E-2</v>
      </c>
      <c r="O17" s="24">
        <v>5.4800000000000001E-2</v>
      </c>
      <c r="P17" s="24">
        <v>8.5800000000000001E-2</v>
      </c>
      <c r="Q17" s="24">
        <v>5.5399999999999998E-2</v>
      </c>
      <c r="R17" s="24">
        <v>0.12690000000000001</v>
      </c>
      <c r="S17" s="24"/>
    </row>
    <row r="18" spans="1:19">
      <c r="A18" s="16" t="s">
        <v>4</v>
      </c>
      <c r="B18" s="25">
        <f t="shared" ref="B18:S18" si="0">SUM(B5:B17)</f>
        <v>98.488</v>
      </c>
      <c r="C18" s="25">
        <f t="shared" si="0"/>
        <v>98.648300000000006</v>
      </c>
      <c r="D18" s="25">
        <f t="shared" si="0"/>
        <v>98.547000000000011</v>
      </c>
      <c r="E18" s="25">
        <f t="shared" si="0"/>
        <v>99.142900000000012</v>
      </c>
      <c r="F18" s="25">
        <f t="shared" si="0"/>
        <v>100.4034</v>
      </c>
      <c r="G18" s="25">
        <f t="shared" si="0"/>
        <v>100.1391</v>
      </c>
      <c r="H18" s="25">
        <f t="shared" si="0"/>
        <v>98.432299999999984</v>
      </c>
      <c r="I18" s="25">
        <f t="shared" si="0"/>
        <v>98.612499999999997</v>
      </c>
      <c r="J18" s="26">
        <f t="shared" si="0"/>
        <v>99.053699999999992</v>
      </c>
      <c r="K18" s="26">
        <f t="shared" si="0"/>
        <v>98.283700000000024</v>
      </c>
      <c r="L18" s="26">
        <f t="shared" si="0"/>
        <v>98.9512</v>
      </c>
      <c r="M18" s="26">
        <f t="shared" si="0"/>
        <v>99.235099999999989</v>
      </c>
      <c r="N18" s="26">
        <f t="shared" si="0"/>
        <v>98.418300000000002</v>
      </c>
      <c r="O18" s="26">
        <f t="shared" si="0"/>
        <v>98.644400000000005</v>
      </c>
      <c r="P18" s="26">
        <f t="shared" si="0"/>
        <v>98.451100000000025</v>
      </c>
      <c r="Q18" s="26">
        <f t="shared" si="0"/>
        <v>98.972200000000001</v>
      </c>
      <c r="R18" s="26">
        <f t="shared" si="0"/>
        <v>98.814099999999996</v>
      </c>
      <c r="S18" s="26">
        <f t="shared" si="0"/>
        <v>98.740599999999986</v>
      </c>
    </row>
    <row r="19" spans="1:19">
      <c r="A19" s="14" t="s">
        <v>124</v>
      </c>
      <c r="B19" s="25">
        <f t="shared" ref="B19:R19" si="1">B16*(16/38)+B17*(16/70.9)</f>
        <v>0.13509078761784571</v>
      </c>
      <c r="C19" s="25">
        <f t="shared" si="1"/>
        <v>9.4594313710934588E-2</v>
      </c>
      <c r="D19" s="25">
        <f t="shared" si="1"/>
        <v>1.9448593274441393E-2</v>
      </c>
      <c r="E19" s="25">
        <f t="shared" si="1"/>
        <v>3.464033850493653E-2</v>
      </c>
      <c r="F19" s="25">
        <f t="shared" si="1"/>
        <v>2.4462623413258108E-2</v>
      </c>
      <c r="G19" s="25">
        <f t="shared" si="1"/>
        <v>3.2564174894217209E-2</v>
      </c>
      <c r="H19" s="25">
        <f t="shared" si="1"/>
        <v>3.3196050775740477E-2</v>
      </c>
      <c r="I19" s="25">
        <f t="shared" si="1"/>
        <v>4.829990349639967E-2</v>
      </c>
      <c r="J19" s="26">
        <f t="shared" si="1"/>
        <v>2.4126197015811743E-2</v>
      </c>
      <c r="K19" s="26">
        <f t="shared" si="1"/>
        <v>0.14284255066439017</v>
      </c>
      <c r="L19" s="26">
        <f t="shared" si="1"/>
        <v>0.1543969712716205</v>
      </c>
      <c r="M19" s="26">
        <f t="shared" si="1"/>
        <v>6.3002182466038142E-2</v>
      </c>
      <c r="N19" s="26">
        <f t="shared" si="1"/>
        <v>6.6663796303169764E-2</v>
      </c>
      <c r="O19" s="26">
        <f t="shared" si="1"/>
        <v>1.2366713681241185E-2</v>
      </c>
      <c r="P19" s="26">
        <f t="shared" si="1"/>
        <v>1.9362482369534556E-2</v>
      </c>
      <c r="Q19" s="26">
        <f t="shared" si="1"/>
        <v>1.2502115655853314E-2</v>
      </c>
      <c r="R19" s="26">
        <f t="shared" si="1"/>
        <v>7.4026991314675966E-2</v>
      </c>
      <c r="S19" s="24"/>
    </row>
    <row r="20" spans="1:19">
      <c r="A20" s="13" t="s">
        <v>4</v>
      </c>
      <c r="B20" s="25">
        <f t="shared" ref="B20:R20" si="2">B18-B19</f>
        <v>98.352909212382158</v>
      </c>
      <c r="C20" s="25">
        <f t="shared" si="2"/>
        <v>98.553705686289078</v>
      </c>
      <c r="D20" s="25">
        <f t="shared" si="2"/>
        <v>98.527551406725564</v>
      </c>
      <c r="E20" s="25">
        <f t="shared" si="2"/>
        <v>99.108259661495069</v>
      </c>
      <c r="F20" s="25">
        <f t="shared" si="2"/>
        <v>100.37893737658675</v>
      </c>
      <c r="G20" s="25">
        <f t="shared" si="2"/>
        <v>100.10653582510578</v>
      </c>
      <c r="H20" s="25">
        <f t="shared" si="2"/>
        <v>98.399103949224241</v>
      </c>
      <c r="I20" s="25">
        <f t="shared" si="2"/>
        <v>98.564200096503598</v>
      </c>
      <c r="J20" s="26">
        <f t="shared" si="2"/>
        <v>99.029573802984174</v>
      </c>
      <c r="K20" s="26">
        <f t="shared" si="2"/>
        <v>98.140857449335641</v>
      </c>
      <c r="L20" s="26">
        <f t="shared" si="2"/>
        <v>98.796803028728377</v>
      </c>
      <c r="M20" s="26">
        <f t="shared" si="2"/>
        <v>99.172097817533952</v>
      </c>
      <c r="N20" s="26">
        <f t="shared" si="2"/>
        <v>98.351636203696827</v>
      </c>
      <c r="O20" s="26">
        <f t="shared" si="2"/>
        <v>98.632033286318759</v>
      </c>
      <c r="P20" s="26">
        <f t="shared" si="2"/>
        <v>98.431737517630495</v>
      </c>
      <c r="Q20" s="26">
        <f t="shared" si="2"/>
        <v>98.959697884344152</v>
      </c>
      <c r="R20" s="26">
        <f t="shared" si="2"/>
        <v>98.740073008685314</v>
      </c>
      <c r="S20" s="26"/>
    </row>
    <row r="21" spans="1:19">
      <c r="A21" s="13" t="s">
        <v>125</v>
      </c>
      <c r="B21" s="21"/>
      <c r="C21" s="21"/>
      <c r="D21" s="21"/>
      <c r="E21" s="21"/>
      <c r="F21" s="21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1"/>
      <c r="S21" s="21"/>
    </row>
    <row r="22" spans="1:19">
      <c r="A22" s="13" t="s">
        <v>126</v>
      </c>
      <c r="B22" s="27">
        <v>7.0894471036773483</v>
      </c>
      <c r="C22" s="27">
        <v>7.0256220863891139</v>
      </c>
      <c r="D22" s="27">
        <v>7.2882886683538892</v>
      </c>
      <c r="E22" s="27">
        <v>6.8665489186486166</v>
      </c>
      <c r="F22" s="27">
        <v>7.0177359640531511</v>
      </c>
      <c r="G22" s="27">
        <v>6.8888298923013709</v>
      </c>
      <c r="H22" s="27">
        <v>7.1676177967237953</v>
      </c>
      <c r="I22" s="27">
        <v>7.5067795688998347</v>
      </c>
      <c r="J22" s="28">
        <v>7.1920423151337838</v>
      </c>
      <c r="K22" s="28">
        <v>6.9990444208560421</v>
      </c>
      <c r="L22" s="28">
        <v>7.3225366079935483</v>
      </c>
      <c r="M22" s="28">
        <v>7.1599370424765452</v>
      </c>
      <c r="N22" s="28">
        <v>7.4648950944941017</v>
      </c>
      <c r="O22" s="28">
        <v>7.3652887877908926</v>
      </c>
      <c r="P22" s="28">
        <v>7.2059506919171072</v>
      </c>
      <c r="Q22" s="28">
        <v>7.3150678686791162</v>
      </c>
      <c r="R22" s="28">
        <v>6.8318958192885031</v>
      </c>
      <c r="S22" s="28">
        <v>7.2869083828969758</v>
      </c>
    </row>
    <row r="23" spans="1:19">
      <c r="A23" s="13" t="s">
        <v>127</v>
      </c>
      <c r="B23" s="27">
        <v>1.2332829630506538E-2</v>
      </c>
      <c r="C23" s="27">
        <v>4.4193486631640695E-2</v>
      </c>
      <c r="D23" s="27">
        <v>1.6607463862577793E-2</v>
      </c>
      <c r="E23" s="27">
        <v>0.17794908676334228</v>
      </c>
      <c r="F23" s="27">
        <v>0.10197488251996414</v>
      </c>
      <c r="G23" s="27">
        <v>9.2421859611414983E-2</v>
      </c>
      <c r="H23" s="27">
        <v>7.8131818866046115E-2</v>
      </c>
      <c r="I23" s="27">
        <v>2.4863713658650262E-2</v>
      </c>
      <c r="J23" s="28">
        <v>0.10031966671933111</v>
      </c>
      <c r="K23" s="28">
        <v>0.14274503294228597</v>
      </c>
      <c r="L23" s="28">
        <v>0.1304415359162592</v>
      </c>
      <c r="M23" s="28">
        <v>8.5126154324803402E-2</v>
      </c>
      <c r="N23" s="28">
        <v>5.7897560225656869E-2</v>
      </c>
      <c r="O23" s="28">
        <v>7.1965049396192596E-2</v>
      </c>
      <c r="P23" s="28">
        <v>0.10269901057059611</v>
      </c>
      <c r="Q23" s="28">
        <v>6.9744160070941849E-2</v>
      </c>
      <c r="R23" s="28">
        <v>0.17526246364891868</v>
      </c>
      <c r="S23" s="28">
        <v>5.6943611939694258E-2</v>
      </c>
    </row>
    <row r="24" spans="1:19" ht="15">
      <c r="A24" s="13" t="s">
        <v>218</v>
      </c>
      <c r="B24" s="27">
        <v>0.91055289632265168</v>
      </c>
      <c r="C24" s="27">
        <v>0.9743779136108861</v>
      </c>
      <c r="D24" s="27">
        <v>0.68874293429003997</v>
      </c>
      <c r="E24" s="27">
        <v>1.1334510813513834</v>
      </c>
      <c r="F24" s="27">
        <v>0.98226403594684886</v>
      </c>
      <c r="G24" s="27">
        <v>1.1111701076986291</v>
      </c>
      <c r="H24" s="27">
        <v>0.83238220327620471</v>
      </c>
      <c r="I24" s="27">
        <v>0.49322043110016534</v>
      </c>
      <c r="J24" s="28">
        <v>0.80795768486621622</v>
      </c>
      <c r="K24" s="28">
        <v>1.0009555791439579</v>
      </c>
      <c r="L24" s="28">
        <v>0.67746339200645167</v>
      </c>
      <c r="M24" s="28">
        <v>0.84006295752345483</v>
      </c>
      <c r="N24" s="28">
        <v>0.53510490550589829</v>
      </c>
      <c r="O24" s="28">
        <v>0.63471121220910742</v>
      </c>
      <c r="P24" s="28">
        <v>0.79404930808289276</v>
      </c>
      <c r="Q24" s="28">
        <v>0.68493213132088382</v>
      </c>
      <c r="R24" s="28">
        <v>1.1681041807114969</v>
      </c>
      <c r="S24" s="28">
        <v>0.71309161710302416</v>
      </c>
    </row>
    <row r="25" spans="1:19" ht="15">
      <c r="A25" s="13" t="s">
        <v>219</v>
      </c>
      <c r="B25" s="27">
        <v>4.2384554480022762E-2</v>
      </c>
      <c r="C25" s="27">
        <v>6.0471944231396568E-2</v>
      </c>
      <c r="D25" s="27">
        <v>0</v>
      </c>
      <c r="E25" s="27">
        <v>0.15922751552952374</v>
      </c>
      <c r="F25" s="27">
        <v>0.15508729505343544</v>
      </c>
      <c r="G25" s="27">
        <v>0.14676940355691892</v>
      </c>
      <c r="H25" s="27">
        <v>0.22349872362445633</v>
      </c>
      <c r="I25" s="27">
        <v>0.11894686056521453</v>
      </c>
      <c r="J25" s="28">
        <v>0.21741288200671294</v>
      </c>
      <c r="K25" s="28">
        <v>0.1613244974565009</v>
      </c>
      <c r="L25" s="28">
        <v>0.21954044400360517</v>
      </c>
      <c r="M25" s="28">
        <v>0.23389480348518799</v>
      </c>
      <c r="N25" s="28">
        <v>0.36872473983364551</v>
      </c>
      <c r="O25" s="28">
        <v>0.18104052130645665</v>
      </c>
      <c r="P25" s="28">
        <v>0.22760995042487808</v>
      </c>
      <c r="Q25" s="28">
        <v>0.1832420719752107</v>
      </c>
      <c r="R25" s="28">
        <v>0.22851382953079202</v>
      </c>
      <c r="S25" s="28">
        <v>0.11938286841396095</v>
      </c>
    </row>
    <row r="26" spans="1:19" ht="15">
      <c r="A26" s="13" t="s">
        <v>220</v>
      </c>
      <c r="B26" s="27">
        <v>0.97152916370836095</v>
      </c>
      <c r="C26" s="27">
        <v>0.85618032037663738</v>
      </c>
      <c r="D26" s="27">
        <v>0.90584646965358218</v>
      </c>
      <c r="E26" s="27">
        <v>0.44958990883657179</v>
      </c>
      <c r="F26" s="27">
        <v>0.5854919952457962</v>
      </c>
      <c r="G26" s="27">
        <v>0.72513188428872155</v>
      </c>
      <c r="H26" s="27">
        <v>0.44698517404646054</v>
      </c>
      <c r="I26" s="27">
        <v>0.50823662185855767</v>
      </c>
      <c r="J26" s="28">
        <v>0.355208832266797</v>
      </c>
      <c r="K26" s="28">
        <v>0.40294482054785874</v>
      </c>
      <c r="L26" s="28">
        <v>0.224002769927516</v>
      </c>
      <c r="M26" s="28">
        <v>0.35697672144144832</v>
      </c>
      <c r="N26" s="28">
        <v>8.7638026324398766E-2</v>
      </c>
      <c r="O26" s="28">
        <v>0.51387313877551577</v>
      </c>
      <c r="P26" s="28">
        <v>0.46168366701503061</v>
      </c>
      <c r="Q26" s="28">
        <v>0.41671086482637065</v>
      </c>
      <c r="R26" s="28">
        <v>0.36934541874374816</v>
      </c>
      <c r="S26" s="28">
        <v>0.6784260583366617</v>
      </c>
    </row>
    <row r="27" spans="1:19" ht="15">
      <c r="A27" s="13" t="s">
        <v>221</v>
      </c>
      <c r="B27" s="27">
        <v>1.1440369318101817</v>
      </c>
      <c r="C27" s="27">
        <v>1.2273198736378181</v>
      </c>
      <c r="D27" s="27">
        <v>1.0413438095048724</v>
      </c>
      <c r="E27" s="27">
        <v>1.7770153972680518</v>
      </c>
      <c r="F27" s="27">
        <v>1.6343304143066306</v>
      </c>
      <c r="G27" s="27">
        <v>1.6093243508919484</v>
      </c>
      <c r="H27" s="27">
        <v>1.6889838197363982</v>
      </c>
      <c r="I27" s="27">
        <v>1.3940144962760903</v>
      </c>
      <c r="J27" s="28">
        <v>1.4173310452280794</v>
      </c>
      <c r="K27" s="28">
        <v>1.5200741803484823</v>
      </c>
      <c r="L27" s="28">
        <v>1.5126605425813322</v>
      </c>
      <c r="M27" s="28">
        <v>1.599533588077616</v>
      </c>
      <c r="N27" s="28">
        <v>1.6665352870446946</v>
      </c>
      <c r="O27" s="28">
        <v>1.2225370230041692</v>
      </c>
      <c r="P27" s="28">
        <v>1.406844320689673</v>
      </c>
      <c r="Q27" s="28">
        <v>1.3964632819542087</v>
      </c>
      <c r="R27" s="28">
        <v>1.7703126163676761</v>
      </c>
      <c r="S27" s="28">
        <v>1.1473860315666333</v>
      </c>
    </row>
    <row r="28" spans="1:19">
      <c r="A28" s="13" t="s">
        <v>128</v>
      </c>
      <c r="B28" s="27">
        <v>1.1474824408888945E-4</v>
      </c>
      <c r="C28" s="27">
        <v>2.5239903145381722E-3</v>
      </c>
      <c r="D28" s="27">
        <v>5.102192840600284E-3</v>
      </c>
      <c r="E28" s="27">
        <v>0</v>
      </c>
      <c r="F28" s="27">
        <v>0</v>
      </c>
      <c r="G28" s="27">
        <v>6.1455611653729002E-3</v>
      </c>
      <c r="H28" s="27">
        <v>0</v>
      </c>
      <c r="I28" s="27">
        <v>4.902922194743661E-3</v>
      </c>
      <c r="J28" s="28">
        <v>0</v>
      </c>
      <c r="K28" s="28">
        <v>0</v>
      </c>
      <c r="L28" s="28">
        <v>0</v>
      </c>
      <c r="M28" s="28">
        <v>8.6591081251795113E-3</v>
      </c>
      <c r="N28" s="28">
        <v>2.863110803799673E-2</v>
      </c>
      <c r="O28" s="28">
        <v>1.2278838316581581E-2</v>
      </c>
      <c r="P28" s="28">
        <v>1.8570029098639747E-2</v>
      </c>
      <c r="Q28" s="28">
        <v>0</v>
      </c>
      <c r="R28" s="28">
        <v>2.7570912602532992E-2</v>
      </c>
      <c r="S28" s="28"/>
    </row>
    <row r="29" spans="1:19">
      <c r="A29" s="13" t="s">
        <v>129</v>
      </c>
      <c r="B29" s="27">
        <v>8.6063495896162912E-2</v>
      </c>
      <c r="C29" s="27">
        <v>9.1379953964673619E-2</v>
      </c>
      <c r="D29" s="27">
        <v>9.5818402970727121E-2</v>
      </c>
      <c r="E29" s="27">
        <v>8.63618119719958E-2</v>
      </c>
      <c r="F29" s="27">
        <v>8.151220330984299E-2</v>
      </c>
      <c r="G29" s="27">
        <v>9.3782239824235336E-2</v>
      </c>
      <c r="H29" s="27">
        <v>9.6488206270069737E-2</v>
      </c>
      <c r="I29" s="27">
        <v>8.5259879968445557E-2</v>
      </c>
      <c r="J29" s="28">
        <v>7.1101142061717401E-2</v>
      </c>
      <c r="K29" s="28">
        <v>7.7363820417009385E-2</v>
      </c>
      <c r="L29" s="28">
        <v>9.4854204806506429E-2</v>
      </c>
      <c r="M29" s="28">
        <v>8.290549321228731E-2</v>
      </c>
      <c r="N29" s="28">
        <v>9.3204786147881497E-2</v>
      </c>
      <c r="O29" s="28">
        <v>8.7989877124661678E-2</v>
      </c>
      <c r="P29" s="28">
        <v>8.9888975737879892E-2</v>
      </c>
      <c r="Q29" s="28">
        <v>8.4381014105882474E-2</v>
      </c>
      <c r="R29" s="28">
        <v>6.0157991245889733E-2</v>
      </c>
      <c r="S29" s="28">
        <v>8.5874193072634067E-2</v>
      </c>
    </row>
    <row r="30" spans="1:19">
      <c r="A30" s="13" t="s">
        <v>130</v>
      </c>
      <c r="B30" s="27">
        <v>2.7435382762306757</v>
      </c>
      <c r="C30" s="27">
        <v>2.7179304308432952</v>
      </c>
      <c r="D30" s="27">
        <v>2.9582500585237099</v>
      </c>
      <c r="E30" s="27">
        <v>2.3498562796305138</v>
      </c>
      <c r="F30" s="27">
        <v>2.4416032095643323</v>
      </c>
      <c r="G30" s="27">
        <v>2.3264247006613861</v>
      </c>
      <c r="H30" s="27">
        <v>2.4659122574565693</v>
      </c>
      <c r="I30" s="27">
        <v>2.8637755054782978</v>
      </c>
      <c r="J30" s="28">
        <v>2.8386264317173624</v>
      </c>
      <c r="K30" s="28">
        <v>2.6955476482878633</v>
      </c>
      <c r="L30" s="28">
        <v>2.8185005027647789</v>
      </c>
      <c r="M30" s="28">
        <v>2.6329041313334773</v>
      </c>
      <c r="N30" s="28">
        <v>2.6973684923857273</v>
      </c>
      <c r="O30" s="28">
        <v>2.9103155520764217</v>
      </c>
      <c r="P30" s="28">
        <v>2.6927040464633047</v>
      </c>
      <c r="Q30" s="28">
        <v>2.8494586070673873</v>
      </c>
      <c r="R30" s="28">
        <v>2.3688367678604414</v>
      </c>
      <c r="S30" s="28">
        <v>2.9119872366704151</v>
      </c>
    </row>
    <row r="31" spans="1:19">
      <c r="A31" s="13" t="s">
        <v>131</v>
      </c>
      <c r="B31" s="27">
        <v>1.7620962574474388</v>
      </c>
      <c r="C31" s="27">
        <v>1.8177360662546331</v>
      </c>
      <c r="D31" s="27">
        <v>1.7799893659512738</v>
      </c>
      <c r="E31" s="27">
        <v>1.8067870734915743</v>
      </c>
      <c r="F31" s="27">
        <v>1.8070432982332263</v>
      </c>
      <c r="G31" s="27">
        <v>1.7867821717804877</v>
      </c>
      <c r="H31" s="27">
        <v>1.7971800351696743</v>
      </c>
      <c r="I31" s="27">
        <v>1.7989769617533391</v>
      </c>
      <c r="J31" s="28">
        <v>1.8395924785732076</v>
      </c>
      <c r="K31" s="28">
        <v>1.8458714105852527</v>
      </c>
      <c r="L31" s="28">
        <v>1.8057031984085519</v>
      </c>
      <c r="M31" s="28">
        <v>1.8423795333527011</v>
      </c>
      <c r="N31" s="28">
        <v>1.7815013426459096</v>
      </c>
      <c r="O31" s="28">
        <v>1.7420673232803072</v>
      </c>
      <c r="P31" s="28">
        <v>1.7489612142016024</v>
      </c>
      <c r="Q31" s="28">
        <v>1.8122855542414038</v>
      </c>
      <c r="R31" s="28">
        <v>1.8412466347175747</v>
      </c>
      <c r="S31" s="28">
        <v>1.7356642522244874</v>
      </c>
    </row>
    <row r="32" spans="1:19">
      <c r="A32" s="13" t="s">
        <v>132</v>
      </c>
      <c r="B32" s="27">
        <v>0.26675823115325353</v>
      </c>
      <c r="C32" s="27">
        <v>0.25489225765161133</v>
      </c>
      <c r="D32" s="27">
        <v>0.17766777211630025</v>
      </c>
      <c r="E32" s="27">
        <v>0.40762989125893662</v>
      </c>
      <c r="F32" s="27">
        <v>0.30072772532833136</v>
      </c>
      <c r="G32" s="27">
        <v>0.33354522619271132</v>
      </c>
      <c r="H32" s="27">
        <v>0.29534235661740194</v>
      </c>
      <c r="I32" s="27">
        <v>0.15387406671844053</v>
      </c>
      <c r="J32" s="28">
        <v>0.25050812051882881</v>
      </c>
      <c r="K32" s="28">
        <v>0.33351970058135172</v>
      </c>
      <c r="L32" s="28">
        <v>0.27401046607317869</v>
      </c>
      <c r="M32" s="28">
        <v>0.26944445761165292</v>
      </c>
      <c r="N32" s="28">
        <v>0.29242163992356884</v>
      </c>
      <c r="O32" s="28">
        <v>0.23808517924863234</v>
      </c>
      <c r="P32" s="28">
        <v>0.29054112295463363</v>
      </c>
      <c r="Q32" s="28">
        <v>0.23814255723693462</v>
      </c>
      <c r="R32" s="28">
        <v>0.34513966215488812</v>
      </c>
      <c r="S32" s="28">
        <v>0.25473609630979699</v>
      </c>
    </row>
    <row r="33" spans="1:19">
      <c r="A33" s="13" t="s">
        <v>133</v>
      </c>
      <c r="B33" s="27">
        <v>8.0908024581037408E-2</v>
      </c>
      <c r="C33" s="27">
        <v>7.6450295264161985E-2</v>
      </c>
      <c r="D33" s="27">
        <v>5.2869634763996212E-2</v>
      </c>
      <c r="E33" s="27">
        <v>0.14753144521651629</v>
      </c>
      <c r="F33" s="27">
        <v>0.12292065881290969</v>
      </c>
      <c r="G33" s="27">
        <v>0.14116996971110771</v>
      </c>
      <c r="H33" s="27">
        <v>0.11593224091644219</v>
      </c>
      <c r="I33" s="27">
        <v>5.9578608939229928E-2</v>
      </c>
      <c r="J33" s="28">
        <v>0.10500355948880255</v>
      </c>
      <c r="K33" s="28">
        <v>0.12593367350316884</v>
      </c>
      <c r="L33" s="28">
        <v>8.7620243352539942E-2</v>
      </c>
      <c r="M33" s="28">
        <v>0.11607649150497422</v>
      </c>
      <c r="N33" s="28">
        <v>7.8891585643144635E-2</v>
      </c>
      <c r="O33" s="28">
        <v>6.1368789208924773E-2</v>
      </c>
      <c r="P33" s="28">
        <v>9.2324089045305327E-2</v>
      </c>
      <c r="Q33" s="28">
        <v>8.2777208657683135E-2</v>
      </c>
      <c r="R33" s="28">
        <v>0.16451616094654883</v>
      </c>
      <c r="S33" s="28">
        <v>7.5330865714234876E-2</v>
      </c>
    </row>
    <row r="34" spans="1:19">
      <c r="A34" s="13" t="s">
        <v>76</v>
      </c>
      <c r="B34" s="27">
        <v>9.3628407007640593E-2</v>
      </c>
      <c r="C34" s="27">
        <v>8.4892270649200394E-2</v>
      </c>
      <c r="D34" s="27">
        <v>9.5234667173681765E-3</v>
      </c>
      <c r="E34" s="27">
        <v>0</v>
      </c>
      <c r="F34" s="27">
        <v>0</v>
      </c>
      <c r="G34" s="27">
        <v>0</v>
      </c>
      <c r="H34" s="27">
        <v>0</v>
      </c>
      <c r="I34" s="27">
        <v>3.6854809314144713E-2</v>
      </c>
      <c r="J34" s="28">
        <v>1.2505596052435867E-2</v>
      </c>
      <c r="K34" s="28">
        <v>0.13875828989052572</v>
      </c>
      <c r="L34" s="28">
        <v>0.15016258092539539</v>
      </c>
      <c r="M34" s="28">
        <v>4.956898729983323E-2</v>
      </c>
      <c r="N34" s="28">
        <v>5.0198560018658724E-2</v>
      </c>
      <c r="O34" s="28">
        <v>0</v>
      </c>
      <c r="P34" s="28">
        <v>0</v>
      </c>
      <c r="Q34" s="28">
        <v>0</v>
      </c>
      <c r="R34" s="28">
        <v>5.0244274602513579E-2</v>
      </c>
      <c r="S34" s="28"/>
    </row>
    <row r="35" spans="1:19">
      <c r="A35" s="13" t="s">
        <v>77</v>
      </c>
      <c r="B35" s="27">
        <v>5.3549967112075027E-2</v>
      </c>
      <c r="C35" s="27">
        <v>1.8174119913631631E-2</v>
      </c>
      <c r="D35" s="27">
        <v>1.140772069565363E-2</v>
      </c>
      <c r="E35" s="27">
        <v>3.8197205272777847E-2</v>
      </c>
      <c r="F35" s="27">
        <v>2.6425340847661814E-2</v>
      </c>
      <c r="G35" s="27">
        <v>3.5417650917611267E-2</v>
      </c>
      <c r="H35" s="27">
        <v>3.6505465065418075E-2</v>
      </c>
      <c r="I35" s="27">
        <v>1.531739962139953E-2</v>
      </c>
      <c r="J35" s="28">
        <v>1.3532303887112164E-2</v>
      </c>
      <c r="K35" s="28">
        <v>1.8653182330283215E-2</v>
      </c>
      <c r="L35" s="28">
        <v>1.7281227079014052E-2</v>
      </c>
      <c r="M35" s="28">
        <v>1.8953417418777187E-2</v>
      </c>
      <c r="N35" s="28">
        <v>2.2352225232824329E-2</v>
      </c>
      <c r="O35" s="28">
        <v>1.3263699691126557E-2</v>
      </c>
      <c r="P35" s="28">
        <v>2.1015417320372938E-2</v>
      </c>
      <c r="Q35" s="28">
        <v>1.3463896202814339E-2</v>
      </c>
      <c r="R35" s="28">
        <v>3.1655901772745694E-2</v>
      </c>
      <c r="S35" s="28"/>
    </row>
    <row r="36" spans="1:19">
      <c r="A36" s="29" t="s">
        <v>134</v>
      </c>
      <c r="B36" s="28">
        <v>2.8854488600692341E-2</v>
      </c>
      <c r="C36" s="27">
        <v>7.2628323906244463E-2</v>
      </c>
      <c r="D36" s="27">
        <v>0</v>
      </c>
      <c r="E36" s="27">
        <v>0.21441696475051092</v>
      </c>
      <c r="F36" s="27">
        <v>0.10777102356155766</v>
      </c>
      <c r="G36" s="27">
        <v>0.12032739797319902</v>
      </c>
      <c r="H36" s="27">
        <v>9.2522391787076219E-2</v>
      </c>
      <c r="I36" s="27">
        <v>0</v>
      </c>
      <c r="J36" s="28">
        <v>9.0100599092036437E-2</v>
      </c>
      <c r="K36" s="28">
        <v>0.17939111116660444</v>
      </c>
      <c r="L36" s="28">
        <v>7.9713664481730562E-2</v>
      </c>
      <c r="M36" s="28">
        <v>0.11182399096435403</v>
      </c>
      <c r="N36" s="28">
        <v>7.392298256947849E-2</v>
      </c>
      <c r="O36" s="28">
        <v>0</v>
      </c>
      <c r="P36" s="28">
        <v>3.9502337156236078E-2</v>
      </c>
      <c r="Q36" s="28">
        <v>5.0428111478338422E-2</v>
      </c>
      <c r="R36" s="28">
        <v>0.18638629687246278</v>
      </c>
      <c r="S36" s="28">
        <v>0</v>
      </c>
    </row>
    <row r="37" spans="1:19">
      <c r="A37" s="29" t="s">
        <v>78</v>
      </c>
      <c r="B37" s="28">
        <v>0.10976251318172975</v>
      </c>
      <c r="C37" s="27">
        <v>0.14907861917040643</v>
      </c>
      <c r="D37" s="27">
        <v>5.2869634763996212E-2</v>
      </c>
      <c r="E37" s="27">
        <v>0.36194840996702721</v>
      </c>
      <c r="F37" s="27">
        <v>0.23069168237446736</v>
      </c>
      <c r="G37" s="27">
        <v>0.26149736768430676</v>
      </c>
      <c r="H37" s="27">
        <v>0.20845463270351841</v>
      </c>
      <c r="I37" s="27">
        <v>5.9578608939229928E-2</v>
      </c>
      <c r="J37" s="28">
        <v>0.19510415858083899</v>
      </c>
      <c r="K37" s="28">
        <v>0.30532478466977331</v>
      </c>
      <c r="L37" s="28">
        <v>0.16733390783427049</v>
      </c>
      <c r="M37" s="28">
        <v>0.22790048246932826</v>
      </c>
      <c r="N37" s="28">
        <v>0.15281456821262313</v>
      </c>
      <c r="O37" s="28">
        <v>6.1368789208924773E-2</v>
      </c>
      <c r="P37" s="28">
        <v>0.13182642620154139</v>
      </c>
      <c r="Q37" s="28">
        <v>0.13320532013602154</v>
      </c>
      <c r="R37" s="28">
        <v>0.35090245781901164</v>
      </c>
      <c r="S37" s="28">
        <v>7.5330865714234876E-2</v>
      </c>
    </row>
    <row r="38" spans="1:19" ht="15">
      <c r="A38" s="29" t="s">
        <v>222</v>
      </c>
      <c r="B38" s="28">
        <v>0.70571966570732436</v>
      </c>
      <c r="C38" s="27">
        <v>0.68891203880174656</v>
      </c>
      <c r="D38" s="27">
        <v>0.73963761225132707</v>
      </c>
      <c r="E38" s="27">
        <v>0.56940376721296126</v>
      </c>
      <c r="F38" s="27">
        <v>0.59902918812635431</v>
      </c>
      <c r="G38" s="27">
        <v>0.59110087309636994</v>
      </c>
      <c r="H38" s="27">
        <v>0.5934955319321803</v>
      </c>
      <c r="I38" s="27">
        <v>0.67259670023610885</v>
      </c>
      <c r="J38" s="28">
        <v>0.66697716015590525</v>
      </c>
      <c r="K38" s="28">
        <v>0.63941875193292885</v>
      </c>
      <c r="L38" s="28">
        <v>0.6507494118218704</v>
      </c>
      <c r="M38" s="28">
        <v>0.62207746596205626</v>
      </c>
      <c r="N38" s="28">
        <v>0.61810906672598276</v>
      </c>
      <c r="O38" s="28">
        <v>0.70419050745347966</v>
      </c>
      <c r="P38" s="28">
        <v>0.6568294371248784</v>
      </c>
      <c r="Q38" s="28">
        <v>0.6711048110505865</v>
      </c>
      <c r="R38" s="28">
        <v>0.57230038057739485</v>
      </c>
      <c r="S38" s="28">
        <v>0.71734897094966255</v>
      </c>
    </row>
    <row r="39" spans="1:19" ht="15">
      <c r="A39" s="30" t="s">
        <v>196</v>
      </c>
      <c r="B39" s="22"/>
      <c r="C39" s="21"/>
      <c r="D39" s="21"/>
      <c r="E39" s="21"/>
      <c r="F39" s="21"/>
      <c r="G39" s="21"/>
      <c r="H39" s="21"/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ht="15">
      <c r="A40" s="30" t="s">
        <v>223</v>
      </c>
      <c r="B40" s="22"/>
      <c r="C40" s="21"/>
      <c r="D40" s="21"/>
      <c r="E40" s="21"/>
      <c r="F40" s="21"/>
      <c r="G40" s="21"/>
      <c r="H40" s="21"/>
      <c r="I40" s="21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>
      <c r="A41" s="13"/>
      <c r="B41" s="21"/>
      <c r="C41" s="21"/>
      <c r="D41" s="21"/>
      <c r="E41" s="21"/>
      <c r="F41" s="21"/>
      <c r="G41" s="21"/>
      <c r="H41" s="21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>
      <c r="A42" s="13"/>
      <c r="B42" s="21"/>
      <c r="C42" s="21"/>
      <c r="D42" s="21"/>
      <c r="E42" s="21"/>
      <c r="F42" s="21"/>
      <c r="G42" s="21"/>
      <c r="H42" s="21"/>
      <c r="I42" s="21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>
      <c r="A43" s="13"/>
      <c r="B43" s="21"/>
      <c r="C43" s="21"/>
      <c r="D43" s="21"/>
      <c r="E43" s="21"/>
      <c r="F43" s="21"/>
      <c r="G43" s="21"/>
      <c r="H43" s="21"/>
      <c r="I43" s="21"/>
      <c r="J43" s="22"/>
      <c r="K43" s="22"/>
      <c r="L43" s="22"/>
      <c r="M43" s="22"/>
      <c r="N43" s="22"/>
      <c r="O43" s="22"/>
      <c r="P43" s="22"/>
      <c r="Q43" s="22"/>
      <c r="R43" s="22"/>
      <c r="S43" s="22"/>
    </row>
  </sheetData>
  <mergeCells count="9">
    <mergeCell ref="B4:D4"/>
    <mergeCell ref="E4:I4"/>
    <mergeCell ref="J4:S4"/>
    <mergeCell ref="B2:D2"/>
    <mergeCell ref="E2:I2"/>
    <mergeCell ref="J2:S2"/>
    <mergeCell ref="B3:D3"/>
    <mergeCell ref="E3:I3"/>
    <mergeCell ref="J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76"/>
  <sheetViews>
    <sheetView topLeftCell="S1" zoomScaleNormal="100" workbookViewId="0">
      <selection activeCell="S1" sqref="A1:XFD1048576"/>
    </sheetView>
  </sheetViews>
  <sheetFormatPr baseColWidth="10" defaultColWidth="11.5" defaultRowHeight="13"/>
  <cols>
    <col min="1" max="1" width="11.5" style="2"/>
    <col min="2" max="2" width="25.83203125" style="2" customWidth="1"/>
    <col min="3" max="3" width="27.1640625" style="2" customWidth="1"/>
    <col min="4" max="18" width="11.5" style="2"/>
    <col min="19" max="19" width="30.83203125" style="2" customWidth="1"/>
    <col min="20" max="35" width="11.5" style="2"/>
    <col min="36" max="36" width="16.6640625" style="2" customWidth="1"/>
    <col min="37" max="16384" width="11.5" style="2"/>
  </cols>
  <sheetData>
    <row r="1" spans="1:16384">
      <c r="A1" s="31" t="s">
        <v>200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7">
      <c r="A2" s="2" t="s">
        <v>47</v>
      </c>
      <c r="B2" s="2" t="s">
        <v>61</v>
      </c>
      <c r="C2" s="2" t="s">
        <v>160</v>
      </c>
      <c r="D2" s="2" t="s">
        <v>142</v>
      </c>
      <c r="E2" s="2" t="s">
        <v>143</v>
      </c>
      <c r="F2" s="2" t="s">
        <v>144</v>
      </c>
      <c r="G2" s="2" t="s">
        <v>0</v>
      </c>
      <c r="H2" s="2" t="s">
        <v>145</v>
      </c>
      <c r="I2" s="2" t="s">
        <v>74</v>
      </c>
      <c r="J2" s="2" t="s">
        <v>75</v>
      </c>
      <c r="K2" s="2" t="s">
        <v>3</v>
      </c>
      <c r="L2" s="2" t="s">
        <v>146</v>
      </c>
      <c r="M2" s="2" t="s">
        <v>147</v>
      </c>
      <c r="N2" s="2" t="s">
        <v>76</v>
      </c>
      <c r="O2" s="2" t="s">
        <v>77</v>
      </c>
      <c r="P2" s="2" t="s">
        <v>4</v>
      </c>
      <c r="Q2" s="2" t="s">
        <v>124</v>
      </c>
      <c r="R2" s="2" t="s">
        <v>4</v>
      </c>
      <c r="S2" s="2" t="s">
        <v>125</v>
      </c>
      <c r="T2" s="2" t="s">
        <v>126</v>
      </c>
      <c r="U2" s="2" t="s">
        <v>127</v>
      </c>
      <c r="V2" s="2" t="s">
        <v>148</v>
      </c>
      <c r="W2" s="2" t="s">
        <v>149</v>
      </c>
      <c r="X2" s="2" t="s">
        <v>150</v>
      </c>
      <c r="Y2" s="2" t="s">
        <v>151</v>
      </c>
      <c r="Z2" s="2" t="s">
        <v>128</v>
      </c>
      <c r="AA2" s="2" t="s">
        <v>129</v>
      </c>
      <c r="AB2" s="2" t="s">
        <v>130</v>
      </c>
      <c r="AC2" s="2" t="s">
        <v>131</v>
      </c>
      <c r="AD2" s="2" t="s">
        <v>132</v>
      </c>
      <c r="AE2" s="2" t="s">
        <v>133</v>
      </c>
      <c r="AF2" s="2" t="s">
        <v>76</v>
      </c>
      <c r="AG2" s="2" t="s">
        <v>77</v>
      </c>
      <c r="AH2" s="2" t="s">
        <v>134</v>
      </c>
      <c r="AI2" s="2" t="s">
        <v>78</v>
      </c>
      <c r="AJ2" s="2" t="s">
        <v>152</v>
      </c>
    </row>
    <row r="3" spans="1:16384">
      <c r="A3" s="2" t="s">
        <v>8</v>
      </c>
      <c r="B3" s="2" t="s">
        <v>135</v>
      </c>
      <c r="C3" s="2" t="s">
        <v>73</v>
      </c>
      <c r="D3" s="4">
        <v>48.954999999999998</v>
      </c>
      <c r="E3" s="4">
        <v>0.498</v>
      </c>
      <c r="F3" s="4">
        <v>5.7590000000000003</v>
      </c>
      <c r="G3" s="4">
        <v>16.773</v>
      </c>
      <c r="H3" s="4">
        <v>5.0000000000000001E-3</v>
      </c>
      <c r="I3" s="4">
        <v>0.78800000000000003</v>
      </c>
      <c r="J3" s="4">
        <v>12.792999999999999</v>
      </c>
      <c r="K3" s="4">
        <v>11.662000000000001</v>
      </c>
      <c r="L3" s="4">
        <v>0.84599999999999997</v>
      </c>
      <c r="M3" s="4">
        <v>0.44800000000000001</v>
      </c>
      <c r="N3" s="4">
        <v>0.16500000000000001</v>
      </c>
      <c r="O3" s="4">
        <v>0.09</v>
      </c>
      <c r="P3" s="4">
        <f>SUM(D3:O3)</f>
        <v>98.782000000000011</v>
      </c>
      <c r="Q3" s="4">
        <f>N3*(16/38)+O3*(16/70.9)</f>
        <v>8.9783980402345781E-2</v>
      </c>
      <c r="R3" s="4">
        <f>P3-Q3</f>
        <v>98.692216019597666</v>
      </c>
      <c r="S3" s="4"/>
      <c r="T3" s="4">
        <v>7.0810416822379096</v>
      </c>
      <c r="U3" s="4">
        <v>5.4164231222510191E-2</v>
      </c>
      <c r="V3" s="4">
        <v>0.91895831776209036</v>
      </c>
      <c r="W3" s="4">
        <v>6.2738238099404042E-2</v>
      </c>
      <c r="X3" s="4">
        <v>0.81311933220985821</v>
      </c>
      <c r="Y3" s="4">
        <v>1.2155627547624865</v>
      </c>
      <c r="Z3" s="4">
        <v>5.7176162703033516E-4</v>
      </c>
      <c r="AA3" s="4">
        <v>9.5188789487857153E-2</v>
      </c>
      <c r="AB3" s="4">
        <v>2.7586548925908536</v>
      </c>
      <c r="AC3" s="4">
        <v>1.8071535369330898</v>
      </c>
      <c r="AD3" s="4">
        <v>0.23723502432952628</v>
      </c>
      <c r="AE3" s="4">
        <v>8.2658425185071355E-2</v>
      </c>
      <c r="AF3" s="4">
        <v>7.546756946966425E-2</v>
      </c>
      <c r="AG3" s="4">
        <v>2.2031505555804673E-2</v>
      </c>
      <c r="AH3" s="4">
        <v>4.4388561262616061E-2</v>
      </c>
      <c r="AI3" s="4">
        <v>0.12704698644768742</v>
      </c>
      <c r="AJ3" s="4">
        <v>0.69413784985530436</v>
      </c>
    </row>
    <row r="4" spans="1:16384">
      <c r="A4" s="2" t="s">
        <v>8</v>
      </c>
      <c r="B4" s="2" t="s">
        <v>136</v>
      </c>
      <c r="C4" s="2" t="s">
        <v>73</v>
      </c>
      <c r="D4" s="4">
        <v>47.777000000000001</v>
      </c>
      <c r="E4" s="4">
        <v>0.318</v>
      </c>
      <c r="F4" s="4">
        <v>5.976</v>
      </c>
      <c r="G4" s="4">
        <v>17.292999999999999</v>
      </c>
      <c r="H4" s="4">
        <v>4.2999999999999997E-2</v>
      </c>
      <c r="I4" s="4">
        <v>0.77500000000000002</v>
      </c>
      <c r="J4" s="4">
        <v>12.555999999999999</v>
      </c>
      <c r="K4" s="4">
        <v>11.430999999999999</v>
      </c>
      <c r="L4" s="4">
        <v>1.1020000000000001</v>
      </c>
      <c r="M4" s="4">
        <v>0.46100000000000002</v>
      </c>
      <c r="N4" s="4">
        <v>0.17699999999999999</v>
      </c>
      <c r="O4" s="4">
        <v>0.17599999999999999</v>
      </c>
      <c r="P4" s="4">
        <f t="shared" ref="P4:P15" si="0">SUM(D4:O4)</f>
        <v>98.085000000000022</v>
      </c>
      <c r="Q4" s="4">
        <f t="shared" ref="Q4:Q41" si="1">N4*(16/38)+O4*(16/70.9)</f>
        <v>0.11424422834236507</v>
      </c>
      <c r="R4" s="4">
        <f t="shared" ref="R4:R40" si="2">P4-Q4</f>
        <v>97.97075577165765</v>
      </c>
      <c r="S4" s="4"/>
      <c r="T4" s="4">
        <v>6.9850228629682469</v>
      </c>
      <c r="U4" s="4">
        <v>3.4959017651197272E-2</v>
      </c>
      <c r="V4" s="4">
        <v>1.0149771370317531</v>
      </c>
      <c r="W4" s="4">
        <v>1.4672895274419506E-2</v>
      </c>
      <c r="X4" s="4">
        <v>0.94625417126499656</v>
      </c>
      <c r="Y4" s="4">
        <v>1.1678308481958886</v>
      </c>
      <c r="Z4" s="4">
        <v>4.9700678315156644E-3</v>
      </c>
      <c r="AA4" s="4">
        <v>9.4625927375986948E-2</v>
      </c>
      <c r="AB4" s="4">
        <v>2.7366870724059953</v>
      </c>
      <c r="AC4" s="4">
        <v>1.7904207381520221</v>
      </c>
      <c r="AD4" s="4">
        <v>0.31234812126293426</v>
      </c>
      <c r="AE4" s="4">
        <v>8.5972369791453701E-2</v>
      </c>
      <c r="AF4" s="4">
        <v>8.1827361027561593E-2</v>
      </c>
      <c r="AG4" s="4">
        <v>4.3547496662077828E-2</v>
      </c>
      <c r="AH4" s="4">
        <v>0.10276885941495634</v>
      </c>
      <c r="AI4" s="4">
        <v>0.18874122920641004</v>
      </c>
      <c r="AJ4" s="4">
        <v>0.70090267942325979</v>
      </c>
    </row>
    <row r="5" spans="1:16384">
      <c r="A5" s="2" t="s">
        <v>8</v>
      </c>
      <c r="B5" s="2" t="s">
        <v>137</v>
      </c>
      <c r="C5" s="2" t="s">
        <v>73</v>
      </c>
      <c r="D5" s="4">
        <v>49.33</v>
      </c>
      <c r="E5" s="4">
        <v>0.21099999999999999</v>
      </c>
      <c r="F5" s="4">
        <v>5.04</v>
      </c>
      <c r="G5" s="4">
        <v>16.626999999999999</v>
      </c>
      <c r="H5" s="4">
        <v>1.9E-2</v>
      </c>
      <c r="I5" s="4">
        <v>0.749</v>
      </c>
      <c r="J5" s="4">
        <v>13.297000000000001</v>
      </c>
      <c r="K5" s="4">
        <v>11.507999999999999</v>
      </c>
      <c r="L5" s="4">
        <v>0.73199999999999998</v>
      </c>
      <c r="M5" s="4">
        <v>0.38600000000000001</v>
      </c>
      <c r="N5" s="4">
        <v>0.10299999999999999</v>
      </c>
      <c r="O5" s="4">
        <v>4.1000000000000002E-2</v>
      </c>
      <c r="P5" s="4">
        <f t="shared" si="0"/>
        <v>98.042999999999978</v>
      </c>
      <c r="Q5" s="4">
        <f t="shared" si="1"/>
        <v>5.2620889317793774E-2</v>
      </c>
      <c r="R5" s="4">
        <f t="shared" si="2"/>
        <v>97.990379110682184</v>
      </c>
      <c r="S5" s="4"/>
      <c r="T5" s="4">
        <v>7.1416688337081107</v>
      </c>
      <c r="U5" s="4">
        <v>2.2969640188452083E-2</v>
      </c>
      <c r="V5" s="4">
        <v>0.85833116629188932</v>
      </c>
      <c r="W5" s="4">
        <v>1.5713533588705975E-3</v>
      </c>
      <c r="X5" s="4">
        <v>0.96214115528071886</v>
      </c>
      <c r="Y5" s="4">
        <v>1.0506820956554459</v>
      </c>
      <c r="Z5" s="4">
        <v>2.174638626455476E-3</v>
      </c>
      <c r="AA5" s="4">
        <v>9.0558641814593638E-2</v>
      </c>
      <c r="AB5" s="4">
        <v>2.8699024750754654</v>
      </c>
      <c r="AC5" s="4">
        <v>1.7848855123323868</v>
      </c>
      <c r="AD5" s="4">
        <v>0.20545088719552698</v>
      </c>
      <c r="AE5" s="4">
        <v>7.1282826788634263E-2</v>
      </c>
      <c r="AF5" s="4">
        <v>4.7152219470916461E-2</v>
      </c>
      <c r="AG5" s="4">
        <v>1.0045556944576487E-2</v>
      </c>
      <c r="AH5" s="4">
        <v>0</v>
      </c>
      <c r="AI5" s="4">
        <v>7.1282826788634263E-2</v>
      </c>
      <c r="AJ5" s="4">
        <v>0.73200881738419732</v>
      </c>
    </row>
    <row r="6" spans="1:16384">
      <c r="A6" s="2" t="s">
        <v>8</v>
      </c>
      <c r="B6" s="2" t="s">
        <v>138</v>
      </c>
      <c r="C6" s="2" t="s">
        <v>73</v>
      </c>
      <c r="D6" s="4">
        <v>48.481000000000002</v>
      </c>
      <c r="E6" s="4">
        <v>0.22600000000000001</v>
      </c>
      <c r="F6" s="4">
        <v>6.0179999999999998</v>
      </c>
      <c r="G6" s="4">
        <v>17.466000000000001</v>
      </c>
      <c r="H6" s="4">
        <v>0</v>
      </c>
      <c r="I6" s="4">
        <v>0.81100000000000005</v>
      </c>
      <c r="J6" s="4">
        <v>12.595000000000001</v>
      </c>
      <c r="K6" s="4">
        <v>11.465999999999999</v>
      </c>
      <c r="L6" s="4">
        <v>0.95799999999999996</v>
      </c>
      <c r="M6" s="4">
        <v>0.432</v>
      </c>
      <c r="N6" s="4">
        <v>9.5000000000000001E-2</v>
      </c>
      <c r="O6" s="4">
        <v>0.20399999999999999</v>
      </c>
      <c r="P6" s="4">
        <f t="shared" si="0"/>
        <v>98.751999999999995</v>
      </c>
      <c r="Q6" s="4">
        <f t="shared" si="1"/>
        <v>8.603667136812411E-2</v>
      </c>
      <c r="R6" s="4">
        <f t="shared" si="2"/>
        <v>98.665963328631875</v>
      </c>
      <c r="S6" s="4"/>
      <c r="T6" s="4">
        <v>7.0182391133140269</v>
      </c>
      <c r="U6" s="4">
        <v>2.4600740235464012E-2</v>
      </c>
      <c r="V6" s="4">
        <v>0.98176088668597306</v>
      </c>
      <c r="W6" s="4">
        <v>4.4928015563398871E-2</v>
      </c>
      <c r="X6" s="4">
        <v>0.98251636815127341</v>
      </c>
      <c r="Y6" s="4">
        <v>1.1317183430103714</v>
      </c>
      <c r="Z6" s="4">
        <v>0</v>
      </c>
      <c r="AA6" s="4">
        <v>9.8047592908286976E-2</v>
      </c>
      <c r="AB6" s="4">
        <v>2.718188940131204</v>
      </c>
      <c r="AC6" s="4">
        <v>1.7782402978703344</v>
      </c>
      <c r="AD6" s="4">
        <v>0.26886263349744632</v>
      </c>
      <c r="AE6" s="4">
        <v>7.9771793262261081E-2</v>
      </c>
      <c r="AF6" s="4">
        <v>4.3486706743663159E-2</v>
      </c>
      <c r="AG6" s="4">
        <v>4.9979088313843859E-2</v>
      </c>
      <c r="AH6" s="4">
        <v>4.7102931367780765E-2</v>
      </c>
      <c r="AI6" s="4">
        <v>0.12687472463004185</v>
      </c>
      <c r="AJ6" s="4">
        <v>0.70604010440301457</v>
      </c>
    </row>
    <row r="7" spans="1:16384">
      <c r="A7" s="2" t="s">
        <v>8</v>
      </c>
      <c r="B7" s="2" t="s">
        <v>139</v>
      </c>
      <c r="C7" s="32" t="s">
        <v>153</v>
      </c>
      <c r="D7" s="4">
        <v>48.844000000000001</v>
      </c>
      <c r="E7" s="4">
        <v>0.113</v>
      </c>
      <c r="F7" s="4">
        <v>5.5709999999999997</v>
      </c>
      <c r="G7" s="4">
        <v>17.431000000000001</v>
      </c>
      <c r="H7" s="4">
        <v>1E-3</v>
      </c>
      <c r="I7" s="4">
        <v>0.71</v>
      </c>
      <c r="J7" s="4">
        <v>12.679</v>
      </c>
      <c r="K7" s="4">
        <v>11.332000000000001</v>
      </c>
      <c r="L7" s="4">
        <v>0.94799999999999995</v>
      </c>
      <c r="M7" s="4">
        <v>0.437</v>
      </c>
      <c r="N7" s="4">
        <v>0.20399999999999999</v>
      </c>
      <c r="O7" s="4">
        <v>0.218</v>
      </c>
      <c r="P7" s="4">
        <f t="shared" si="0"/>
        <v>98.488</v>
      </c>
      <c r="Q7" s="4">
        <f t="shared" si="1"/>
        <v>0.13509078761784571</v>
      </c>
      <c r="R7" s="4">
        <f t="shared" si="2"/>
        <v>98.352909212382158</v>
      </c>
      <c r="S7" s="4"/>
      <c r="T7" s="4">
        <v>7.0894471036773483</v>
      </c>
      <c r="U7" s="4">
        <v>1.2332829630506538E-2</v>
      </c>
      <c r="V7" s="4">
        <v>0.91055289632265168</v>
      </c>
      <c r="W7" s="4">
        <v>4.2384554480022762E-2</v>
      </c>
      <c r="X7" s="4">
        <v>0.97152916370836095</v>
      </c>
      <c r="Y7" s="4">
        <v>1.1440369318101817</v>
      </c>
      <c r="Z7" s="4">
        <v>1.1474824408888945E-4</v>
      </c>
      <c r="AA7" s="4">
        <v>8.6063495896162912E-2</v>
      </c>
      <c r="AB7" s="4">
        <v>2.7435382762306757</v>
      </c>
      <c r="AC7" s="4">
        <v>1.7620962574474388</v>
      </c>
      <c r="AD7" s="4">
        <v>0.26675823115325353</v>
      </c>
      <c r="AE7" s="4">
        <v>8.0908024581037408E-2</v>
      </c>
      <c r="AF7" s="4">
        <v>9.3628407007640593E-2</v>
      </c>
      <c r="AG7" s="4">
        <v>5.3549967112075027E-2</v>
      </c>
      <c r="AH7" s="4">
        <v>2.8854488600692341E-2</v>
      </c>
      <c r="AI7" s="4">
        <v>0.10976251318172975</v>
      </c>
      <c r="AJ7" s="4">
        <v>0.70571966570732436</v>
      </c>
    </row>
    <row r="8" spans="1:16384">
      <c r="A8" s="2" t="s">
        <v>8</v>
      </c>
      <c r="B8" s="2" t="s">
        <v>140</v>
      </c>
      <c r="C8" s="32" t="s">
        <v>153</v>
      </c>
      <c r="D8" s="4">
        <v>48.4133</v>
      </c>
      <c r="E8" s="4">
        <v>0.40500000000000003</v>
      </c>
      <c r="F8" s="4">
        <v>6.0510000000000002</v>
      </c>
      <c r="G8" s="4">
        <v>17.170000000000002</v>
      </c>
      <c r="H8" s="4">
        <v>2.1999999999999999E-2</v>
      </c>
      <c r="I8" s="4">
        <v>0.754</v>
      </c>
      <c r="J8" s="4">
        <v>12.563000000000001</v>
      </c>
      <c r="K8" s="4">
        <v>11.692</v>
      </c>
      <c r="L8" s="4">
        <v>0.90600000000000003</v>
      </c>
      <c r="M8" s="4">
        <v>0.41299999999999998</v>
      </c>
      <c r="N8" s="4">
        <v>0.185</v>
      </c>
      <c r="O8" s="4">
        <v>7.3999999999999996E-2</v>
      </c>
      <c r="P8" s="4">
        <f t="shared" si="0"/>
        <v>98.648300000000006</v>
      </c>
      <c r="Q8" s="4">
        <f t="shared" si="1"/>
        <v>9.4594313710934588E-2</v>
      </c>
      <c r="R8" s="4">
        <f t="shared" si="2"/>
        <v>98.553705686289078</v>
      </c>
      <c r="S8" s="4"/>
      <c r="T8" s="4">
        <v>7.0256220863891139</v>
      </c>
      <c r="U8" s="4">
        <v>4.4193486631640695E-2</v>
      </c>
      <c r="V8" s="4">
        <v>0.9743779136108861</v>
      </c>
      <c r="W8" s="4">
        <v>6.0471944231396568E-2</v>
      </c>
      <c r="X8" s="4">
        <v>0.85618032037663738</v>
      </c>
      <c r="Y8" s="4">
        <v>1.2273198736378181</v>
      </c>
      <c r="Z8" s="4">
        <v>2.5239903145381722E-3</v>
      </c>
      <c r="AA8" s="4">
        <v>9.1379953964673619E-2</v>
      </c>
      <c r="AB8" s="4">
        <v>2.7179304308432952</v>
      </c>
      <c r="AC8" s="4">
        <v>1.8177360662546331</v>
      </c>
      <c r="AD8" s="4">
        <v>0.25489225765161133</v>
      </c>
      <c r="AE8" s="4">
        <v>7.6450295264161985E-2</v>
      </c>
      <c r="AF8" s="4">
        <v>8.4892270649200394E-2</v>
      </c>
      <c r="AG8" s="4">
        <v>1.8174119913631631E-2</v>
      </c>
      <c r="AH8" s="4">
        <v>7.2628323906244463E-2</v>
      </c>
      <c r="AI8" s="4">
        <v>0.14907861917040643</v>
      </c>
      <c r="AJ8" s="4">
        <v>0.68891203880174656</v>
      </c>
    </row>
    <row r="9" spans="1:16384">
      <c r="A9" s="2" t="s">
        <v>8</v>
      </c>
      <c r="B9" s="2" t="s">
        <v>141</v>
      </c>
      <c r="C9" s="32" t="s">
        <v>153</v>
      </c>
      <c r="D9" s="4">
        <v>50.819000000000003</v>
      </c>
      <c r="E9" s="4">
        <v>0.154</v>
      </c>
      <c r="F9" s="4">
        <v>4.0750000000000002</v>
      </c>
      <c r="G9" s="4">
        <v>16.236999999999998</v>
      </c>
      <c r="H9" s="4">
        <v>4.4999999999999998E-2</v>
      </c>
      <c r="I9" s="4">
        <v>0.8</v>
      </c>
      <c r="J9" s="4">
        <v>13.836</v>
      </c>
      <c r="K9" s="4">
        <v>11.585000000000001</v>
      </c>
      <c r="L9" s="4">
        <v>0.63900000000000001</v>
      </c>
      <c r="M9" s="4">
        <v>0.28899999999999998</v>
      </c>
      <c r="N9" s="4">
        <v>2.1000000000000001E-2</v>
      </c>
      <c r="O9" s="4">
        <v>4.7E-2</v>
      </c>
      <c r="P9" s="4">
        <f t="shared" si="0"/>
        <v>98.547000000000011</v>
      </c>
      <c r="Q9" s="4">
        <f t="shared" si="1"/>
        <v>1.9448593274441393E-2</v>
      </c>
      <c r="R9" s="4">
        <f t="shared" si="2"/>
        <v>98.527551406725564</v>
      </c>
      <c r="S9" s="4"/>
      <c r="T9" s="4">
        <v>7.2882886683538892</v>
      </c>
      <c r="U9" s="4">
        <v>1.6607463862577793E-2</v>
      </c>
      <c r="V9" s="4">
        <v>0.68874293429003997</v>
      </c>
      <c r="W9" s="4">
        <v>0</v>
      </c>
      <c r="X9" s="4">
        <v>0.90584646965358218</v>
      </c>
      <c r="Y9" s="4">
        <v>1.0413438095048724</v>
      </c>
      <c r="Z9" s="4">
        <v>5.102192840600284E-3</v>
      </c>
      <c r="AA9" s="4">
        <v>9.5818402970727121E-2</v>
      </c>
      <c r="AB9" s="4">
        <v>2.9582500585237099</v>
      </c>
      <c r="AC9" s="4">
        <v>1.7799893659512738</v>
      </c>
      <c r="AD9" s="4">
        <v>0.17766777211630025</v>
      </c>
      <c r="AE9" s="4">
        <v>5.2869634763996212E-2</v>
      </c>
      <c r="AF9" s="4">
        <v>9.5234667173681765E-3</v>
      </c>
      <c r="AG9" s="4">
        <v>1.140772069565363E-2</v>
      </c>
      <c r="AH9" s="4">
        <v>0</v>
      </c>
      <c r="AI9" s="4">
        <v>5.2869634763996212E-2</v>
      </c>
      <c r="AJ9" s="4">
        <v>0.73963761225132707</v>
      </c>
    </row>
    <row r="10" spans="1:16384">
      <c r="A10" s="2" t="s">
        <v>10</v>
      </c>
      <c r="B10" s="2" t="s">
        <v>80</v>
      </c>
      <c r="C10" s="32" t="s">
        <v>154</v>
      </c>
      <c r="D10" s="4">
        <v>46.7</v>
      </c>
      <c r="E10" s="4">
        <v>1.6094999999999999</v>
      </c>
      <c r="F10" s="4">
        <v>7.46</v>
      </c>
      <c r="G10" s="4">
        <v>18.11</v>
      </c>
      <c r="H10" s="4">
        <v>0</v>
      </c>
      <c r="I10" s="4">
        <v>0.70330000000000004</v>
      </c>
      <c r="J10" s="4">
        <v>10.72</v>
      </c>
      <c r="K10" s="4">
        <v>11.47</v>
      </c>
      <c r="L10" s="4">
        <v>1.43</v>
      </c>
      <c r="M10" s="4">
        <v>0.78659999999999997</v>
      </c>
      <c r="N10" s="4">
        <v>0</v>
      </c>
      <c r="O10" s="4">
        <v>0.1535</v>
      </c>
      <c r="P10" s="4">
        <f t="shared" si="0"/>
        <v>99.142900000000012</v>
      </c>
      <c r="Q10" s="4">
        <f t="shared" si="1"/>
        <v>3.464033850493653E-2</v>
      </c>
      <c r="R10" s="4">
        <f t="shared" si="2"/>
        <v>99.108259661495069</v>
      </c>
      <c r="S10" s="4"/>
      <c r="T10" s="4">
        <v>6.8665489186486166</v>
      </c>
      <c r="U10" s="4">
        <v>0.17794908676334228</v>
      </c>
      <c r="V10" s="4">
        <v>1.1334510813513834</v>
      </c>
      <c r="W10" s="4">
        <v>0.15922751552952374</v>
      </c>
      <c r="X10" s="4">
        <v>0.44958990883657179</v>
      </c>
      <c r="Y10" s="4">
        <v>1.7770153972680518</v>
      </c>
      <c r="Z10" s="4">
        <v>0</v>
      </c>
      <c r="AA10" s="4">
        <v>8.63618119719958E-2</v>
      </c>
      <c r="AB10" s="4">
        <v>2.3498562796305138</v>
      </c>
      <c r="AC10" s="4">
        <v>1.8067870734915743</v>
      </c>
      <c r="AD10" s="4">
        <v>0.40762989125893662</v>
      </c>
      <c r="AE10" s="4">
        <v>0.14753144521651629</v>
      </c>
      <c r="AF10" s="4">
        <v>0</v>
      </c>
      <c r="AG10" s="4">
        <v>3.8197205272777847E-2</v>
      </c>
      <c r="AH10" s="4">
        <v>0.21441696475051092</v>
      </c>
      <c r="AI10" s="4">
        <v>0.36194840996702721</v>
      </c>
      <c r="AJ10" s="4">
        <v>0.56940376721296126</v>
      </c>
    </row>
    <row r="11" spans="1:16384">
      <c r="A11" s="2" t="s">
        <v>10</v>
      </c>
      <c r="B11" s="2" t="s">
        <v>81</v>
      </c>
      <c r="C11" s="32" t="s">
        <v>155</v>
      </c>
      <c r="D11" s="4">
        <v>48.72</v>
      </c>
      <c r="E11" s="4">
        <v>0.9415</v>
      </c>
      <c r="F11" s="4">
        <v>6.7</v>
      </c>
      <c r="G11" s="4">
        <v>18.43</v>
      </c>
      <c r="H11" s="4">
        <v>0</v>
      </c>
      <c r="I11" s="4">
        <v>0.67759999999999998</v>
      </c>
      <c r="J11" s="4">
        <v>11.37</v>
      </c>
      <c r="K11" s="4">
        <v>11.71</v>
      </c>
      <c r="L11" s="4">
        <v>1.0769</v>
      </c>
      <c r="M11" s="4">
        <v>0.66900000000000004</v>
      </c>
      <c r="N11" s="4">
        <v>0</v>
      </c>
      <c r="O11" s="4">
        <v>0.1084</v>
      </c>
      <c r="P11" s="4">
        <f t="shared" si="0"/>
        <v>100.4034</v>
      </c>
      <c r="Q11" s="4">
        <f t="shared" si="1"/>
        <v>2.4462623413258108E-2</v>
      </c>
      <c r="R11" s="4">
        <f t="shared" si="2"/>
        <v>100.37893737658675</v>
      </c>
      <c r="S11" s="4"/>
      <c r="T11" s="4">
        <v>7.0177359640531511</v>
      </c>
      <c r="U11" s="4">
        <v>0.10197488251996414</v>
      </c>
      <c r="V11" s="4">
        <v>0.98226403594684886</v>
      </c>
      <c r="W11" s="4">
        <v>0.15508729505343544</v>
      </c>
      <c r="X11" s="4">
        <v>0.5854919952457962</v>
      </c>
      <c r="Y11" s="4">
        <v>1.6343304143066306</v>
      </c>
      <c r="Z11" s="4">
        <v>0</v>
      </c>
      <c r="AA11" s="4">
        <v>8.151220330984299E-2</v>
      </c>
      <c r="AB11" s="4">
        <v>2.4416032095643323</v>
      </c>
      <c r="AC11" s="4">
        <v>1.8070432982332263</v>
      </c>
      <c r="AD11" s="4">
        <v>0.30072772532833136</v>
      </c>
      <c r="AE11" s="4">
        <v>0.12292065881290969</v>
      </c>
      <c r="AF11" s="4">
        <v>0</v>
      </c>
      <c r="AG11" s="4">
        <v>2.6425340847661814E-2</v>
      </c>
      <c r="AH11" s="4">
        <v>0.10777102356155766</v>
      </c>
      <c r="AI11" s="4">
        <v>0.23069168237446736</v>
      </c>
      <c r="AJ11" s="4">
        <v>0.59902918812635431</v>
      </c>
    </row>
    <row r="12" spans="1:16384">
      <c r="A12" s="2" t="s">
        <v>10</v>
      </c>
      <c r="B12" s="2" t="s">
        <v>82</v>
      </c>
      <c r="C12" s="32" t="s">
        <v>155</v>
      </c>
      <c r="D12" s="4">
        <v>47.5</v>
      </c>
      <c r="E12" s="4">
        <v>0.84750000000000003</v>
      </c>
      <c r="F12" s="4">
        <v>7.36</v>
      </c>
      <c r="G12" s="4">
        <v>19.25</v>
      </c>
      <c r="H12" s="4">
        <v>5.3600000000000002E-2</v>
      </c>
      <c r="I12" s="4">
        <v>0.77429999999999999</v>
      </c>
      <c r="J12" s="4">
        <v>10.76</v>
      </c>
      <c r="K12" s="4">
        <v>11.5</v>
      </c>
      <c r="L12" s="4">
        <v>1.1862999999999999</v>
      </c>
      <c r="M12" s="4">
        <v>0.7631</v>
      </c>
      <c r="N12" s="4">
        <v>0</v>
      </c>
      <c r="O12" s="4">
        <v>0.14430000000000001</v>
      </c>
      <c r="P12" s="4">
        <f t="shared" si="0"/>
        <v>100.1391</v>
      </c>
      <c r="Q12" s="4">
        <f t="shared" si="1"/>
        <v>3.2564174894217209E-2</v>
      </c>
      <c r="R12" s="4">
        <f t="shared" si="2"/>
        <v>100.10653582510578</v>
      </c>
      <c r="S12" s="4"/>
      <c r="T12" s="4">
        <v>6.8888298923013709</v>
      </c>
      <c r="U12" s="4">
        <v>9.2421859611414983E-2</v>
      </c>
      <c r="V12" s="4">
        <v>1.1111701076986291</v>
      </c>
      <c r="W12" s="4">
        <v>0.14676940355691892</v>
      </c>
      <c r="X12" s="4">
        <v>0.72513188428872155</v>
      </c>
      <c r="Y12" s="4">
        <v>1.6093243508919484</v>
      </c>
      <c r="Z12" s="4">
        <v>6.1455611653729002E-3</v>
      </c>
      <c r="AA12" s="4">
        <v>9.3782239824235336E-2</v>
      </c>
      <c r="AB12" s="4">
        <v>2.3264247006613861</v>
      </c>
      <c r="AC12" s="4">
        <v>1.7867821717804877</v>
      </c>
      <c r="AD12" s="4">
        <v>0.33354522619271132</v>
      </c>
      <c r="AE12" s="4">
        <v>0.14116996971110771</v>
      </c>
      <c r="AF12" s="4">
        <v>0</v>
      </c>
      <c r="AG12" s="4">
        <v>3.5417650917611267E-2</v>
      </c>
      <c r="AH12" s="4">
        <v>0.12032739797319902</v>
      </c>
      <c r="AI12" s="4">
        <v>0.26149736768430676</v>
      </c>
      <c r="AJ12" s="4">
        <v>0.59110087309636994</v>
      </c>
    </row>
    <row r="13" spans="1:16384">
      <c r="A13" s="2" t="s">
        <v>10</v>
      </c>
      <c r="B13" s="2" t="s">
        <v>83</v>
      </c>
      <c r="C13" s="32" t="s">
        <v>153</v>
      </c>
      <c r="D13" s="4">
        <v>48.82</v>
      </c>
      <c r="E13" s="4">
        <v>0.87329999999999997</v>
      </c>
      <c r="F13" s="4">
        <v>6.3</v>
      </c>
      <c r="G13" s="4">
        <v>17.87</v>
      </c>
      <c r="H13" s="4">
        <v>0.1077</v>
      </c>
      <c r="I13" s="4">
        <v>0.77639999999999998</v>
      </c>
      <c r="J13" s="4">
        <v>11.31</v>
      </c>
      <c r="K13" s="4">
        <v>11.38</v>
      </c>
      <c r="L13" s="4">
        <v>0.9577</v>
      </c>
      <c r="M13" s="4">
        <v>0.6321</v>
      </c>
      <c r="N13" s="4">
        <v>2.69E-2</v>
      </c>
      <c r="O13" s="4">
        <v>0.10100000000000001</v>
      </c>
      <c r="P13" s="4">
        <f t="shared" si="0"/>
        <v>99.155099999999976</v>
      </c>
      <c r="Q13" s="4">
        <f t="shared" si="1"/>
        <v>3.4118981515848856E-2</v>
      </c>
      <c r="R13" s="4">
        <f t="shared" si="2"/>
        <v>99.12098101848413</v>
      </c>
      <c r="S13" s="4"/>
      <c r="T13" s="4">
        <v>7.0960420908754154</v>
      </c>
      <c r="U13" s="4">
        <v>9.5447599996289628E-2</v>
      </c>
      <c r="V13" s="4">
        <v>0.90395790912458462</v>
      </c>
      <c r="W13" s="4">
        <v>0.17521006895355096</v>
      </c>
      <c r="X13" s="4">
        <v>0.59425554609600084</v>
      </c>
      <c r="Y13" s="4">
        <v>1.5776758929595833</v>
      </c>
      <c r="Z13" s="4">
        <v>1.2375963383900559E-2</v>
      </c>
      <c r="AA13" s="4">
        <v>9.4246108103334558E-2</v>
      </c>
      <c r="AB13" s="4">
        <v>2.4507888205073387</v>
      </c>
      <c r="AC13" s="4">
        <v>1.7720770002184458</v>
      </c>
      <c r="AD13" s="4">
        <v>0.26987101532714008</v>
      </c>
      <c r="AE13" s="4">
        <v>0.1171961149345324</v>
      </c>
      <c r="AF13" s="4">
        <v>1.2363658786576342E-2</v>
      </c>
      <c r="AG13" s="4">
        <v>2.4845134521639878E-2</v>
      </c>
      <c r="AH13" s="4">
        <v>4.1948015545585915E-2</v>
      </c>
      <c r="AI13" s="4">
        <v>0.15914413048011833</v>
      </c>
      <c r="AJ13" s="4">
        <v>0.60836795028003965</v>
      </c>
    </row>
    <row r="14" spans="1:16384">
      <c r="A14" s="2" t="s">
        <v>10</v>
      </c>
      <c r="B14" s="2" t="s">
        <v>84</v>
      </c>
      <c r="C14" s="32" t="s">
        <v>153</v>
      </c>
      <c r="D14" s="4">
        <v>48.51</v>
      </c>
      <c r="E14" s="4">
        <v>0.41349999999999998</v>
      </c>
      <c r="F14" s="4">
        <v>6.41</v>
      </c>
      <c r="G14" s="4">
        <v>18.28</v>
      </c>
      <c r="H14" s="4">
        <v>0.1076</v>
      </c>
      <c r="I14" s="4">
        <v>0.82489999999999997</v>
      </c>
      <c r="J14" s="4">
        <v>11.2</v>
      </c>
      <c r="K14" s="4">
        <v>11.61</v>
      </c>
      <c r="L14" s="4">
        <v>0.96930000000000005</v>
      </c>
      <c r="M14" s="4">
        <v>0.68049999999999999</v>
      </c>
      <c r="N14" s="4">
        <v>0.16070000000000001</v>
      </c>
      <c r="O14" s="4">
        <v>0.13139999999999999</v>
      </c>
      <c r="P14" s="4">
        <f t="shared" si="0"/>
        <v>99.297900000000013</v>
      </c>
      <c r="Q14" s="4">
        <f t="shared" si="1"/>
        <v>9.7316190334793259E-2</v>
      </c>
      <c r="R14" s="4">
        <f t="shared" si="2"/>
        <v>99.200583809665218</v>
      </c>
      <c r="S14" s="4"/>
      <c r="T14" s="4">
        <v>7.0752561811191272</v>
      </c>
      <c r="U14" s="4">
        <v>4.5349191985765792E-2</v>
      </c>
      <c r="V14" s="4">
        <v>0.92474381888087276</v>
      </c>
      <c r="W14" s="4">
        <v>0.17704666529495605</v>
      </c>
      <c r="X14" s="4">
        <v>0.61567565268448021</v>
      </c>
      <c r="Y14" s="4">
        <v>1.613735850927823</v>
      </c>
      <c r="Z14" s="4">
        <v>1.2407036812076437E-2</v>
      </c>
      <c r="AA14" s="4">
        <v>0.10047816357369388</v>
      </c>
      <c r="AB14" s="4">
        <v>2.4353074387212055</v>
      </c>
      <c r="AC14" s="4">
        <v>1.8141159159606073</v>
      </c>
      <c r="AD14" s="4">
        <v>0.27408006921646472</v>
      </c>
      <c r="AE14" s="4">
        <v>0.12660417898014509</v>
      </c>
      <c r="AF14" s="4">
        <v>7.4114484904702335E-2</v>
      </c>
      <c r="AG14" s="4">
        <v>3.2434546572316508E-2</v>
      </c>
      <c r="AH14" s="4">
        <v>8.8195985177072E-2</v>
      </c>
      <c r="AI14" s="4">
        <v>0.21480016415721709</v>
      </c>
      <c r="AJ14" s="4">
        <v>0.60145255669328701</v>
      </c>
    </row>
    <row r="15" spans="1:16384">
      <c r="A15" s="2" t="s">
        <v>10</v>
      </c>
      <c r="B15" s="2" t="s">
        <v>85</v>
      </c>
      <c r="C15" s="32" t="s">
        <v>153</v>
      </c>
      <c r="D15" s="4">
        <v>48.88</v>
      </c>
      <c r="E15" s="4">
        <v>0.70860000000000001</v>
      </c>
      <c r="F15" s="4">
        <v>6.11</v>
      </c>
      <c r="G15" s="4">
        <v>17.420000000000002</v>
      </c>
      <c r="H15" s="4">
        <v>0</v>
      </c>
      <c r="I15" s="4">
        <v>0.78790000000000004</v>
      </c>
      <c r="J15" s="4">
        <v>11.28</v>
      </c>
      <c r="K15" s="4">
        <v>11.44</v>
      </c>
      <c r="L15" s="4">
        <v>1.0388999999999999</v>
      </c>
      <c r="M15" s="4">
        <v>0.61980000000000002</v>
      </c>
      <c r="N15" s="4">
        <v>0</v>
      </c>
      <c r="O15" s="4">
        <v>0.14710000000000001</v>
      </c>
      <c r="P15" s="4">
        <f t="shared" si="0"/>
        <v>98.432299999999984</v>
      </c>
      <c r="Q15" s="4">
        <f t="shared" si="1"/>
        <v>3.3196050775740477E-2</v>
      </c>
      <c r="R15" s="4">
        <f t="shared" si="2"/>
        <v>98.399103949224241</v>
      </c>
      <c r="S15" s="4"/>
      <c r="T15" s="4">
        <v>7.1676177967237953</v>
      </c>
      <c r="U15" s="4">
        <v>7.8131818866046115E-2</v>
      </c>
      <c r="V15" s="4">
        <v>0.83238220327620471</v>
      </c>
      <c r="W15" s="4">
        <v>0.22349872362445633</v>
      </c>
      <c r="X15" s="4">
        <v>0.44698517404646054</v>
      </c>
      <c r="Y15" s="4">
        <v>1.6889838197363982</v>
      </c>
      <c r="Z15" s="4">
        <v>0</v>
      </c>
      <c r="AA15" s="4">
        <v>9.6488206270069737E-2</v>
      </c>
      <c r="AB15" s="4">
        <v>2.4659122574565693</v>
      </c>
      <c r="AC15" s="4">
        <v>1.7971800351696743</v>
      </c>
      <c r="AD15" s="4">
        <v>0.29534235661740194</v>
      </c>
      <c r="AE15" s="4">
        <v>0.11593224091644219</v>
      </c>
      <c r="AF15" s="4">
        <v>0</v>
      </c>
      <c r="AG15" s="4">
        <v>3.6505465065418075E-2</v>
      </c>
      <c r="AH15" s="4">
        <v>9.2522391787076219E-2</v>
      </c>
      <c r="AI15" s="4">
        <v>0.20845463270351841</v>
      </c>
      <c r="AJ15" s="4">
        <v>0.5934955319321803</v>
      </c>
    </row>
    <row r="16" spans="1:16384">
      <c r="A16" s="2" t="s">
        <v>10</v>
      </c>
      <c r="B16" s="2" t="s">
        <v>86</v>
      </c>
      <c r="C16" s="32" t="s">
        <v>153</v>
      </c>
      <c r="D16" s="4">
        <v>52.17</v>
      </c>
      <c r="E16" s="4">
        <v>0.2298</v>
      </c>
      <c r="F16" s="4">
        <v>3.61</v>
      </c>
      <c r="G16" s="4">
        <v>15.81</v>
      </c>
      <c r="H16" s="4">
        <v>4.3099999999999999E-2</v>
      </c>
      <c r="I16" s="4">
        <v>0.70950000000000002</v>
      </c>
      <c r="J16" s="4">
        <v>13.35</v>
      </c>
      <c r="K16" s="4">
        <v>11.67</v>
      </c>
      <c r="L16" s="4">
        <v>0.55159999999999998</v>
      </c>
      <c r="M16" s="4">
        <v>0.3246</v>
      </c>
      <c r="N16" s="4">
        <v>8.1000000000000003E-2</v>
      </c>
      <c r="O16" s="4">
        <v>6.2899999999999998E-2</v>
      </c>
      <c r="P16" s="4">
        <f t="shared" ref="P16:P53" si="3">SUM(D16:O16)</f>
        <v>98.612499999999997</v>
      </c>
      <c r="Q16" s="4">
        <f t="shared" si="1"/>
        <v>4.829990349639967E-2</v>
      </c>
      <c r="R16" s="4">
        <f t="shared" si="2"/>
        <v>98.564200096503598</v>
      </c>
      <c r="S16" s="4"/>
      <c r="T16" s="4">
        <v>7.5067795688998347</v>
      </c>
      <c r="U16" s="4">
        <v>2.4863713658650262E-2</v>
      </c>
      <c r="V16" s="4">
        <v>0.49322043110016534</v>
      </c>
      <c r="W16" s="4">
        <v>0.11894686056521453</v>
      </c>
      <c r="X16" s="4">
        <v>0.50823662185855767</v>
      </c>
      <c r="Y16" s="4">
        <v>1.3940144962760903</v>
      </c>
      <c r="Z16" s="4">
        <v>4.902922194743661E-3</v>
      </c>
      <c r="AA16" s="4">
        <v>8.5259879968445557E-2</v>
      </c>
      <c r="AB16" s="4">
        <v>2.8637755054782978</v>
      </c>
      <c r="AC16" s="4">
        <v>1.7989769617533391</v>
      </c>
      <c r="AD16" s="4">
        <v>0.15387406671844053</v>
      </c>
      <c r="AE16" s="4">
        <v>5.9578608939229928E-2</v>
      </c>
      <c r="AF16" s="4">
        <v>3.6854809314144713E-2</v>
      </c>
      <c r="AG16" s="4">
        <v>1.531739962139953E-2</v>
      </c>
      <c r="AH16" s="4">
        <v>0</v>
      </c>
      <c r="AI16" s="4">
        <v>5.9578608939229928E-2</v>
      </c>
      <c r="AJ16" s="4">
        <v>0.67259670023610885</v>
      </c>
    </row>
    <row r="17" spans="1:36">
      <c r="A17" s="2" t="s">
        <v>10</v>
      </c>
      <c r="B17" s="2" t="s">
        <v>87</v>
      </c>
      <c r="C17" s="32" t="s">
        <v>153</v>
      </c>
      <c r="D17" s="4">
        <v>48.41</v>
      </c>
      <c r="E17" s="4">
        <v>0.77649999999999997</v>
      </c>
      <c r="F17" s="4">
        <v>6.01</v>
      </c>
      <c r="G17" s="4">
        <v>18.05</v>
      </c>
      <c r="H17" s="4">
        <v>2.1399999999999999E-2</v>
      </c>
      <c r="I17" s="4">
        <v>0.69010000000000005</v>
      </c>
      <c r="J17" s="4">
        <v>11.29</v>
      </c>
      <c r="K17" s="4">
        <v>11.52</v>
      </c>
      <c r="L17" s="4">
        <v>0.92649999999999999</v>
      </c>
      <c r="M17" s="4">
        <v>0.58709999999999996</v>
      </c>
      <c r="N17" s="4">
        <v>0.31919999999999998</v>
      </c>
      <c r="O17" s="4">
        <v>6.6900000000000001E-2</v>
      </c>
      <c r="P17" s="4">
        <f t="shared" si="3"/>
        <v>98.667699999999996</v>
      </c>
      <c r="Q17" s="4">
        <f t="shared" si="1"/>
        <v>0.14949732016925246</v>
      </c>
      <c r="R17" s="4">
        <f t="shared" si="2"/>
        <v>98.51820267983075</v>
      </c>
      <c r="S17" s="4"/>
      <c r="T17" s="4">
        <v>7.1034936094163017</v>
      </c>
      <c r="U17" s="4">
        <v>8.5676460450000214E-2</v>
      </c>
      <c r="V17" s="4">
        <v>0.8965063905836983</v>
      </c>
      <c r="W17" s="4">
        <v>0.14279492328153376</v>
      </c>
      <c r="X17" s="4">
        <v>0.58447881760420728</v>
      </c>
      <c r="Y17" s="4">
        <v>1.6302332355022111</v>
      </c>
      <c r="Z17" s="4">
        <v>2.4825361966960562E-3</v>
      </c>
      <c r="AA17" s="4">
        <v>8.4568461411696536E-2</v>
      </c>
      <c r="AB17" s="4">
        <v>2.4697655655536521</v>
      </c>
      <c r="AC17" s="4">
        <v>1.810970223484476</v>
      </c>
      <c r="AD17" s="4">
        <v>0.2635667873043534</v>
      </c>
      <c r="AE17" s="4">
        <v>0.10988995832796986</v>
      </c>
      <c r="AF17" s="4">
        <v>0.14810718144397206</v>
      </c>
      <c r="AG17" s="4">
        <v>1.6613632526159845E-2</v>
      </c>
      <c r="AH17" s="4">
        <v>7.4537010788829405E-2</v>
      </c>
      <c r="AI17" s="4">
        <v>0.18442696911679926</v>
      </c>
      <c r="AJ17" s="4">
        <v>0.60238202140879149</v>
      </c>
    </row>
    <row r="18" spans="1:36">
      <c r="A18" s="2" t="s">
        <v>10</v>
      </c>
      <c r="B18" s="2" t="s">
        <v>88</v>
      </c>
      <c r="C18" s="32" t="s">
        <v>153</v>
      </c>
      <c r="D18" s="4">
        <v>53.41</v>
      </c>
      <c r="E18" s="4">
        <v>0.39279999999999998</v>
      </c>
      <c r="F18" s="4">
        <v>3.35</v>
      </c>
      <c r="G18" s="4">
        <v>16.32</v>
      </c>
      <c r="H18" s="4">
        <v>0</v>
      </c>
      <c r="I18" s="4">
        <v>0.82020000000000004</v>
      </c>
      <c r="J18" s="4">
        <v>13.9</v>
      </c>
      <c r="K18" s="4">
        <v>11.74</v>
      </c>
      <c r="L18" s="4">
        <v>0.54700000000000004</v>
      </c>
      <c r="M18" s="4">
        <v>0.27500000000000002</v>
      </c>
      <c r="N18" s="4">
        <v>0</v>
      </c>
      <c r="O18" s="4">
        <v>3.9600000000000003E-2</v>
      </c>
      <c r="P18" s="4">
        <f t="shared" si="3"/>
        <v>100.7946</v>
      </c>
      <c r="Q18" s="4">
        <f t="shared" si="1"/>
        <v>8.9365303244005635E-3</v>
      </c>
      <c r="R18" s="4">
        <f t="shared" si="2"/>
        <v>100.7856634696756</v>
      </c>
      <c r="S18" s="4"/>
      <c r="T18" s="4">
        <v>7.4894881844431547</v>
      </c>
      <c r="U18" s="4">
        <v>4.1417529074717338E-2</v>
      </c>
      <c r="V18" s="4">
        <v>0.51051181555684533</v>
      </c>
      <c r="W18" s="4">
        <v>4.3098867188845258E-2</v>
      </c>
      <c r="X18" s="4">
        <v>0.65932535652738977</v>
      </c>
      <c r="Y18" s="4">
        <v>1.2542821588645232</v>
      </c>
      <c r="Z18" s="4">
        <v>0</v>
      </c>
      <c r="AA18" s="4">
        <v>9.6052531967970922E-2</v>
      </c>
      <c r="AB18" s="4">
        <v>2.9058235563765544</v>
      </c>
      <c r="AC18" s="4">
        <v>1.7636791385379418</v>
      </c>
      <c r="AD18" s="4">
        <v>0.14870488521272909</v>
      </c>
      <c r="AE18" s="4">
        <v>4.9189371402561771E-2</v>
      </c>
      <c r="AF18" s="4">
        <v>0</v>
      </c>
      <c r="AG18" s="4">
        <v>9.3978026084714072E-3</v>
      </c>
      <c r="AH18" s="4">
        <v>0</v>
      </c>
      <c r="AI18" s="4">
        <v>4.9189371402561771E-2</v>
      </c>
      <c r="AJ18" s="4">
        <v>0.69849752753414396</v>
      </c>
    </row>
    <row r="19" spans="1:36">
      <c r="A19" s="2" t="s">
        <v>10</v>
      </c>
      <c r="B19" s="2" t="s">
        <v>89</v>
      </c>
      <c r="C19" s="32" t="s">
        <v>153</v>
      </c>
      <c r="D19" s="4">
        <v>47.95</v>
      </c>
      <c r="E19" s="4">
        <v>0.73540000000000005</v>
      </c>
      <c r="F19" s="4">
        <v>6.68</v>
      </c>
      <c r="G19" s="4">
        <v>18.239999999999998</v>
      </c>
      <c r="H19" s="4">
        <v>2.1600000000000001E-2</v>
      </c>
      <c r="I19" s="4">
        <v>0.7107</v>
      </c>
      <c r="J19" s="4">
        <v>11.2</v>
      </c>
      <c r="K19" s="4">
        <v>11.94</v>
      </c>
      <c r="L19" s="4">
        <v>0.96879999999999999</v>
      </c>
      <c r="M19" s="4">
        <v>0.68340000000000001</v>
      </c>
      <c r="N19" s="4">
        <v>2.69E-2</v>
      </c>
      <c r="O19" s="4">
        <v>9.4500000000000001E-2</v>
      </c>
      <c r="P19" s="4">
        <f t="shared" si="3"/>
        <v>99.251300000000015</v>
      </c>
      <c r="Q19" s="4">
        <f t="shared" si="1"/>
        <v>3.2652126790884119E-2</v>
      </c>
      <c r="R19" s="4">
        <f t="shared" si="2"/>
        <v>99.218647873209136</v>
      </c>
      <c r="S19" s="4"/>
      <c r="T19" s="4">
        <v>7.0090366172647487</v>
      </c>
      <c r="U19" s="4">
        <v>8.0830727497603658E-2</v>
      </c>
      <c r="V19" s="4">
        <v>0.99096338273525131</v>
      </c>
      <c r="W19" s="4">
        <v>0.15977413495983428</v>
      </c>
      <c r="X19" s="4">
        <v>0.52545582392439627</v>
      </c>
      <c r="Y19" s="4">
        <v>1.7039940017149751</v>
      </c>
      <c r="Z19" s="4">
        <v>2.4961367433274681E-3</v>
      </c>
      <c r="AA19" s="4">
        <v>8.6759196914853051E-2</v>
      </c>
      <c r="AB19" s="4">
        <v>2.440689978245008</v>
      </c>
      <c r="AC19" s="4">
        <v>1.8698034776720269</v>
      </c>
      <c r="AD19" s="4">
        <v>0.27454415068290372</v>
      </c>
      <c r="AE19" s="4">
        <v>0.12742472608554239</v>
      </c>
      <c r="AF19" s="4">
        <v>1.2433640905620611E-2</v>
      </c>
      <c r="AG19" s="4">
        <v>2.3377770821552759E-2</v>
      </c>
      <c r="AH19" s="4">
        <v>0.14434762835493065</v>
      </c>
      <c r="AI19" s="4">
        <v>0.27177235444047304</v>
      </c>
      <c r="AJ19" s="4">
        <v>0.58887239414296022</v>
      </c>
    </row>
    <row r="20" spans="1:36">
      <c r="A20" s="2" t="s">
        <v>10</v>
      </c>
      <c r="B20" s="2" t="s">
        <v>90</v>
      </c>
      <c r="C20" s="32" t="s">
        <v>153</v>
      </c>
      <c r="D20" s="4">
        <v>54.35</v>
      </c>
      <c r="E20" s="4">
        <v>0.30230000000000001</v>
      </c>
      <c r="F20" s="4">
        <v>1.4006000000000001</v>
      </c>
      <c r="G20" s="4">
        <v>13.67</v>
      </c>
      <c r="H20" s="4">
        <v>7.6600000000000001E-2</v>
      </c>
      <c r="I20" s="4">
        <v>0.6673</v>
      </c>
      <c r="J20" s="4">
        <v>15.12</v>
      </c>
      <c r="K20" s="4">
        <v>11.91</v>
      </c>
      <c r="L20" s="4">
        <v>0.32850000000000001</v>
      </c>
      <c r="M20" s="4">
        <v>9.9199999999999997E-2</v>
      </c>
      <c r="N20" s="4">
        <v>0</v>
      </c>
      <c r="O20" s="4">
        <v>2.5000000000000001E-2</v>
      </c>
      <c r="P20" s="4">
        <f t="shared" si="3"/>
        <v>97.9495</v>
      </c>
      <c r="Q20" s="4">
        <f t="shared" si="1"/>
        <v>5.6417489421720732E-3</v>
      </c>
      <c r="R20" s="4">
        <f t="shared" si="2"/>
        <v>97.943858251057833</v>
      </c>
      <c r="S20" s="4"/>
      <c r="T20" s="4">
        <v>7.7798780827212966</v>
      </c>
      <c r="U20" s="4">
        <v>3.2538275704785395E-2</v>
      </c>
      <c r="V20" s="4">
        <v>0.22012191727870345</v>
      </c>
      <c r="W20" s="4">
        <v>1.6152911834786121E-2</v>
      </c>
      <c r="X20" s="4">
        <v>0.36805536184933629</v>
      </c>
      <c r="Y20" s="4">
        <v>1.2681767398393811</v>
      </c>
      <c r="Z20" s="4">
        <v>8.6685591541248545E-3</v>
      </c>
      <c r="AA20" s="4">
        <v>7.9772620413659456E-2</v>
      </c>
      <c r="AB20" s="4">
        <v>3.2266355312039279</v>
      </c>
      <c r="AC20" s="4">
        <v>1.8264463651446334</v>
      </c>
      <c r="AD20" s="4">
        <v>9.1162654900667231E-2</v>
      </c>
      <c r="AE20" s="4">
        <v>1.8113147840946617E-2</v>
      </c>
      <c r="AF20" s="4">
        <v>0</v>
      </c>
      <c r="AG20" s="4">
        <v>6.0564037888217407E-3</v>
      </c>
      <c r="AH20" s="4">
        <v>0</v>
      </c>
      <c r="AI20" s="4">
        <v>1.8113147840946617E-2</v>
      </c>
      <c r="AJ20" s="4">
        <v>0.71785768495621294</v>
      </c>
    </row>
    <row r="21" spans="1:36">
      <c r="A21" s="2" t="s">
        <v>10</v>
      </c>
      <c r="B21" s="2" t="s">
        <v>91</v>
      </c>
      <c r="C21" s="32" t="s">
        <v>153</v>
      </c>
      <c r="D21" s="4">
        <v>49.37</v>
      </c>
      <c r="E21" s="4">
        <v>0.82809999999999995</v>
      </c>
      <c r="F21" s="4">
        <v>6.02</v>
      </c>
      <c r="G21" s="4">
        <v>17.37</v>
      </c>
      <c r="H21" s="4">
        <v>0</v>
      </c>
      <c r="I21" s="4">
        <v>0.91579999999999995</v>
      </c>
      <c r="J21" s="4">
        <v>11.91</v>
      </c>
      <c r="K21" s="4">
        <v>11.2</v>
      </c>
      <c r="L21" s="4">
        <v>0.98919999999999997</v>
      </c>
      <c r="M21" s="4">
        <v>0.57699999999999996</v>
      </c>
      <c r="N21" s="4">
        <v>8.0799999999999997E-2</v>
      </c>
      <c r="O21" s="4">
        <v>0.13420000000000001</v>
      </c>
      <c r="P21" s="4">
        <f t="shared" si="3"/>
        <v>99.395099999999999</v>
      </c>
      <c r="Q21" s="4">
        <f t="shared" si="1"/>
        <v>6.4305960953158631E-2</v>
      </c>
      <c r="R21" s="4">
        <f t="shared" si="2"/>
        <v>99.330794039046836</v>
      </c>
      <c r="S21" s="4"/>
      <c r="T21" s="4">
        <v>7.1207552345523935</v>
      </c>
      <c r="U21" s="4">
        <v>8.9810860997948064E-2</v>
      </c>
      <c r="V21" s="4">
        <v>0.87924476544760655</v>
      </c>
      <c r="W21" s="4">
        <v>0.14402352145671116</v>
      </c>
      <c r="X21" s="4">
        <v>0.71159149499601426</v>
      </c>
      <c r="Y21" s="4">
        <v>1.383321064893793</v>
      </c>
      <c r="Z21" s="4">
        <v>0</v>
      </c>
      <c r="AA21" s="4">
        <v>0.11031207663028701</v>
      </c>
      <c r="AB21" s="4">
        <v>2.5609409810252468</v>
      </c>
      <c r="AC21" s="4">
        <v>1.7306245982942015</v>
      </c>
      <c r="AD21" s="4">
        <v>0.27660204459859616</v>
      </c>
      <c r="AE21" s="4">
        <v>0.1061567858119872</v>
      </c>
      <c r="AF21" s="4">
        <v>3.6851113438745191E-2</v>
      </c>
      <c r="AG21" s="4">
        <v>3.275797275349062E-2</v>
      </c>
      <c r="AH21" s="4">
        <v>7.226642892797619E-3</v>
      </c>
      <c r="AI21" s="4">
        <v>0.11338342870478482</v>
      </c>
      <c r="AJ21" s="4">
        <v>0.64928266712779481</v>
      </c>
    </row>
    <row r="22" spans="1:36">
      <c r="A22" s="2" t="s">
        <v>10</v>
      </c>
      <c r="B22" s="2" t="s">
        <v>92</v>
      </c>
      <c r="C22" s="2" t="s">
        <v>14</v>
      </c>
      <c r="D22" s="4">
        <v>51.07</v>
      </c>
      <c r="E22" s="4">
        <v>0.6905</v>
      </c>
      <c r="F22" s="4">
        <v>5.45</v>
      </c>
      <c r="G22" s="4">
        <v>14.62</v>
      </c>
      <c r="H22" s="4">
        <v>3.2500000000000001E-2</v>
      </c>
      <c r="I22" s="4">
        <v>0.75090000000000001</v>
      </c>
      <c r="J22" s="4">
        <v>13.29</v>
      </c>
      <c r="K22" s="4">
        <v>11.64</v>
      </c>
      <c r="L22" s="4">
        <v>0.9345</v>
      </c>
      <c r="M22" s="4">
        <v>0.45540000000000003</v>
      </c>
      <c r="N22" s="4">
        <v>0.1089</v>
      </c>
      <c r="O22" s="4">
        <v>6.3500000000000001E-2</v>
      </c>
      <c r="P22" s="4">
        <f t="shared" si="3"/>
        <v>99.106200000000001</v>
      </c>
      <c r="Q22" s="4">
        <f t="shared" si="1"/>
        <v>6.0182673892064428E-2</v>
      </c>
      <c r="R22" s="4">
        <f t="shared" si="2"/>
        <v>99.046017326107943</v>
      </c>
      <c r="S22" s="4"/>
      <c r="T22" s="4">
        <v>7.3196134692055193</v>
      </c>
      <c r="U22" s="4">
        <v>7.4416478959092328E-2</v>
      </c>
      <c r="V22" s="4">
        <v>0.68038653079448075</v>
      </c>
      <c r="W22" s="4">
        <v>0.24016665415577465</v>
      </c>
      <c r="X22" s="4">
        <v>0.37018593451453086</v>
      </c>
      <c r="Y22" s="4">
        <v>1.3819702420544677</v>
      </c>
      <c r="Z22" s="4">
        <v>3.6825661381267366E-3</v>
      </c>
      <c r="AA22" s="4">
        <v>8.9880169886232666E-2</v>
      </c>
      <c r="AB22" s="4">
        <v>2.8396979542917737</v>
      </c>
      <c r="AC22" s="4">
        <v>1.7872989043581684</v>
      </c>
      <c r="AD22" s="4">
        <v>0.25966292399211333</v>
      </c>
      <c r="AE22" s="4">
        <v>8.3257685359415384E-2</v>
      </c>
      <c r="AF22" s="4">
        <v>4.9354470005392573E-2</v>
      </c>
      <c r="AG22" s="4">
        <v>1.5402725865959503E-2</v>
      </c>
      <c r="AH22" s="4">
        <v>4.6961828350281731E-2</v>
      </c>
      <c r="AI22" s="4">
        <v>0.13021951370969712</v>
      </c>
      <c r="AJ22" s="4">
        <v>0.67264830446634061</v>
      </c>
    </row>
    <row r="23" spans="1:36">
      <c r="A23" s="2" t="s">
        <v>10</v>
      </c>
      <c r="B23" s="2" t="s">
        <v>93</v>
      </c>
      <c r="C23" s="2" t="s">
        <v>14</v>
      </c>
      <c r="D23" s="4">
        <v>48.8</v>
      </c>
      <c r="E23" s="4">
        <v>0.91949999999999998</v>
      </c>
      <c r="F23" s="4">
        <v>5.69</v>
      </c>
      <c r="G23" s="4">
        <v>15.84</v>
      </c>
      <c r="H23" s="4">
        <v>4.3099999999999999E-2</v>
      </c>
      <c r="I23" s="4">
        <v>0.72570000000000001</v>
      </c>
      <c r="J23" s="4">
        <v>12.76</v>
      </c>
      <c r="K23" s="4">
        <v>11.65</v>
      </c>
      <c r="L23" s="4">
        <v>0.91639999999999999</v>
      </c>
      <c r="M23" s="4">
        <v>0.47610000000000002</v>
      </c>
      <c r="N23" s="4">
        <v>0.21940000000000001</v>
      </c>
      <c r="O23" s="4">
        <v>9.5200000000000007E-2</v>
      </c>
      <c r="P23" s="4">
        <f t="shared" si="3"/>
        <v>98.135400000000004</v>
      </c>
      <c r="Q23" s="4">
        <f t="shared" si="1"/>
        <v>0.1138627273402123</v>
      </c>
      <c r="R23" s="4">
        <f t="shared" si="2"/>
        <v>98.021537272659785</v>
      </c>
      <c r="S23" s="4"/>
      <c r="T23" s="4">
        <v>7.1196695045993161</v>
      </c>
      <c r="U23" s="4">
        <v>0.10087298915075775</v>
      </c>
      <c r="V23" s="4">
        <v>0.88033049540068387</v>
      </c>
      <c r="W23" s="4">
        <v>9.7992747091027899E-2</v>
      </c>
      <c r="X23" s="4">
        <v>0.58600397261182735</v>
      </c>
      <c r="Y23" s="4">
        <v>1.3464018655891774</v>
      </c>
      <c r="Z23" s="4">
        <v>4.9712108862170852E-3</v>
      </c>
      <c r="AA23" s="4">
        <v>8.8421245021472361E-2</v>
      </c>
      <c r="AB23" s="4">
        <v>2.7753359696495199</v>
      </c>
      <c r="AC23" s="4">
        <v>1.8209073819065595</v>
      </c>
      <c r="AD23" s="4">
        <v>0.25919907086078137</v>
      </c>
      <c r="AE23" s="4">
        <v>8.8602751836202726E-2</v>
      </c>
      <c r="AF23" s="4">
        <v>0.10121688287067529</v>
      </c>
      <c r="AG23" s="4">
        <v>2.3505989155632834E-2</v>
      </c>
      <c r="AH23" s="4">
        <v>8.0106452767340908E-2</v>
      </c>
      <c r="AI23" s="4">
        <v>0.16870920460354363</v>
      </c>
      <c r="AJ23" s="4">
        <v>0.67334121688231907</v>
      </c>
    </row>
    <row r="24" spans="1:36">
      <c r="A24" s="2" t="s">
        <v>22</v>
      </c>
      <c r="B24" s="2" t="s">
        <v>94</v>
      </c>
      <c r="C24" s="33" t="s">
        <v>156</v>
      </c>
      <c r="D24" s="4">
        <v>50.01</v>
      </c>
      <c r="E24" s="4">
        <v>0.92769999999999997</v>
      </c>
      <c r="F24" s="4">
        <v>6.05</v>
      </c>
      <c r="G24" s="4">
        <v>14.74</v>
      </c>
      <c r="H24" s="4">
        <v>0</v>
      </c>
      <c r="I24" s="4">
        <v>0.59199999999999997</v>
      </c>
      <c r="J24" s="4">
        <v>13.24</v>
      </c>
      <c r="K24" s="4">
        <v>11.94</v>
      </c>
      <c r="L24" s="4">
        <v>0.89849999999999997</v>
      </c>
      <c r="M24" s="4">
        <v>0.57240000000000002</v>
      </c>
      <c r="N24" s="4">
        <v>2.75E-2</v>
      </c>
      <c r="O24" s="4">
        <v>5.5599999999999997E-2</v>
      </c>
      <c r="P24" s="4">
        <f t="shared" si="3"/>
        <v>99.053699999999992</v>
      </c>
      <c r="Q24" s="4">
        <f t="shared" si="1"/>
        <v>2.4126197015811743E-2</v>
      </c>
      <c r="R24" s="4">
        <f t="shared" si="2"/>
        <v>99.029573802984174</v>
      </c>
      <c r="S24" s="4"/>
      <c r="T24" s="4">
        <v>7.1920423151337838</v>
      </c>
      <c r="U24" s="4">
        <v>0.10031966671933111</v>
      </c>
      <c r="V24" s="4">
        <v>0.80795768486621622</v>
      </c>
      <c r="W24" s="4">
        <v>0.21741288200671294</v>
      </c>
      <c r="X24" s="4">
        <v>0.355208832266797</v>
      </c>
      <c r="Y24" s="4">
        <v>1.4173310452280794</v>
      </c>
      <c r="Z24" s="4">
        <v>0</v>
      </c>
      <c r="AA24" s="4">
        <v>7.1101142061717401E-2</v>
      </c>
      <c r="AB24" s="4">
        <v>2.8386264317173624</v>
      </c>
      <c r="AC24" s="4">
        <v>1.8395924785732076</v>
      </c>
      <c r="AD24" s="4">
        <v>0.25050812051882881</v>
      </c>
      <c r="AE24" s="4">
        <v>0.10500355948880255</v>
      </c>
      <c r="AF24" s="4">
        <v>1.2505596052435867E-2</v>
      </c>
      <c r="AG24" s="4">
        <v>1.3532303887112164E-2</v>
      </c>
      <c r="AH24" s="4">
        <v>9.0100599092036437E-2</v>
      </c>
      <c r="AI24" s="4">
        <v>0.19510415858083899</v>
      </c>
      <c r="AJ24" s="4">
        <v>0.66697716015590525</v>
      </c>
    </row>
    <row r="25" spans="1:36">
      <c r="A25" s="2" t="s">
        <v>22</v>
      </c>
      <c r="B25" s="2" t="s">
        <v>95</v>
      </c>
      <c r="C25" s="33" t="s">
        <v>157</v>
      </c>
      <c r="D25" s="4">
        <v>47.69</v>
      </c>
      <c r="E25" s="4">
        <v>1.2935000000000001</v>
      </c>
      <c r="F25" s="4">
        <v>6.72</v>
      </c>
      <c r="G25" s="4">
        <v>15.67</v>
      </c>
      <c r="H25" s="4">
        <v>0</v>
      </c>
      <c r="I25" s="4">
        <v>0.63119999999999998</v>
      </c>
      <c r="J25" s="4">
        <v>12.32</v>
      </c>
      <c r="K25" s="4">
        <v>11.74</v>
      </c>
      <c r="L25" s="4">
        <v>1.1721999999999999</v>
      </c>
      <c r="M25" s="4">
        <v>0.67269999999999996</v>
      </c>
      <c r="N25" s="4">
        <v>0.29899999999999999</v>
      </c>
      <c r="O25" s="4">
        <v>7.51E-2</v>
      </c>
      <c r="P25" s="4">
        <f t="shared" si="3"/>
        <v>98.283700000000024</v>
      </c>
      <c r="Q25" s="4">
        <f t="shared" si="1"/>
        <v>0.14284255066439017</v>
      </c>
      <c r="R25" s="4">
        <f t="shared" si="2"/>
        <v>98.140857449335641</v>
      </c>
      <c r="S25" s="4"/>
      <c r="T25" s="4">
        <v>6.9990444208560421</v>
      </c>
      <c r="U25" s="4">
        <v>0.14274503294228597</v>
      </c>
      <c r="V25" s="4">
        <v>1.0009555791439579</v>
      </c>
      <c r="W25" s="4">
        <v>0.1613244974565009</v>
      </c>
      <c r="X25" s="4">
        <v>0.40294482054785874</v>
      </c>
      <c r="Y25" s="4">
        <v>1.5200741803484823</v>
      </c>
      <c r="Z25" s="4">
        <v>0</v>
      </c>
      <c r="AA25" s="4">
        <v>7.7363820417009385E-2</v>
      </c>
      <c r="AB25" s="4">
        <v>2.6955476482878633</v>
      </c>
      <c r="AC25" s="4">
        <v>1.8458714105852527</v>
      </c>
      <c r="AD25" s="4">
        <v>0.33351970058135172</v>
      </c>
      <c r="AE25" s="4">
        <v>0.12593367350316884</v>
      </c>
      <c r="AF25" s="4">
        <v>0.13875828989052572</v>
      </c>
      <c r="AG25" s="4">
        <v>1.8653182330283215E-2</v>
      </c>
      <c r="AH25" s="4">
        <v>0.17939111116660444</v>
      </c>
      <c r="AI25" s="4">
        <v>0.30532478466977331</v>
      </c>
      <c r="AJ25" s="4">
        <v>0.63941875193292885</v>
      </c>
    </row>
    <row r="26" spans="1:36">
      <c r="A26" s="2" t="s">
        <v>22</v>
      </c>
      <c r="B26" s="2" t="s">
        <v>96</v>
      </c>
      <c r="C26" s="33" t="s">
        <v>156</v>
      </c>
      <c r="D26" s="4">
        <v>50.49</v>
      </c>
      <c r="E26" s="4">
        <v>0.71870000000000001</v>
      </c>
      <c r="F26" s="4">
        <v>5.7</v>
      </c>
      <c r="G26" s="4">
        <v>14.81</v>
      </c>
      <c r="H26" s="4">
        <v>0</v>
      </c>
      <c r="I26" s="4">
        <v>0.57540000000000002</v>
      </c>
      <c r="J26" s="4">
        <v>13.18</v>
      </c>
      <c r="K26" s="4">
        <v>11.72</v>
      </c>
      <c r="L26" s="4">
        <v>1.0067999999999999</v>
      </c>
      <c r="M26" s="4">
        <v>0.46839999999999998</v>
      </c>
      <c r="N26" s="4">
        <v>0</v>
      </c>
      <c r="O26" s="4">
        <v>8.1799999999999998E-2</v>
      </c>
      <c r="P26" s="4">
        <f t="shared" si="3"/>
        <v>98.751099999999994</v>
      </c>
      <c r="Q26" s="4">
        <f t="shared" si="1"/>
        <v>1.8459802538787023E-2</v>
      </c>
      <c r="R26" s="4">
        <f t="shared" si="2"/>
        <v>98.732640197461208</v>
      </c>
      <c r="S26" s="4"/>
      <c r="T26" s="4">
        <v>7.2718847535228823</v>
      </c>
      <c r="U26" s="4">
        <v>7.7834547746775534E-2</v>
      </c>
      <c r="V26" s="4">
        <v>0.72811524647711767</v>
      </c>
      <c r="W26" s="4">
        <v>0.23937493279948763</v>
      </c>
      <c r="X26" s="4">
        <v>0.34912490205752533</v>
      </c>
      <c r="Y26" s="4">
        <v>1.4344848031477906</v>
      </c>
      <c r="Z26" s="4">
        <v>0</v>
      </c>
      <c r="AA26" s="4">
        <v>6.9210337147331782E-2</v>
      </c>
      <c r="AB26" s="4">
        <v>2.8299704771010892</v>
      </c>
      <c r="AC26" s="4">
        <v>1.8083860470605591</v>
      </c>
      <c r="AD26" s="4">
        <v>0.28112092386921689</v>
      </c>
      <c r="AE26" s="4">
        <v>8.6053298136223005E-2</v>
      </c>
      <c r="AF26" s="4">
        <v>0</v>
      </c>
      <c r="AG26" s="4">
        <v>1.9938684042366418E-2</v>
      </c>
      <c r="AH26" s="4">
        <v>8.9506970929775942E-2</v>
      </c>
      <c r="AI26" s="4">
        <v>0.17556026906599895</v>
      </c>
      <c r="AJ26" s="4">
        <v>0.66361827973863241</v>
      </c>
    </row>
    <row r="27" spans="1:36">
      <c r="A27" s="2" t="s">
        <v>22</v>
      </c>
      <c r="B27" s="2" t="s">
        <v>97</v>
      </c>
      <c r="C27" s="33" t="s">
        <v>157</v>
      </c>
      <c r="D27" s="4">
        <v>50.51</v>
      </c>
      <c r="E27" s="4">
        <v>0.81140000000000001</v>
      </c>
      <c r="F27" s="4">
        <v>5.97</v>
      </c>
      <c r="G27" s="4">
        <v>15.04</v>
      </c>
      <c r="H27" s="4">
        <v>0.15260000000000001</v>
      </c>
      <c r="I27" s="4">
        <v>0.50129999999999997</v>
      </c>
      <c r="J27" s="4">
        <v>13.06</v>
      </c>
      <c r="K27" s="4">
        <v>12.29</v>
      </c>
      <c r="L27" s="4">
        <v>0.88949999999999996</v>
      </c>
      <c r="M27" s="4">
        <v>0.54690000000000005</v>
      </c>
      <c r="N27" s="4">
        <v>0</v>
      </c>
      <c r="O27" s="4">
        <v>5.3600000000000002E-2</v>
      </c>
      <c r="P27" s="4">
        <f t="shared" si="3"/>
        <v>99.825300000000013</v>
      </c>
      <c r="Q27" s="4">
        <f t="shared" si="1"/>
        <v>1.2095909732016925E-2</v>
      </c>
      <c r="R27" s="4">
        <f t="shared" si="2"/>
        <v>99.813204090268002</v>
      </c>
      <c r="S27" s="4"/>
      <c r="T27" s="4">
        <v>7.2362768715721932</v>
      </c>
      <c r="U27" s="4">
        <v>8.7408960373875619E-2</v>
      </c>
      <c r="V27" s="4">
        <v>0.76372312842780676</v>
      </c>
      <c r="W27" s="4">
        <v>0.24423439499841737</v>
      </c>
      <c r="X27" s="4">
        <v>0.20778209248279467</v>
      </c>
      <c r="Y27" s="4">
        <v>1.5939441101979821</v>
      </c>
      <c r="Z27" s="4">
        <v>1.7283720917140116E-2</v>
      </c>
      <c r="AA27" s="4">
        <v>5.997841736027465E-2</v>
      </c>
      <c r="AB27" s="4">
        <v>2.789368303669514</v>
      </c>
      <c r="AC27" s="4">
        <v>1.886303665704488</v>
      </c>
      <c r="AD27" s="4">
        <v>0.24705412351164879</v>
      </c>
      <c r="AE27" s="4">
        <v>9.9943544361085934E-2</v>
      </c>
      <c r="AF27" s="4">
        <v>0</v>
      </c>
      <c r="AG27" s="4">
        <v>1.2995834362294165E-2</v>
      </c>
      <c r="AH27" s="4">
        <v>0.13335778921613684</v>
      </c>
      <c r="AI27" s="4">
        <v>0.23330133357722277</v>
      </c>
      <c r="AJ27" s="4">
        <v>0.63636082494252133</v>
      </c>
    </row>
    <row r="28" spans="1:36">
      <c r="A28" s="2" t="s">
        <v>22</v>
      </c>
      <c r="B28" s="2" t="s">
        <v>98</v>
      </c>
      <c r="C28" s="33" t="s">
        <v>156</v>
      </c>
      <c r="D28" s="4">
        <v>50.12</v>
      </c>
      <c r="E28" s="4">
        <v>1.1573</v>
      </c>
      <c r="F28" s="4">
        <v>5.76</v>
      </c>
      <c r="G28" s="4">
        <v>15.54</v>
      </c>
      <c r="H28" s="4">
        <v>9.7900000000000001E-2</v>
      </c>
      <c r="I28" s="4">
        <v>0.65690000000000004</v>
      </c>
      <c r="J28" s="4">
        <v>13.09</v>
      </c>
      <c r="K28" s="4">
        <v>12.2</v>
      </c>
      <c r="L28" s="4">
        <v>0.76790000000000003</v>
      </c>
      <c r="M28" s="4">
        <v>0.54320000000000002</v>
      </c>
      <c r="N28" s="4">
        <v>0.24640000000000001</v>
      </c>
      <c r="O28" s="4">
        <v>6.25E-2</v>
      </c>
      <c r="P28" s="4">
        <f t="shared" si="3"/>
        <v>100.24209999999998</v>
      </c>
      <c r="Q28" s="4">
        <f t="shared" si="1"/>
        <v>0.11785174077648281</v>
      </c>
      <c r="R28" s="4">
        <f t="shared" si="2"/>
        <v>100.12424825922349</v>
      </c>
      <c r="S28" s="4"/>
      <c r="T28" s="4">
        <v>7.1668087525598212</v>
      </c>
      <c r="U28" s="4">
        <v>0.12443537212362316</v>
      </c>
      <c r="V28" s="4">
        <v>0.83319124744017881</v>
      </c>
      <c r="W28" s="4">
        <v>0.13746919118615053</v>
      </c>
      <c r="X28" s="4">
        <v>0.38593819117306083</v>
      </c>
      <c r="Y28" s="4">
        <v>1.4721611060815059</v>
      </c>
      <c r="Z28" s="4">
        <v>1.1067316999287619E-2</v>
      </c>
      <c r="AA28" s="4">
        <v>7.8446488035874687E-2</v>
      </c>
      <c r="AB28" s="4">
        <v>2.7904823344004979</v>
      </c>
      <c r="AC28" s="4">
        <v>1.8689449217086864</v>
      </c>
      <c r="AD28" s="4">
        <v>0.21287652316642608</v>
      </c>
      <c r="AE28" s="4">
        <v>9.9079437250632854E-2</v>
      </c>
      <c r="AF28" s="4">
        <v>0.11141195103538334</v>
      </c>
      <c r="AG28" s="4">
        <v>1.512503336547898E-2</v>
      </c>
      <c r="AH28" s="4">
        <v>8.1821444875112503E-2</v>
      </c>
      <c r="AI28" s="4">
        <v>0.18090088212574534</v>
      </c>
      <c r="AJ28" s="4">
        <v>0.6546365825251762</v>
      </c>
    </row>
    <row r="29" spans="1:36">
      <c r="A29" s="2" t="s">
        <v>22</v>
      </c>
      <c r="B29" s="2" t="s">
        <v>99</v>
      </c>
      <c r="C29" s="33" t="s">
        <v>157</v>
      </c>
      <c r="D29" s="4">
        <v>51.75</v>
      </c>
      <c r="E29" s="4">
        <v>0.7873</v>
      </c>
      <c r="F29" s="4">
        <v>5.05</v>
      </c>
      <c r="G29" s="4">
        <v>13.3</v>
      </c>
      <c r="H29" s="4">
        <v>6.54E-2</v>
      </c>
      <c r="I29" s="4">
        <v>0.65610000000000002</v>
      </c>
      <c r="J29" s="4">
        <v>13.61</v>
      </c>
      <c r="K29" s="4">
        <v>11.93</v>
      </c>
      <c r="L29" s="4">
        <v>0.90149999999999997</v>
      </c>
      <c r="M29" s="4">
        <v>0.43359999999999999</v>
      </c>
      <c r="N29" s="4">
        <v>0.22040000000000001</v>
      </c>
      <c r="O29" s="4">
        <v>5.4199999999999998E-2</v>
      </c>
      <c r="P29" s="4">
        <f t="shared" si="3"/>
        <v>98.758499999999984</v>
      </c>
      <c r="Q29" s="4">
        <f t="shared" si="1"/>
        <v>0.10503131170662905</v>
      </c>
      <c r="R29" s="4">
        <f t="shared" si="2"/>
        <v>98.653468688293358</v>
      </c>
      <c r="S29" s="4"/>
      <c r="T29" s="4">
        <v>7.4498032107684207</v>
      </c>
      <c r="U29" s="4">
        <v>8.5223201096952264E-2</v>
      </c>
      <c r="V29" s="4">
        <v>0.55019678923157933</v>
      </c>
      <c r="W29" s="4">
        <v>0.3065567707929</v>
      </c>
      <c r="X29" s="4">
        <v>5.4707801499340292E-2</v>
      </c>
      <c r="Y29" s="4">
        <v>1.5462844839072423</v>
      </c>
      <c r="Z29" s="4">
        <v>7.4431556282666756E-3</v>
      </c>
      <c r="AA29" s="4">
        <v>7.8879468388454804E-2</v>
      </c>
      <c r="AB29" s="4">
        <v>2.9209051186868424</v>
      </c>
      <c r="AC29" s="4">
        <v>1.8399109727485212</v>
      </c>
      <c r="AD29" s="4">
        <v>0.25159877690202354</v>
      </c>
      <c r="AE29" s="4">
        <v>7.9621936718104705E-2</v>
      </c>
      <c r="AF29" s="4">
        <v>0.10032804738308046</v>
      </c>
      <c r="AG29" s="4">
        <v>1.3204905702192717E-2</v>
      </c>
      <c r="AH29" s="4">
        <v>9.1509749650544758E-2</v>
      </c>
      <c r="AI29" s="4">
        <v>0.17113168636864945</v>
      </c>
      <c r="AJ29" s="4">
        <v>0.65385743130103124</v>
      </c>
    </row>
    <row r="30" spans="1:36">
      <c r="A30" s="2" t="s">
        <v>22</v>
      </c>
      <c r="B30" s="2" t="s">
        <v>100</v>
      </c>
      <c r="C30" s="33" t="s">
        <v>156</v>
      </c>
      <c r="D30" s="4">
        <v>50.89</v>
      </c>
      <c r="E30" s="4">
        <v>0.89980000000000004</v>
      </c>
      <c r="F30" s="4">
        <v>4.99</v>
      </c>
      <c r="G30" s="4">
        <v>14.45</v>
      </c>
      <c r="H30" s="4">
        <v>4.3400000000000001E-2</v>
      </c>
      <c r="I30" s="4">
        <v>0.63790000000000002</v>
      </c>
      <c r="J30" s="4">
        <v>13.59</v>
      </c>
      <c r="K30" s="4">
        <v>11.82</v>
      </c>
      <c r="L30" s="4">
        <v>0.8982</v>
      </c>
      <c r="M30" s="4">
        <v>0.47939999999999999</v>
      </c>
      <c r="N30" s="4">
        <v>0.2727</v>
      </c>
      <c r="O30" s="4">
        <v>6.8699999999999997E-2</v>
      </c>
      <c r="P30" s="4">
        <f t="shared" si="3"/>
        <v>99.04010000000001</v>
      </c>
      <c r="Q30" s="4">
        <f t="shared" si="1"/>
        <v>0.13032457872466779</v>
      </c>
      <c r="R30" s="4">
        <f t="shared" si="2"/>
        <v>98.909775421275342</v>
      </c>
      <c r="S30" s="4"/>
      <c r="T30" s="4">
        <v>7.321695372369005</v>
      </c>
      <c r="U30" s="4">
        <v>9.734380952294279E-2</v>
      </c>
      <c r="V30" s="4">
        <v>0.67830462763099497</v>
      </c>
      <c r="W30" s="4">
        <v>0.16777228272131683</v>
      </c>
      <c r="X30" s="4">
        <v>0.32864712237160632</v>
      </c>
      <c r="Y30" s="4">
        <v>1.4097548391214405</v>
      </c>
      <c r="Z30" s="4">
        <v>4.9364397288968907E-3</v>
      </c>
      <c r="AA30" s="4">
        <v>7.6646318122980603E-2</v>
      </c>
      <c r="AB30" s="4">
        <v>2.9148991884108164</v>
      </c>
      <c r="AC30" s="4">
        <v>1.8218751001181153</v>
      </c>
      <c r="AD30" s="4">
        <v>0.25053049887566808</v>
      </c>
      <c r="AE30" s="4">
        <v>8.7980464651389201E-2</v>
      </c>
      <c r="AF30" s="4">
        <v>0.12406253921145222</v>
      </c>
      <c r="AG30" s="4">
        <v>1.6727749364230264E-2</v>
      </c>
      <c r="AH30" s="4">
        <v>7.2405598993783349E-2</v>
      </c>
      <c r="AI30" s="4">
        <v>0.16038606364517255</v>
      </c>
      <c r="AJ30" s="4">
        <v>0.67401904750149966</v>
      </c>
    </row>
    <row r="31" spans="1:36">
      <c r="A31" s="2" t="s">
        <v>22</v>
      </c>
      <c r="B31" s="2" t="s">
        <v>101</v>
      </c>
      <c r="C31" s="33" t="s">
        <v>158</v>
      </c>
      <c r="D31" s="4">
        <v>50.7</v>
      </c>
      <c r="E31" s="4">
        <v>1.2011000000000001</v>
      </c>
      <c r="F31" s="4">
        <v>5.27</v>
      </c>
      <c r="G31" s="4">
        <v>14.38</v>
      </c>
      <c r="H31" s="4">
        <v>0</v>
      </c>
      <c r="I31" s="4">
        <v>0.78639999999999999</v>
      </c>
      <c r="J31" s="4">
        <v>13.09</v>
      </c>
      <c r="K31" s="4">
        <v>11.67</v>
      </c>
      <c r="L31" s="4">
        <v>0.97860000000000003</v>
      </c>
      <c r="M31" s="4">
        <v>0.47560000000000002</v>
      </c>
      <c r="N31" s="4">
        <v>0.32879999999999998</v>
      </c>
      <c r="O31" s="4">
        <v>7.0699999999999999E-2</v>
      </c>
      <c r="P31" s="4">
        <f t="shared" si="3"/>
        <v>98.9512</v>
      </c>
      <c r="Q31" s="4">
        <f t="shared" si="1"/>
        <v>0.1543969712716205</v>
      </c>
      <c r="R31" s="4">
        <f t="shared" si="2"/>
        <v>98.796803028728377</v>
      </c>
      <c r="S31" s="4"/>
      <c r="T31" s="4">
        <v>7.3225366079935483</v>
      </c>
      <c r="U31" s="4">
        <v>0.1304415359162592</v>
      </c>
      <c r="V31" s="4">
        <v>0.67746339200645167</v>
      </c>
      <c r="W31" s="4">
        <v>0.21954044400360517</v>
      </c>
      <c r="X31" s="4">
        <v>0.224002769927516</v>
      </c>
      <c r="Y31" s="4">
        <v>1.5126605425813322</v>
      </c>
      <c r="Z31" s="4">
        <v>0</v>
      </c>
      <c r="AA31" s="4">
        <v>9.4854204806506429E-2</v>
      </c>
      <c r="AB31" s="4">
        <v>2.8185005027647789</v>
      </c>
      <c r="AC31" s="4">
        <v>1.8057031984085519</v>
      </c>
      <c r="AD31" s="4">
        <v>0.27401046607317869</v>
      </c>
      <c r="AE31" s="4">
        <v>8.7620243352539942E-2</v>
      </c>
      <c r="AF31" s="4">
        <v>0.15016258092539539</v>
      </c>
      <c r="AG31" s="4">
        <v>1.7281227079014052E-2</v>
      </c>
      <c r="AH31" s="4">
        <v>7.9713664481730562E-2</v>
      </c>
      <c r="AI31" s="4">
        <v>0.16733390783427049</v>
      </c>
      <c r="AJ31" s="4">
        <v>0.6507494118218704</v>
      </c>
    </row>
    <row r="32" spans="1:36">
      <c r="A32" s="2" t="s">
        <v>22</v>
      </c>
      <c r="B32" s="2" t="s">
        <v>102</v>
      </c>
      <c r="C32" s="33" t="s">
        <v>158</v>
      </c>
      <c r="D32" s="4">
        <v>49.42</v>
      </c>
      <c r="E32" s="4">
        <v>0.78139999999999998</v>
      </c>
      <c r="F32" s="4">
        <v>6.29</v>
      </c>
      <c r="G32" s="4">
        <v>16.149999999999999</v>
      </c>
      <c r="H32" s="4">
        <v>7.5600000000000001E-2</v>
      </c>
      <c r="I32" s="4">
        <v>0.68520000000000003</v>
      </c>
      <c r="J32" s="4">
        <v>12.19</v>
      </c>
      <c r="K32" s="4">
        <v>11.87</v>
      </c>
      <c r="L32" s="4">
        <v>0.95930000000000004</v>
      </c>
      <c r="M32" s="4">
        <v>0.62809999999999999</v>
      </c>
      <c r="N32" s="4">
        <v>0.1082</v>
      </c>
      <c r="O32" s="4">
        <v>7.7299999999999994E-2</v>
      </c>
      <c r="P32" s="4">
        <f t="shared" si="3"/>
        <v>99.235099999999989</v>
      </c>
      <c r="Q32" s="4">
        <f t="shared" si="1"/>
        <v>6.3002182466038142E-2</v>
      </c>
      <c r="R32" s="4">
        <f t="shared" si="2"/>
        <v>99.172097817533952</v>
      </c>
      <c r="S32" s="4"/>
      <c r="T32" s="4">
        <v>7.1599370424765452</v>
      </c>
      <c r="U32" s="4">
        <v>8.5126154324803402E-2</v>
      </c>
      <c r="V32" s="4">
        <v>0.84006295752345483</v>
      </c>
      <c r="W32" s="4">
        <v>0.23389480348518799</v>
      </c>
      <c r="X32" s="4">
        <v>0.35697672144144832</v>
      </c>
      <c r="Y32" s="4">
        <v>1.599533588077616</v>
      </c>
      <c r="Z32" s="4">
        <v>8.6591081251795113E-3</v>
      </c>
      <c r="AA32" s="4">
        <v>8.290549321228731E-2</v>
      </c>
      <c r="AB32" s="4">
        <v>2.6329041313334773</v>
      </c>
      <c r="AC32" s="4">
        <v>1.8423795333527011</v>
      </c>
      <c r="AD32" s="4">
        <v>0.26944445761165292</v>
      </c>
      <c r="AE32" s="4">
        <v>0.11607649150497422</v>
      </c>
      <c r="AF32" s="4">
        <v>4.956898729983323E-2</v>
      </c>
      <c r="AG32" s="4">
        <v>1.8953417418777187E-2</v>
      </c>
      <c r="AH32" s="4">
        <v>0.11182399096435403</v>
      </c>
      <c r="AI32" s="4">
        <v>0.22790048246932826</v>
      </c>
      <c r="AJ32" s="4">
        <v>0.62207746596205626</v>
      </c>
    </row>
    <row r="33" spans="1:36">
      <c r="A33" s="2" t="s">
        <v>22</v>
      </c>
      <c r="B33" s="2" t="s">
        <v>103</v>
      </c>
      <c r="C33" s="33" t="s">
        <v>153</v>
      </c>
      <c r="D33" s="4">
        <v>51.49</v>
      </c>
      <c r="E33" s="4">
        <v>0.53110000000000002</v>
      </c>
      <c r="F33" s="4">
        <v>5.29</v>
      </c>
      <c r="G33" s="4">
        <v>14.47</v>
      </c>
      <c r="H33" s="4">
        <v>0.24979999999999999</v>
      </c>
      <c r="I33" s="4">
        <v>0.76980000000000004</v>
      </c>
      <c r="J33" s="4">
        <v>12.48</v>
      </c>
      <c r="K33" s="4">
        <v>11.47</v>
      </c>
      <c r="L33" s="4">
        <v>1.0404</v>
      </c>
      <c r="M33" s="4">
        <v>0.42659999999999998</v>
      </c>
      <c r="N33" s="4">
        <v>0.1095</v>
      </c>
      <c r="O33" s="4">
        <v>9.11E-2</v>
      </c>
      <c r="P33" s="4">
        <f t="shared" si="3"/>
        <v>98.418300000000002</v>
      </c>
      <c r="Q33" s="4">
        <f t="shared" si="1"/>
        <v>6.6663796303169764E-2</v>
      </c>
      <c r="R33" s="4">
        <f t="shared" si="2"/>
        <v>98.351636203696827</v>
      </c>
      <c r="S33" s="4"/>
      <c r="T33" s="4">
        <v>7.4648950944941017</v>
      </c>
      <c r="U33" s="4">
        <v>5.7897560225656869E-2</v>
      </c>
      <c r="V33" s="4">
        <v>0.53510490550589829</v>
      </c>
      <c r="W33" s="4">
        <v>0.36872473983364551</v>
      </c>
      <c r="X33" s="4">
        <v>8.7638026324398766E-2</v>
      </c>
      <c r="Y33" s="4">
        <v>1.6665352870446946</v>
      </c>
      <c r="Z33" s="4">
        <v>2.863110803799673E-2</v>
      </c>
      <c r="AA33" s="4">
        <v>9.3204786147881497E-2</v>
      </c>
      <c r="AB33" s="4">
        <v>2.6973684923857273</v>
      </c>
      <c r="AC33" s="4">
        <v>1.7815013426459096</v>
      </c>
      <c r="AD33" s="4">
        <v>0.29242163992356884</v>
      </c>
      <c r="AE33" s="4">
        <v>7.8891585643144635E-2</v>
      </c>
      <c r="AF33" s="4">
        <v>5.0198560018658724E-2</v>
      </c>
      <c r="AG33" s="4">
        <v>2.2352225232824329E-2</v>
      </c>
      <c r="AH33" s="4">
        <v>7.392298256947849E-2</v>
      </c>
      <c r="AI33" s="4">
        <v>0.15281456821262313</v>
      </c>
      <c r="AJ33" s="4">
        <v>0.61810906672598276</v>
      </c>
    </row>
    <row r="34" spans="1:36">
      <c r="A34" s="2" t="s">
        <v>22</v>
      </c>
      <c r="B34" s="2" t="s">
        <v>104</v>
      </c>
      <c r="C34" s="33" t="s">
        <v>153</v>
      </c>
      <c r="D34" s="4">
        <v>52.77</v>
      </c>
      <c r="E34" s="4">
        <v>0.37019999999999997</v>
      </c>
      <c r="F34" s="4">
        <v>3.87</v>
      </c>
      <c r="G34" s="4">
        <v>13.44</v>
      </c>
      <c r="H34" s="4">
        <v>0.316</v>
      </c>
      <c r="I34" s="4">
        <v>0.75439999999999996</v>
      </c>
      <c r="J34" s="4">
        <v>14.13</v>
      </c>
      <c r="K34" s="4">
        <v>11.51</v>
      </c>
      <c r="L34" s="4">
        <v>0.86299999999999999</v>
      </c>
      <c r="M34" s="4">
        <v>0.28360000000000002</v>
      </c>
      <c r="N34" s="4">
        <v>0</v>
      </c>
      <c r="O34" s="4">
        <v>6.5100000000000005E-2</v>
      </c>
      <c r="P34" s="4">
        <f t="shared" si="3"/>
        <v>98.37230000000001</v>
      </c>
      <c r="Q34" s="4">
        <f t="shared" si="1"/>
        <v>1.469111424541608E-2</v>
      </c>
      <c r="R34" s="4">
        <f t="shared" si="2"/>
        <v>98.357608885754587</v>
      </c>
      <c r="S34" s="4"/>
      <c r="T34" s="4">
        <v>7.5557888156592972</v>
      </c>
      <c r="U34" s="4">
        <v>3.9857703836966199E-2</v>
      </c>
      <c r="V34" s="4">
        <v>0.44421118434070284</v>
      </c>
      <c r="W34" s="4">
        <v>0.2088197802572207</v>
      </c>
      <c r="X34" s="4">
        <v>0.29736866515801097</v>
      </c>
      <c r="Y34" s="4">
        <v>1.3117761748877947</v>
      </c>
      <c r="Z34" s="4">
        <v>3.5770474732931989E-2</v>
      </c>
      <c r="AA34" s="4">
        <v>9.0209834685423651E-2</v>
      </c>
      <c r="AB34" s="4">
        <v>3.0161973664416508</v>
      </c>
      <c r="AC34" s="4">
        <v>1.7655904024178113</v>
      </c>
      <c r="AD34" s="4">
        <v>0.23955865174812119</v>
      </c>
      <c r="AE34" s="4">
        <v>5.1797399934864659E-2</v>
      </c>
      <c r="AF34" s="4">
        <v>0</v>
      </c>
      <c r="AG34" s="4">
        <v>1.577521461036983E-2</v>
      </c>
      <c r="AH34" s="4">
        <v>5.1490541659324762E-3</v>
      </c>
      <c r="AI34" s="4">
        <v>5.6946454100797135E-2</v>
      </c>
      <c r="AJ34" s="4">
        <v>0.69690753366185099</v>
      </c>
    </row>
    <row r="35" spans="1:36">
      <c r="A35" s="2" t="s">
        <v>22</v>
      </c>
      <c r="B35" s="2" t="s">
        <v>105</v>
      </c>
      <c r="C35" s="33" t="s">
        <v>153</v>
      </c>
      <c r="D35" s="4">
        <v>51.5</v>
      </c>
      <c r="E35" s="4">
        <v>0.66920000000000002</v>
      </c>
      <c r="F35" s="4">
        <v>4.84</v>
      </c>
      <c r="G35" s="4">
        <v>14.52</v>
      </c>
      <c r="H35" s="4">
        <v>0.1086</v>
      </c>
      <c r="I35" s="4">
        <v>0.73670000000000002</v>
      </c>
      <c r="J35" s="4">
        <v>13.65</v>
      </c>
      <c r="K35" s="4">
        <v>11.37</v>
      </c>
      <c r="L35" s="4">
        <v>0.85870000000000002</v>
      </c>
      <c r="M35" s="4">
        <v>0.33639999999999998</v>
      </c>
      <c r="N35" s="4">
        <v>0</v>
      </c>
      <c r="O35" s="4">
        <v>5.4800000000000001E-2</v>
      </c>
      <c r="P35" s="4">
        <f t="shared" si="3"/>
        <v>98.644400000000005</v>
      </c>
      <c r="Q35" s="4">
        <f t="shared" si="1"/>
        <v>1.2366713681241185E-2</v>
      </c>
      <c r="R35" s="4">
        <f t="shared" si="2"/>
        <v>98.632033286318759</v>
      </c>
      <c r="S35" s="4"/>
      <c r="T35" s="4">
        <v>7.3652887877908926</v>
      </c>
      <c r="U35" s="4">
        <v>7.1965049396192596E-2</v>
      </c>
      <c r="V35" s="4">
        <v>0.63471121220910742</v>
      </c>
      <c r="W35" s="4">
        <v>0.18104052130645665</v>
      </c>
      <c r="X35" s="4">
        <v>0.51387313877551577</v>
      </c>
      <c r="Y35" s="4">
        <v>1.2225370230041692</v>
      </c>
      <c r="Z35" s="4">
        <v>1.2278838316581581E-2</v>
      </c>
      <c r="AA35" s="4">
        <v>8.7989877124661678E-2</v>
      </c>
      <c r="AB35" s="4">
        <v>2.9103155520764217</v>
      </c>
      <c r="AC35" s="4">
        <v>1.7420673232803072</v>
      </c>
      <c r="AD35" s="4">
        <v>0.23808517924863234</v>
      </c>
      <c r="AE35" s="4">
        <v>6.1368789208924773E-2</v>
      </c>
      <c r="AF35" s="4">
        <v>0</v>
      </c>
      <c r="AG35" s="4">
        <v>1.3263699691126557E-2</v>
      </c>
      <c r="AH35" s="4">
        <v>0</v>
      </c>
      <c r="AI35" s="4">
        <v>6.1368789208924773E-2</v>
      </c>
      <c r="AJ35" s="4">
        <v>0.70419050745347966</v>
      </c>
    </row>
    <row r="36" spans="1:36">
      <c r="A36" s="2" t="s">
        <v>22</v>
      </c>
      <c r="B36" s="2" t="s">
        <v>106</v>
      </c>
      <c r="C36" s="33" t="s">
        <v>153</v>
      </c>
      <c r="D36" s="4">
        <v>49.79</v>
      </c>
      <c r="E36" s="4">
        <v>0.94369999999999998</v>
      </c>
      <c r="F36" s="4">
        <v>5.99</v>
      </c>
      <c r="G36" s="4">
        <v>15.44</v>
      </c>
      <c r="H36" s="4">
        <v>0.1623</v>
      </c>
      <c r="I36" s="4">
        <v>0.74370000000000003</v>
      </c>
      <c r="J36" s="4">
        <v>12.48</v>
      </c>
      <c r="K36" s="4">
        <v>11.28</v>
      </c>
      <c r="L36" s="4">
        <v>1.0355000000000001</v>
      </c>
      <c r="M36" s="4">
        <v>0.50009999999999999</v>
      </c>
      <c r="N36" s="4">
        <v>0</v>
      </c>
      <c r="O36" s="4">
        <v>8.5800000000000001E-2</v>
      </c>
      <c r="P36" s="4">
        <f t="shared" si="3"/>
        <v>98.451100000000025</v>
      </c>
      <c r="Q36" s="4">
        <f t="shared" si="1"/>
        <v>1.9362482369534556E-2</v>
      </c>
      <c r="R36" s="4">
        <f t="shared" si="2"/>
        <v>98.431737517630495</v>
      </c>
      <c r="S36" s="4"/>
      <c r="T36" s="4">
        <v>7.2059506919171072</v>
      </c>
      <c r="U36" s="4">
        <v>0.10269901057059611</v>
      </c>
      <c r="V36" s="4">
        <v>0.79404930808289276</v>
      </c>
      <c r="W36" s="4">
        <v>0.22760995042487808</v>
      </c>
      <c r="X36" s="4">
        <v>0.46168366701503061</v>
      </c>
      <c r="Y36" s="4">
        <v>1.406844320689673</v>
      </c>
      <c r="Z36" s="4">
        <v>1.8570029098639747E-2</v>
      </c>
      <c r="AA36" s="4">
        <v>8.9888975737879892E-2</v>
      </c>
      <c r="AB36" s="4">
        <v>2.6927040464633047</v>
      </c>
      <c r="AC36" s="4">
        <v>1.7489612142016024</v>
      </c>
      <c r="AD36" s="4">
        <v>0.29054112295463363</v>
      </c>
      <c r="AE36" s="4">
        <v>9.2324089045305327E-2</v>
      </c>
      <c r="AF36" s="4">
        <v>0</v>
      </c>
      <c r="AG36" s="4">
        <v>2.1015417320372938E-2</v>
      </c>
      <c r="AH36" s="4">
        <v>3.9502337156236078E-2</v>
      </c>
      <c r="AI36" s="4">
        <v>0.13182642620154139</v>
      </c>
      <c r="AJ36" s="4">
        <v>0.6568294371248784</v>
      </c>
    </row>
    <row r="37" spans="1:36">
      <c r="A37" s="2" t="s">
        <v>22</v>
      </c>
      <c r="B37" s="2" t="s">
        <v>107</v>
      </c>
      <c r="C37" s="33" t="s">
        <v>153</v>
      </c>
      <c r="D37" s="4">
        <v>52.42</v>
      </c>
      <c r="E37" s="4">
        <v>0.55589999999999995</v>
      </c>
      <c r="F37" s="4">
        <v>4.29</v>
      </c>
      <c r="G37" s="4">
        <v>13.72</v>
      </c>
      <c r="H37" s="4">
        <v>0</v>
      </c>
      <c r="I37" s="4">
        <v>0.61529999999999996</v>
      </c>
      <c r="J37" s="4">
        <v>14.11</v>
      </c>
      <c r="K37" s="4">
        <v>12.14</v>
      </c>
      <c r="L37" s="4">
        <v>0.6371</v>
      </c>
      <c r="M37" s="4">
        <v>0.32519999999999999</v>
      </c>
      <c r="N37" s="4">
        <v>0.16489999999999999</v>
      </c>
      <c r="O37" s="4">
        <v>2.23E-2</v>
      </c>
      <c r="P37" s="4">
        <f t="shared" si="3"/>
        <v>99.000700000000009</v>
      </c>
      <c r="Q37" s="4">
        <f t="shared" si="1"/>
        <v>7.4464019003785908E-2</v>
      </c>
      <c r="R37" s="4">
        <f t="shared" si="2"/>
        <v>98.926235980996225</v>
      </c>
      <c r="S37" s="4"/>
      <c r="T37" s="4">
        <v>7.4955258722633369</v>
      </c>
      <c r="U37" s="4">
        <v>5.9770227609498183E-2</v>
      </c>
      <c r="V37" s="4">
        <v>0.50447412773666311</v>
      </c>
      <c r="W37" s="4">
        <v>0.21844959439836631</v>
      </c>
      <c r="X37" s="4">
        <v>0.21113269516498434</v>
      </c>
      <c r="Y37" s="4">
        <v>1.4293148721509206</v>
      </c>
      <c r="Z37" s="4">
        <v>0</v>
      </c>
      <c r="AA37" s="4">
        <v>7.3477013602987154E-2</v>
      </c>
      <c r="AB37" s="4">
        <v>3.0078555970732439</v>
      </c>
      <c r="AC37" s="4">
        <v>1.859712014151228</v>
      </c>
      <c r="AD37" s="4">
        <v>0.17661233962919193</v>
      </c>
      <c r="AE37" s="4">
        <v>5.9315015022667249E-2</v>
      </c>
      <c r="AF37" s="4">
        <v>7.4559342514388185E-2</v>
      </c>
      <c r="AG37" s="4">
        <v>5.3964918428319811E-3</v>
      </c>
      <c r="AH37" s="4">
        <v>3.6324353780419927E-2</v>
      </c>
      <c r="AI37" s="4">
        <v>9.5639368803087182E-2</v>
      </c>
      <c r="AJ37" s="4">
        <v>0.67787695287694572</v>
      </c>
    </row>
    <row r="38" spans="1:36">
      <c r="A38" s="2" t="s">
        <v>22</v>
      </c>
      <c r="B38" s="2" t="s">
        <v>108</v>
      </c>
      <c r="C38" s="33" t="s">
        <v>153</v>
      </c>
      <c r="D38" s="4">
        <v>49.84</v>
      </c>
      <c r="E38" s="4">
        <v>0.71379999999999999</v>
      </c>
      <c r="F38" s="4">
        <v>5.96</v>
      </c>
      <c r="G38" s="4">
        <v>15.82</v>
      </c>
      <c r="H38" s="4">
        <v>7.5700000000000003E-2</v>
      </c>
      <c r="I38" s="4">
        <v>0.56389999999999996</v>
      </c>
      <c r="J38" s="4">
        <v>12.61</v>
      </c>
      <c r="K38" s="4">
        <v>11.53</v>
      </c>
      <c r="L38" s="4">
        <v>1.0468999999999999</v>
      </c>
      <c r="M38" s="4">
        <v>0.53939999999999999</v>
      </c>
      <c r="N38" s="4">
        <v>0</v>
      </c>
      <c r="O38" s="4">
        <v>9.7199999999999995E-2</v>
      </c>
      <c r="P38" s="4">
        <f t="shared" si="3"/>
        <v>98.796899999999994</v>
      </c>
      <c r="Q38" s="4">
        <f t="shared" si="1"/>
        <v>2.1935119887165018E-2</v>
      </c>
      <c r="R38" s="4">
        <f t="shared" si="2"/>
        <v>98.774964880112833</v>
      </c>
      <c r="S38" s="4"/>
      <c r="T38" s="4">
        <v>7.2023856692772927</v>
      </c>
      <c r="U38" s="4">
        <v>7.7563612439673357E-2</v>
      </c>
      <c r="V38" s="4">
        <v>0.79761433072270727</v>
      </c>
      <c r="W38" s="4">
        <v>0.21740588493667357</v>
      </c>
      <c r="X38" s="4">
        <v>0.45360941460010196</v>
      </c>
      <c r="Y38" s="4">
        <v>1.458038775846221</v>
      </c>
      <c r="Z38" s="4">
        <v>8.6484668189263231E-3</v>
      </c>
      <c r="AA38" s="4">
        <v>6.8054982158263777E-2</v>
      </c>
      <c r="AB38" s="4">
        <v>2.7166788632001397</v>
      </c>
      <c r="AC38" s="4">
        <v>1.7850466308690562</v>
      </c>
      <c r="AD38" s="4">
        <v>0.29329988110035826</v>
      </c>
      <c r="AE38" s="4">
        <v>9.9430196649188632E-2</v>
      </c>
      <c r="AF38" s="4">
        <v>0</v>
      </c>
      <c r="AG38" s="4">
        <v>2.377202483111561E-2</v>
      </c>
      <c r="AH38" s="4">
        <v>7.8346511969414501E-2</v>
      </c>
      <c r="AI38" s="4">
        <v>0.17777670861860312</v>
      </c>
      <c r="AJ38" s="4">
        <v>0.6507455349293314</v>
      </c>
    </row>
    <row r="39" spans="1:36">
      <c r="A39" s="2" t="s">
        <v>22</v>
      </c>
      <c r="B39" s="2" t="s">
        <v>109</v>
      </c>
      <c r="C39" s="33" t="s">
        <v>157</v>
      </c>
      <c r="D39" s="4">
        <v>48.54</v>
      </c>
      <c r="E39" s="4">
        <v>1.1496</v>
      </c>
      <c r="F39" s="4">
        <v>7.04</v>
      </c>
      <c r="G39" s="4">
        <v>16.760000000000002</v>
      </c>
      <c r="H39" s="4">
        <v>0.17269999999999999</v>
      </c>
      <c r="I39" s="4">
        <v>0.65329999999999999</v>
      </c>
      <c r="J39" s="4">
        <v>11.95</v>
      </c>
      <c r="K39" s="4">
        <v>11.79</v>
      </c>
      <c r="L39" s="4">
        <v>1.22</v>
      </c>
      <c r="M39" s="4">
        <v>0.67230000000000001</v>
      </c>
      <c r="N39" s="4">
        <v>0</v>
      </c>
      <c r="O39" s="4">
        <v>7.6100000000000001E-2</v>
      </c>
      <c r="P39" s="4">
        <f t="shared" si="3"/>
        <v>100.024</v>
      </c>
      <c r="Q39" s="4">
        <f t="shared" si="1"/>
        <v>1.7173483779971792E-2</v>
      </c>
      <c r="R39" s="4">
        <f t="shared" si="2"/>
        <v>100.00682651622003</v>
      </c>
      <c r="S39" s="4"/>
      <c r="T39" s="4">
        <v>6.9947804965368663</v>
      </c>
      <c r="U39" s="4">
        <v>0.12456734791115397</v>
      </c>
      <c r="V39" s="4">
        <v>1.0052195034631337</v>
      </c>
      <c r="W39" s="4">
        <v>0.19035617173431962</v>
      </c>
      <c r="X39" s="4">
        <v>0.44131660738158729</v>
      </c>
      <c r="Y39" s="4">
        <v>1.57821885785029</v>
      </c>
      <c r="Z39" s="4">
        <v>1.967485591915152E-2</v>
      </c>
      <c r="AA39" s="4">
        <v>7.8622430835590548E-2</v>
      </c>
      <c r="AB39" s="4">
        <v>2.5672437283679073</v>
      </c>
      <c r="AC39" s="4">
        <v>1.8201619971552032</v>
      </c>
      <c r="AD39" s="4">
        <v>0.34083367464720443</v>
      </c>
      <c r="AE39" s="4">
        <v>0.1235795036481523</v>
      </c>
      <c r="AF39" s="4">
        <v>0</v>
      </c>
      <c r="AG39" s="4">
        <v>1.8559255309023626E-2</v>
      </c>
      <c r="AH39" s="4">
        <v>0.16099567180240765</v>
      </c>
      <c r="AI39" s="4">
        <v>0.28457517545055994</v>
      </c>
      <c r="AJ39" s="4">
        <v>0.61929004905335305</v>
      </c>
    </row>
    <row r="40" spans="1:36">
      <c r="A40" s="2" t="s">
        <v>22</v>
      </c>
      <c r="B40" s="2" t="s">
        <v>110</v>
      </c>
      <c r="C40" s="33" t="s">
        <v>159</v>
      </c>
      <c r="D40" s="4">
        <v>50.94</v>
      </c>
      <c r="E40" s="4">
        <v>0.64590000000000003</v>
      </c>
      <c r="F40" s="4">
        <v>5.13</v>
      </c>
      <c r="G40" s="4">
        <v>15.1</v>
      </c>
      <c r="H40" s="4">
        <v>0</v>
      </c>
      <c r="I40" s="4">
        <v>0.7036</v>
      </c>
      <c r="J40" s="4">
        <v>13.31</v>
      </c>
      <c r="K40" s="4">
        <v>11.78</v>
      </c>
      <c r="L40" s="4">
        <v>0.85540000000000005</v>
      </c>
      <c r="M40" s="4">
        <v>0.45190000000000002</v>
      </c>
      <c r="N40" s="4">
        <v>0</v>
      </c>
      <c r="O40" s="4">
        <v>5.5399999999999998E-2</v>
      </c>
      <c r="P40" s="4">
        <f t="shared" si="3"/>
        <v>98.972200000000001</v>
      </c>
      <c r="Q40" s="4">
        <f t="shared" si="1"/>
        <v>1.2502115655853314E-2</v>
      </c>
      <c r="R40" s="4">
        <f t="shared" si="2"/>
        <v>98.959697884344152</v>
      </c>
      <c r="S40" s="4"/>
      <c r="T40" s="4">
        <v>7.3150678686791162</v>
      </c>
      <c r="U40" s="4">
        <v>6.9744160070941849E-2</v>
      </c>
      <c r="V40" s="4">
        <v>0.68493213132088382</v>
      </c>
      <c r="W40" s="4">
        <v>0.1832420719752107</v>
      </c>
      <c r="X40" s="4">
        <v>0.41671086482637065</v>
      </c>
      <c r="Y40" s="4">
        <v>1.3964632819542087</v>
      </c>
      <c r="Z40" s="4">
        <v>0</v>
      </c>
      <c r="AA40" s="4">
        <v>8.4381014105882474E-2</v>
      </c>
      <c r="AB40" s="4">
        <v>2.8494586070673873</v>
      </c>
      <c r="AC40" s="4">
        <v>1.8122855542414038</v>
      </c>
      <c r="AD40" s="4">
        <v>0.23814255723693462</v>
      </c>
      <c r="AE40" s="4">
        <v>8.2777208657683135E-2</v>
      </c>
      <c r="AF40" s="4">
        <v>0</v>
      </c>
      <c r="AG40" s="4">
        <v>1.3463896202814339E-2</v>
      </c>
      <c r="AH40" s="4">
        <v>5.0428111478338422E-2</v>
      </c>
      <c r="AI40" s="4">
        <v>0.13320532013602154</v>
      </c>
      <c r="AJ40" s="4">
        <v>0.6711048110505865</v>
      </c>
    </row>
    <row r="41" spans="1:36">
      <c r="A41" s="2" t="s">
        <v>22</v>
      </c>
      <c r="B41" s="2" t="s">
        <v>111</v>
      </c>
      <c r="C41" s="33" t="s">
        <v>157</v>
      </c>
      <c r="D41" s="4">
        <v>46.35</v>
      </c>
      <c r="E41" s="4">
        <v>1.5812999999999999</v>
      </c>
      <c r="F41" s="4">
        <v>8.0399999999999991</v>
      </c>
      <c r="G41" s="4">
        <v>17.36</v>
      </c>
      <c r="H41" s="4">
        <v>0.2366</v>
      </c>
      <c r="I41" s="4">
        <v>0.48870000000000002</v>
      </c>
      <c r="J41" s="4">
        <v>10.78</v>
      </c>
      <c r="K41" s="4">
        <v>11.66</v>
      </c>
      <c r="L41" s="4">
        <v>1.2078</v>
      </c>
      <c r="M41" s="4">
        <v>0.875</v>
      </c>
      <c r="N41" s="4">
        <v>0.10780000000000001</v>
      </c>
      <c r="O41" s="4">
        <v>0.12690000000000001</v>
      </c>
      <c r="P41" s="4">
        <f t="shared" si="3"/>
        <v>98.814099999999996</v>
      </c>
      <c r="Q41" s="4">
        <f t="shared" si="1"/>
        <v>7.4026991314675966E-2</v>
      </c>
      <c r="R41" s="4">
        <f>P41-Q41</f>
        <v>98.740073008685314</v>
      </c>
      <c r="S41" s="4"/>
      <c r="T41" s="4">
        <v>6.8318958192885031</v>
      </c>
      <c r="U41" s="4">
        <v>0.17526246364891868</v>
      </c>
      <c r="V41" s="4">
        <v>1.1681041807114969</v>
      </c>
      <c r="W41" s="4">
        <v>0.22851382953079202</v>
      </c>
      <c r="X41" s="4">
        <v>0.36934541874374816</v>
      </c>
      <c r="Y41" s="4">
        <v>1.7703126163676761</v>
      </c>
      <c r="Z41" s="4">
        <v>2.7570912602532992E-2</v>
      </c>
      <c r="AA41" s="4">
        <v>6.0157991245889733E-2</v>
      </c>
      <c r="AB41" s="4">
        <v>2.3688367678604414</v>
      </c>
      <c r="AC41" s="4">
        <v>1.8412466347175747</v>
      </c>
      <c r="AD41" s="4">
        <v>0.34513966215488812</v>
      </c>
      <c r="AE41" s="4">
        <v>0.16451616094654883</v>
      </c>
      <c r="AF41" s="4">
        <v>5.0244274602513579E-2</v>
      </c>
      <c r="AG41" s="4">
        <v>3.1655901772745694E-2</v>
      </c>
      <c r="AH41" s="4">
        <v>0.18638629687246278</v>
      </c>
      <c r="AI41" s="4">
        <v>0.35090245781901164</v>
      </c>
      <c r="AJ41" s="4">
        <v>0.57230038057739485</v>
      </c>
    </row>
    <row r="42" spans="1:36">
      <c r="A42" s="2" t="s">
        <v>22</v>
      </c>
      <c r="B42" s="2" t="s">
        <v>112</v>
      </c>
      <c r="C42" s="33" t="s">
        <v>153</v>
      </c>
      <c r="D42" s="4">
        <v>51.31</v>
      </c>
      <c r="E42" s="4">
        <v>0.59899999999999998</v>
      </c>
      <c r="F42" s="4">
        <v>4.8</v>
      </c>
      <c r="G42" s="4">
        <v>15.63</v>
      </c>
      <c r="H42" s="4" t="s">
        <v>73</v>
      </c>
      <c r="I42" s="4">
        <v>0.70299999999999996</v>
      </c>
      <c r="J42" s="4">
        <v>13.19</v>
      </c>
      <c r="K42" s="4">
        <v>11.76</v>
      </c>
      <c r="L42" s="4">
        <v>0.87780000000000002</v>
      </c>
      <c r="M42" s="4">
        <v>0.40329999999999999</v>
      </c>
      <c r="N42" s="4" t="s">
        <v>73</v>
      </c>
      <c r="O42" s="4" t="s">
        <v>73</v>
      </c>
      <c r="P42" s="4">
        <f t="shared" si="3"/>
        <v>99.273099999999999</v>
      </c>
      <c r="Q42" s="2" t="s">
        <v>73</v>
      </c>
      <c r="R42" s="4">
        <v>99.273099999999999</v>
      </c>
      <c r="T42" s="4">
        <v>7.3511796341133744</v>
      </c>
      <c r="U42" s="4">
        <v>6.4530493700369798E-2</v>
      </c>
      <c r="V42" s="4">
        <v>0.64882036588662562</v>
      </c>
      <c r="W42" s="4">
        <v>0.16162986612572616</v>
      </c>
      <c r="X42" s="4">
        <v>0.43055249120168071</v>
      </c>
      <c r="Y42" s="4">
        <v>1.4419273472971568</v>
      </c>
      <c r="Z42" s="4">
        <v>0</v>
      </c>
      <c r="AA42" s="4">
        <v>8.4114300221471469E-2</v>
      </c>
      <c r="AB42" s="4">
        <v>2.8172455014535984</v>
      </c>
      <c r="AC42" s="4">
        <v>1.8050293229061118</v>
      </c>
      <c r="AD42" s="4">
        <v>0.24381417145590886</v>
      </c>
      <c r="AE42" s="4">
        <v>7.3704203890340769E-2</v>
      </c>
      <c r="AF42" s="4">
        <v>0</v>
      </c>
      <c r="AG42" s="4">
        <v>0</v>
      </c>
      <c r="AH42" s="4">
        <v>4.8843494362020706E-2</v>
      </c>
      <c r="AI42" s="4">
        <v>0.12254769825236148</v>
      </c>
      <c r="AJ42" s="4">
        <v>0.66145366753075441</v>
      </c>
    </row>
    <row r="43" spans="1:36">
      <c r="A43" s="2" t="s">
        <v>22</v>
      </c>
      <c r="B43" s="2" t="s">
        <v>113</v>
      </c>
      <c r="C43" s="33" t="s">
        <v>153</v>
      </c>
      <c r="D43" s="4">
        <v>51.3</v>
      </c>
      <c r="E43" s="4">
        <v>0.80589999999999995</v>
      </c>
      <c r="F43" s="4">
        <v>4.84</v>
      </c>
      <c r="G43" s="4">
        <v>15.42</v>
      </c>
      <c r="H43" s="4" t="s">
        <v>73</v>
      </c>
      <c r="I43" s="4">
        <v>0.73529999999999995</v>
      </c>
      <c r="J43" s="4">
        <v>13.74</v>
      </c>
      <c r="K43" s="4">
        <v>11.73</v>
      </c>
      <c r="L43" s="4">
        <v>0.91059999999999997</v>
      </c>
      <c r="M43" s="4">
        <v>0.4143</v>
      </c>
      <c r="N43" s="4" t="s">
        <v>73</v>
      </c>
      <c r="O43" s="4" t="s">
        <v>73</v>
      </c>
      <c r="P43" s="4">
        <f t="shared" si="3"/>
        <v>99.89609999999999</v>
      </c>
      <c r="Q43" s="2" t="s">
        <v>73</v>
      </c>
      <c r="R43" s="4">
        <v>99.89609999999999</v>
      </c>
      <c r="T43" s="4">
        <v>7.280419795722878</v>
      </c>
      <c r="U43" s="4">
        <v>8.6000971493961478E-2</v>
      </c>
      <c r="V43" s="4">
        <v>0.71958020427712199</v>
      </c>
      <c r="W43" s="4">
        <v>8.9915430682284914E-2</v>
      </c>
      <c r="X43" s="4">
        <v>0.56523971399344219</v>
      </c>
      <c r="Y43" s="4">
        <v>1.2646570198786493</v>
      </c>
      <c r="Z43" s="4">
        <v>0</v>
      </c>
      <c r="AA43" s="4">
        <v>8.7149141493199481E-2</v>
      </c>
      <c r="AB43" s="4">
        <v>2.9070377224584623</v>
      </c>
      <c r="AC43" s="4">
        <v>1.7834419911703931</v>
      </c>
      <c r="AD43" s="4">
        <v>0.25053883317727094</v>
      </c>
      <c r="AE43" s="4">
        <v>7.5000301095420857E-2</v>
      </c>
      <c r="AF43" s="4">
        <v>0</v>
      </c>
      <c r="AG43" s="4">
        <v>0</v>
      </c>
      <c r="AH43" s="4">
        <v>3.3980824347664085E-2</v>
      </c>
      <c r="AI43" s="4">
        <v>0.10898112544308494</v>
      </c>
      <c r="AJ43" s="4">
        <v>0.69684814014695873</v>
      </c>
    </row>
    <row r="44" spans="1:36">
      <c r="A44" s="2" t="s">
        <v>22</v>
      </c>
      <c r="B44" s="2" t="s">
        <v>114</v>
      </c>
      <c r="C44" s="33" t="s">
        <v>153</v>
      </c>
      <c r="D44" s="4">
        <v>52.04</v>
      </c>
      <c r="E44" s="4">
        <v>0.50780000000000003</v>
      </c>
      <c r="F44" s="4">
        <v>4.5999999999999996</v>
      </c>
      <c r="G44" s="4">
        <v>14.48</v>
      </c>
      <c r="H44" s="4" t="s">
        <v>73</v>
      </c>
      <c r="I44" s="4">
        <v>0.75290000000000001</v>
      </c>
      <c r="J44" s="4">
        <v>13.79</v>
      </c>
      <c r="K44" s="4">
        <v>11.71</v>
      </c>
      <c r="L44" s="4">
        <v>0.84460000000000002</v>
      </c>
      <c r="M44" s="4">
        <v>0.38650000000000001</v>
      </c>
      <c r="N44" s="4" t="s">
        <v>73</v>
      </c>
      <c r="O44" s="4" t="s">
        <v>73</v>
      </c>
      <c r="P44" s="4">
        <f t="shared" si="3"/>
        <v>99.111800000000017</v>
      </c>
      <c r="Q44" s="2" t="s">
        <v>73</v>
      </c>
      <c r="R44" s="4">
        <v>99.111800000000017</v>
      </c>
      <c r="T44" s="4">
        <v>7.4230213863694425</v>
      </c>
      <c r="U44" s="4">
        <v>5.4465220365941674E-2</v>
      </c>
      <c r="V44" s="4">
        <v>0.57697861363055747</v>
      </c>
      <c r="W44" s="4">
        <v>0.19629171924709654</v>
      </c>
      <c r="X44" s="4">
        <v>0.38894835765449898</v>
      </c>
      <c r="Y44" s="4">
        <v>1.3381423092998705</v>
      </c>
      <c r="Z44" s="4">
        <v>0</v>
      </c>
      <c r="AA44" s="4">
        <v>8.9689212659494019E-2</v>
      </c>
      <c r="AB44" s="4">
        <v>2.9324631807731021</v>
      </c>
      <c r="AC44" s="4">
        <v>1.7894610013098673</v>
      </c>
      <c r="AD44" s="4">
        <v>0.23356235670769554</v>
      </c>
      <c r="AE44" s="4">
        <v>7.032373666964245E-2</v>
      </c>
      <c r="AF44" s="4">
        <v>0</v>
      </c>
      <c r="AG44" s="4">
        <v>0</v>
      </c>
      <c r="AH44" s="4">
        <v>2.3023358017562834E-2</v>
      </c>
      <c r="AI44" s="4">
        <v>9.3347094687205284E-2</v>
      </c>
      <c r="AJ44" s="4">
        <v>0.68666215776418971</v>
      </c>
    </row>
    <row r="45" spans="1:36">
      <c r="A45" s="2" t="s">
        <v>22</v>
      </c>
      <c r="B45" s="2" t="s">
        <v>115</v>
      </c>
      <c r="C45" s="33" t="s">
        <v>153</v>
      </c>
      <c r="D45" s="4">
        <v>50.96</v>
      </c>
      <c r="E45" s="4">
        <v>0.52959999999999996</v>
      </c>
      <c r="F45" s="4">
        <v>4.9400000000000004</v>
      </c>
      <c r="G45" s="4">
        <v>15.27</v>
      </c>
      <c r="H45" s="4" t="s">
        <v>73</v>
      </c>
      <c r="I45" s="4">
        <v>0.71909999999999996</v>
      </c>
      <c r="J45" s="4">
        <v>13.66</v>
      </c>
      <c r="K45" s="4">
        <v>11.33</v>
      </c>
      <c r="L45" s="4">
        <v>0.91890000000000005</v>
      </c>
      <c r="M45" s="4">
        <v>0.41299999999999998</v>
      </c>
      <c r="N45" s="4" t="s">
        <v>73</v>
      </c>
      <c r="O45" s="4" t="s">
        <v>73</v>
      </c>
      <c r="P45" s="4">
        <f t="shared" si="3"/>
        <v>98.740599999999986</v>
      </c>
      <c r="Q45" s="2" t="s">
        <v>73</v>
      </c>
      <c r="R45" s="4">
        <v>98.740599999999986</v>
      </c>
      <c r="T45" s="4">
        <v>7.2869083828969758</v>
      </c>
      <c r="U45" s="4">
        <v>5.6943611939694258E-2</v>
      </c>
      <c r="V45" s="4">
        <v>0.71309161710302416</v>
      </c>
      <c r="W45" s="4">
        <v>0.11938286841396095</v>
      </c>
      <c r="X45" s="4">
        <v>0.6784260583366617</v>
      </c>
      <c r="Y45" s="4">
        <v>1.1473860315666333</v>
      </c>
      <c r="Z45" s="4">
        <v>0</v>
      </c>
      <c r="AA45" s="4">
        <v>8.5874193072634067E-2</v>
      </c>
      <c r="AB45" s="4">
        <v>2.9119872366704151</v>
      </c>
      <c r="AC45" s="4">
        <v>1.7356642522244874</v>
      </c>
      <c r="AD45" s="4">
        <v>0.25473609630979699</v>
      </c>
      <c r="AE45" s="4">
        <v>7.5330865714234876E-2</v>
      </c>
      <c r="AF45" s="4">
        <v>0</v>
      </c>
      <c r="AG45" s="4">
        <v>0</v>
      </c>
      <c r="AH45" s="4">
        <v>0</v>
      </c>
      <c r="AI45" s="4">
        <v>7.5330865714234876E-2</v>
      </c>
      <c r="AJ45" s="4">
        <v>0.71734897094966255</v>
      </c>
    </row>
    <row r="46" spans="1:36">
      <c r="A46" s="2" t="s">
        <v>22</v>
      </c>
      <c r="B46" s="2" t="s">
        <v>116</v>
      </c>
      <c r="C46" s="33" t="s">
        <v>153</v>
      </c>
      <c r="D46" s="4">
        <v>50.06</v>
      </c>
      <c r="E46" s="4">
        <v>0.66839999999999999</v>
      </c>
      <c r="F46" s="4">
        <v>5.36</v>
      </c>
      <c r="G46" s="4">
        <v>14.96</v>
      </c>
      <c r="H46" s="4" t="s">
        <v>73</v>
      </c>
      <c r="I46" s="4">
        <v>0.71079999999999999</v>
      </c>
      <c r="J46" s="4">
        <v>13.34</v>
      </c>
      <c r="K46" s="4">
        <v>11.61</v>
      </c>
      <c r="L46" s="4">
        <v>1.0218</v>
      </c>
      <c r="M46" s="4">
        <v>0.44180000000000003</v>
      </c>
      <c r="N46" s="4" t="s">
        <v>73</v>
      </c>
      <c r="O46" s="4" t="s">
        <v>73</v>
      </c>
      <c r="P46" s="4">
        <f t="shared" si="3"/>
        <v>98.172800000000009</v>
      </c>
      <c r="Q46" s="2" t="s">
        <v>73</v>
      </c>
      <c r="R46" s="4">
        <v>98.172800000000009</v>
      </c>
      <c r="T46" s="4">
        <v>7.2413602654513243</v>
      </c>
      <c r="U46" s="4">
        <v>7.2702424700315585E-2</v>
      </c>
      <c r="V46" s="4">
        <v>0.75863973454867573</v>
      </c>
      <c r="W46" s="4">
        <v>0.15510353682538958</v>
      </c>
      <c r="X46" s="4">
        <v>0.49162610980697963</v>
      </c>
      <c r="Y46" s="4">
        <v>1.3178966686305864</v>
      </c>
      <c r="Z46" s="4">
        <v>0</v>
      </c>
      <c r="AA46" s="4">
        <v>8.5868963168885329E-2</v>
      </c>
      <c r="AB46" s="4">
        <v>2.8768022968678424</v>
      </c>
      <c r="AC46" s="4">
        <v>1.7992165949818644</v>
      </c>
      <c r="AD46" s="4">
        <v>0.28655207356066481</v>
      </c>
      <c r="AE46" s="4">
        <v>8.1519974991286798E-2</v>
      </c>
      <c r="AF46" s="4">
        <v>0</v>
      </c>
      <c r="AG46" s="4">
        <v>0</v>
      </c>
      <c r="AH46" s="4">
        <v>8.5768668542529181E-2</v>
      </c>
      <c r="AI46" s="4">
        <v>0.16728864353381598</v>
      </c>
      <c r="AJ46" s="4">
        <v>0.68581853442396212</v>
      </c>
    </row>
    <row r="47" spans="1:36">
      <c r="A47" s="2" t="s">
        <v>22</v>
      </c>
      <c r="B47" s="2" t="s">
        <v>117</v>
      </c>
      <c r="C47" s="33" t="s">
        <v>153</v>
      </c>
      <c r="D47" s="4">
        <v>50.06</v>
      </c>
      <c r="E47" s="4">
        <v>0.43759999999999999</v>
      </c>
      <c r="F47" s="4">
        <v>5.57</v>
      </c>
      <c r="G47" s="4">
        <v>15.4</v>
      </c>
      <c r="H47" s="4" t="s">
        <v>73</v>
      </c>
      <c r="I47" s="4">
        <v>0.87450000000000006</v>
      </c>
      <c r="J47" s="4">
        <v>12.91</v>
      </c>
      <c r="K47" s="4">
        <v>11.78</v>
      </c>
      <c r="L47" s="4">
        <v>1.0297000000000001</v>
      </c>
      <c r="M47" s="4">
        <v>0.49120000000000003</v>
      </c>
      <c r="N47" s="4" t="s">
        <v>73</v>
      </c>
      <c r="O47" s="4" t="s">
        <v>73</v>
      </c>
      <c r="P47" s="4">
        <f t="shared" si="3"/>
        <v>98.553000000000011</v>
      </c>
      <c r="Q47" s="2" t="s">
        <v>73</v>
      </c>
      <c r="R47" s="4">
        <v>98.553000000000011</v>
      </c>
      <c r="T47" s="4">
        <v>7.2463981621915234</v>
      </c>
      <c r="U47" s="4">
        <v>4.7631231021738267E-2</v>
      </c>
      <c r="V47" s="4">
        <v>0.75360183780847656</v>
      </c>
      <c r="W47" s="4">
        <v>0.19660168447144888</v>
      </c>
      <c r="X47" s="4">
        <v>0.42840748888508529</v>
      </c>
      <c r="Y47" s="4">
        <v>1.4356324799653177</v>
      </c>
      <c r="Z47" s="4">
        <v>0</v>
      </c>
      <c r="AA47" s="4">
        <v>0.10571841718367654</v>
      </c>
      <c r="AB47" s="4">
        <v>2.7860086984727337</v>
      </c>
      <c r="AC47" s="4">
        <v>1.8268317771402625</v>
      </c>
      <c r="AD47" s="4">
        <v>0.28896843668303129</v>
      </c>
      <c r="AE47" s="4">
        <v>9.069821144490306E-2</v>
      </c>
      <c r="AF47" s="4">
        <v>0</v>
      </c>
      <c r="AG47" s="4">
        <v>0</v>
      </c>
      <c r="AH47" s="4">
        <v>0.11580021382329375</v>
      </c>
      <c r="AI47" s="4">
        <v>0.20649842526819681</v>
      </c>
      <c r="AJ47" s="4">
        <v>0.65993498279821072</v>
      </c>
    </row>
    <row r="48" spans="1:36">
      <c r="A48" s="2" t="s">
        <v>22</v>
      </c>
      <c r="B48" s="2" t="s">
        <v>118</v>
      </c>
      <c r="C48" s="33" t="s">
        <v>153</v>
      </c>
      <c r="D48" s="4">
        <v>50.35</v>
      </c>
      <c r="E48" s="4">
        <v>0.89839999999999998</v>
      </c>
      <c r="F48" s="4">
        <v>5.51</v>
      </c>
      <c r="G48" s="4">
        <v>15.55</v>
      </c>
      <c r="H48" s="4" t="s">
        <v>73</v>
      </c>
      <c r="I48" s="4">
        <v>0.69469999999999998</v>
      </c>
      <c r="J48" s="4">
        <v>13.11</v>
      </c>
      <c r="K48" s="4">
        <v>11.95</v>
      </c>
      <c r="L48" s="4">
        <v>0.8931</v>
      </c>
      <c r="M48" s="4">
        <v>0.5121</v>
      </c>
      <c r="N48" s="4" t="s">
        <v>73</v>
      </c>
      <c r="O48" s="4" t="s">
        <v>73</v>
      </c>
      <c r="P48" s="4">
        <f t="shared" si="3"/>
        <v>99.468300000000013</v>
      </c>
      <c r="Q48" s="2" t="s">
        <v>73</v>
      </c>
      <c r="R48" s="4">
        <v>99.468300000000013</v>
      </c>
      <c r="T48" s="4">
        <v>7.220900204561616</v>
      </c>
      <c r="U48" s="4">
        <v>9.6882370382588859E-2</v>
      </c>
      <c r="V48" s="4">
        <v>0.77909979543838404</v>
      </c>
      <c r="W48" s="4">
        <v>0.15216580219974241</v>
      </c>
      <c r="X48" s="4">
        <v>0.41909764617653167</v>
      </c>
      <c r="Y48" s="4">
        <v>1.4456729514868569</v>
      </c>
      <c r="Z48" s="4">
        <v>0</v>
      </c>
      <c r="AA48" s="4">
        <v>8.3204852956274666E-2</v>
      </c>
      <c r="AB48" s="4">
        <v>2.8029763767980032</v>
      </c>
      <c r="AC48" s="4">
        <v>1.8360381138259854</v>
      </c>
      <c r="AD48" s="4">
        <v>0.24831348501083209</v>
      </c>
      <c r="AE48" s="4">
        <v>9.3681893634132499E-2</v>
      </c>
      <c r="AF48" s="4">
        <v>0</v>
      </c>
      <c r="AG48" s="4">
        <v>0</v>
      </c>
      <c r="AH48" s="4">
        <v>8.4351598836817449E-2</v>
      </c>
      <c r="AI48" s="4">
        <v>0.17803349247094996</v>
      </c>
      <c r="AJ48" s="4">
        <v>0.65973352004777919</v>
      </c>
    </row>
    <row r="49" spans="1:36">
      <c r="A49" s="2" t="s">
        <v>22</v>
      </c>
      <c r="B49" s="2" t="s">
        <v>119</v>
      </c>
      <c r="C49" s="33" t="s">
        <v>153</v>
      </c>
      <c r="D49" s="4">
        <v>50.38</v>
      </c>
      <c r="E49" s="4">
        <v>0.69130000000000003</v>
      </c>
      <c r="F49" s="4">
        <v>5.68</v>
      </c>
      <c r="G49" s="4">
        <v>15.51</v>
      </c>
      <c r="H49" s="4" t="s">
        <v>73</v>
      </c>
      <c r="I49" s="4">
        <v>0.67859999999999998</v>
      </c>
      <c r="J49" s="4">
        <v>13.16</v>
      </c>
      <c r="K49" s="4">
        <v>11.71</v>
      </c>
      <c r="L49" s="4">
        <v>0.95979999999999999</v>
      </c>
      <c r="M49" s="4">
        <v>0.50439999999999996</v>
      </c>
      <c r="N49" s="4" t="s">
        <v>73</v>
      </c>
      <c r="O49" s="4" t="s">
        <v>73</v>
      </c>
      <c r="P49" s="4">
        <f t="shared" si="3"/>
        <v>99.274100000000004</v>
      </c>
      <c r="Q49" s="2" t="s">
        <v>73</v>
      </c>
      <c r="R49" s="4">
        <v>99.274100000000004</v>
      </c>
      <c r="T49" s="4">
        <v>7.2170604427066181</v>
      </c>
      <c r="U49" s="4">
        <v>7.4464946346020203E-2</v>
      </c>
      <c r="V49" s="4">
        <v>0.78293955729338194</v>
      </c>
      <c r="W49" s="4">
        <v>0.17597653724944262</v>
      </c>
      <c r="X49" s="4">
        <v>0.50503369647607599</v>
      </c>
      <c r="Y49" s="4">
        <v>1.3528440323893043</v>
      </c>
      <c r="Z49" s="4">
        <v>0</v>
      </c>
      <c r="AA49" s="4">
        <v>8.1184949557827096E-2</v>
      </c>
      <c r="AB49" s="4">
        <v>2.810495837981331</v>
      </c>
      <c r="AC49" s="4">
        <v>1.7971362046691923</v>
      </c>
      <c r="AD49" s="4">
        <v>0.26655772472777178</v>
      </c>
      <c r="AE49" s="4">
        <v>9.2169296809663612E-2</v>
      </c>
      <c r="AF49" s="4">
        <v>0</v>
      </c>
      <c r="AG49" s="4">
        <v>0</v>
      </c>
      <c r="AH49" s="4">
        <v>6.3693929396964111E-2</v>
      </c>
      <c r="AI49" s="4">
        <v>0.15586322620662774</v>
      </c>
      <c r="AJ49" s="4">
        <v>0.67505798841523135</v>
      </c>
    </row>
    <row r="50" spans="1:36">
      <c r="A50" s="2" t="s">
        <v>22</v>
      </c>
      <c r="B50" s="2" t="s">
        <v>120</v>
      </c>
      <c r="C50" s="33" t="s">
        <v>153</v>
      </c>
      <c r="D50" s="4">
        <v>57.22</v>
      </c>
      <c r="E50" s="4">
        <v>7.0099999999999996E-2</v>
      </c>
      <c r="F50" s="4">
        <v>0.68330000000000002</v>
      </c>
      <c r="G50" s="4">
        <v>12.3</v>
      </c>
      <c r="H50" s="4" t="s">
        <v>73</v>
      </c>
      <c r="I50" s="4">
        <v>0.78500000000000003</v>
      </c>
      <c r="J50" s="4">
        <v>16.93</v>
      </c>
      <c r="K50" s="4">
        <v>11.73</v>
      </c>
      <c r="L50" s="4">
        <v>0.22309999999999999</v>
      </c>
      <c r="M50" s="4">
        <v>6.4799999999999996E-2</v>
      </c>
      <c r="N50" s="4" t="s">
        <v>73</v>
      </c>
      <c r="O50" s="4" t="s">
        <v>73</v>
      </c>
      <c r="P50" s="4">
        <f t="shared" si="3"/>
        <v>100.0063</v>
      </c>
      <c r="Q50" s="2" t="s">
        <v>73</v>
      </c>
      <c r="R50" s="4">
        <v>100.0063</v>
      </c>
      <c r="T50" s="4">
        <v>7.8917252320790325</v>
      </c>
      <c r="U50" s="4">
        <v>7.2698469034444728E-3</v>
      </c>
      <c r="V50" s="4">
        <v>0.10827476792096746</v>
      </c>
      <c r="W50" s="4">
        <v>2.7872643187395185E-3</v>
      </c>
      <c r="X50" s="4">
        <v>0.55353184958666901</v>
      </c>
      <c r="Y50" s="4">
        <v>0.86497803167414555</v>
      </c>
      <c r="Z50" s="4">
        <v>0</v>
      </c>
      <c r="AA50" s="4">
        <v>9.0417657160486914E-2</v>
      </c>
      <c r="AB50" s="4">
        <v>3.4810153503565142</v>
      </c>
      <c r="AC50" s="4">
        <v>1.7331814556173457</v>
      </c>
      <c r="AD50" s="4">
        <v>5.9652963036836745E-2</v>
      </c>
      <c r="AE50" s="4">
        <v>1.1400085937142215E-2</v>
      </c>
      <c r="AF50" s="4">
        <v>0</v>
      </c>
      <c r="AG50" s="4">
        <v>0</v>
      </c>
      <c r="AH50" s="4">
        <v>0</v>
      </c>
      <c r="AI50" s="4">
        <v>1.1400085937142215E-2</v>
      </c>
      <c r="AJ50" s="4">
        <v>0.80097115765280213</v>
      </c>
    </row>
    <row r="51" spans="1:36">
      <c r="A51" s="2" t="s">
        <v>22</v>
      </c>
      <c r="B51" s="2" t="s">
        <v>121</v>
      </c>
      <c r="C51" s="33" t="s">
        <v>153</v>
      </c>
      <c r="D51" s="4">
        <v>56.89</v>
      </c>
      <c r="E51" s="4">
        <v>9.2899999999999996E-2</v>
      </c>
      <c r="F51" s="4">
        <v>0.66100000000000003</v>
      </c>
      <c r="G51" s="4">
        <v>12.35</v>
      </c>
      <c r="H51" s="4" t="s">
        <v>73</v>
      </c>
      <c r="I51" s="4">
        <v>0.80520000000000003</v>
      </c>
      <c r="J51" s="4">
        <v>17.2</v>
      </c>
      <c r="K51" s="4">
        <v>11.44</v>
      </c>
      <c r="L51" s="4">
        <v>0.25559999999999999</v>
      </c>
      <c r="M51" s="4">
        <v>5.6300000000000003E-2</v>
      </c>
      <c r="N51" s="4" t="s">
        <v>73</v>
      </c>
      <c r="O51" s="4" t="s">
        <v>73</v>
      </c>
      <c r="P51" s="4">
        <f t="shared" si="3"/>
        <v>99.750999999999991</v>
      </c>
      <c r="Q51" s="2" t="s">
        <v>73</v>
      </c>
      <c r="R51" s="4">
        <v>99.750999999999991</v>
      </c>
      <c r="T51" s="4">
        <v>7.8360642998177923</v>
      </c>
      <c r="U51" s="4">
        <v>9.6219017041341698E-3</v>
      </c>
      <c r="V51" s="4">
        <v>0.10729848983855543</v>
      </c>
      <c r="W51" s="4">
        <v>0</v>
      </c>
      <c r="X51" s="4">
        <v>0.74689074416400558</v>
      </c>
      <c r="Y51" s="4">
        <v>0.67554339271815689</v>
      </c>
      <c r="Z51" s="4">
        <v>0</v>
      </c>
      <c r="AA51" s="4">
        <v>9.2624379999762085E-2</v>
      </c>
      <c r="AB51" s="4">
        <v>3.5319567917575956</v>
      </c>
      <c r="AC51" s="4">
        <v>1.6881459870633186</v>
      </c>
      <c r="AD51" s="4">
        <v>6.8254494483820038E-2</v>
      </c>
      <c r="AE51" s="4">
        <v>9.8918943431231064E-3</v>
      </c>
      <c r="AF51" s="4">
        <v>0</v>
      </c>
      <c r="AG51" s="4">
        <v>0</v>
      </c>
      <c r="AH51" s="4">
        <v>0</v>
      </c>
      <c r="AI51" s="4">
        <v>9.8918943431231064E-3</v>
      </c>
      <c r="AJ51" s="4">
        <v>0.83944305095679317</v>
      </c>
    </row>
    <row r="52" spans="1:36">
      <c r="A52" s="2" t="s">
        <v>22</v>
      </c>
      <c r="B52" s="2" t="s">
        <v>122</v>
      </c>
      <c r="C52" s="33" t="s">
        <v>153</v>
      </c>
      <c r="D52" s="4">
        <v>56.69</v>
      </c>
      <c r="E52" s="4">
        <v>4.6399999999999997E-2</v>
      </c>
      <c r="F52" s="4">
        <v>0.7218</v>
      </c>
      <c r="G52" s="4">
        <v>12.11</v>
      </c>
      <c r="H52" s="4" t="s">
        <v>73</v>
      </c>
      <c r="I52" s="4">
        <v>0.73150000000000004</v>
      </c>
      <c r="J52" s="4">
        <v>17.510000000000002</v>
      </c>
      <c r="K52" s="4">
        <v>11.63</v>
      </c>
      <c r="L52" s="4">
        <v>0.2591</v>
      </c>
      <c r="M52" s="4">
        <v>6.4699999999999994E-2</v>
      </c>
      <c r="N52" s="4" t="s">
        <v>73</v>
      </c>
      <c r="O52" s="4" t="s">
        <v>73</v>
      </c>
      <c r="P52" s="4">
        <f t="shared" si="3"/>
        <v>99.763499999999993</v>
      </c>
      <c r="Q52" s="2" t="s">
        <v>73</v>
      </c>
      <c r="R52" s="4">
        <v>99.763499999999993</v>
      </c>
      <c r="T52" s="4">
        <v>7.8054886896775972</v>
      </c>
      <c r="U52" s="4">
        <v>4.8039089446740759E-3</v>
      </c>
      <c r="V52" s="4">
        <v>0.11712257509437157</v>
      </c>
      <c r="W52" s="4">
        <v>0</v>
      </c>
      <c r="X52" s="4">
        <v>0.75073059627638372</v>
      </c>
      <c r="Y52" s="4">
        <v>0.64352031314585756</v>
      </c>
      <c r="Z52" s="4">
        <v>0</v>
      </c>
      <c r="AA52" s="4">
        <v>8.4113840527733866E-2</v>
      </c>
      <c r="AB52" s="4">
        <v>3.5942200763333849</v>
      </c>
      <c r="AC52" s="4">
        <v>1.7155179853988243</v>
      </c>
      <c r="AD52" s="4">
        <v>6.9162296044085247E-2</v>
      </c>
      <c r="AE52" s="4">
        <v>1.1363364542957471E-2</v>
      </c>
      <c r="AF52" s="4">
        <v>0</v>
      </c>
      <c r="AG52" s="4">
        <v>0</v>
      </c>
      <c r="AH52" s="4">
        <v>0</v>
      </c>
      <c r="AI52" s="4">
        <v>1.1363364542957471E-2</v>
      </c>
      <c r="AJ52" s="4">
        <v>0.84814541382868036</v>
      </c>
    </row>
    <row r="53" spans="1:36">
      <c r="A53" s="2" t="s">
        <v>22</v>
      </c>
      <c r="B53" s="2" t="s">
        <v>123</v>
      </c>
      <c r="C53" s="33" t="s">
        <v>153</v>
      </c>
      <c r="D53" s="4">
        <v>56.26</v>
      </c>
      <c r="E53" s="4">
        <v>0.16250000000000001</v>
      </c>
      <c r="F53" s="4">
        <v>0.86439999999999995</v>
      </c>
      <c r="G53" s="4">
        <v>12.48</v>
      </c>
      <c r="H53" s="4" t="s">
        <v>73</v>
      </c>
      <c r="I53" s="4">
        <v>0.50929999999999997</v>
      </c>
      <c r="J53" s="4">
        <v>17</v>
      </c>
      <c r="K53" s="4">
        <v>11.12</v>
      </c>
      <c r="L53" s="4">
        <v>0.32719999999999999</v>
      </c>
      <c r="M53" s="4">
        <v>8.1100000000000005E-2</v>
      </c>
      <c r="N53" s="4" t="s">
        <v>73</v>
      </c>
      <c r="O53" s="4" t="s">
        <v>73</v>
      </c>
      <c r="P53" s="4">
        <f t="shared" si="3"/>
        <v>98.804500000000019</v>
      </c>
      <c r="Q53" s="2" t="s">
        <v>73</v>
      </c>
      <c r="R53" s="4">
        <v>98.804500000000019</v>
      </c>
      <c r="T53" s="4">
        <v>7.8134087366453819</v>
      </c>
      <c r="U53" s="4">
        <v>1.6969823525378298E-2</v>
      </c>
      <c r="V53" s="4">
        <v>0.14147694297992289</v>
      </c>
      <c r="W53" s="4">
        <v>0</v>
      </c>
      <c r="X53" s="4">
        <v>0.78629579271775896</v>
      </c>
      <c r="Y53" s="4">
        <v>0.66300507708390244</v>
      </c>
      <c r="Z53" s="4">
        <v>0</v>
      </c>
      <c r="AA53" s="4">
        <v>5.9070953709789424E-2</v>
      </c>
      <c r="AB53" s="4">
        <v>3.5197726733378651</v>
      </c>
      <c r="AC53" s="4">
        <v>1.6545028601356646</v>
      </c>
      <c r="AD53" s="4">
        <v>8.8097271670673299E-2</v>
      </c>
      <c r="AE53" s="4">
        <v>1.4367152018796483E-2</v>
      </c>
      <c r="AF53" s="4">
        <v>0</v>
      </c>
      <c r="AG53" s="4">
        <v>0</v>
      </c>
      <c r="AH53" s="4">
        <v>0</v>
      </c>
      <c r="AI53" s="4">
        <v>1.4367152018796483E-2</v>
      </c>
      <c r="AJ53" s="4">
        <v>0.84149167929922919</v>
      </c>
    </row>
    <row r="55" spans="1:36" ht="15">
      <c r="A55" s="34" t="s">
        <v>224</v>
      </c>
    </row>
    <row r="75" spans="4:5">
      <c r="D75" s="32" t="s">
        <v>153</v>
      </c>
      <c r="E75" s="32" t="s">
        <v>153</v>
      </c>
    </row>
    <row r="76" spans="4:5">
      <c r="D76" s="35">
        <v>48.844000000000001</v>
      </c>
      <c r="E76" s="35">
        <v>48.4133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6"/>
  <sheetViews>
    <sheetView workbookViewId="0">
      <selection sqref="A1:XFD1048576"/>
    </sheetView>
  </sheetViews>
  <sheetFormatPr baseColWidth="10" defaultColWidth="11.5" defaultRowHeight="13"/>
  <cols>
    <col min="1" max="16384" width="11.5" style="14"/>
  </cols>
  <sheetData>
    <row r="1" spans="1:16" ht="15">
      <c r="A1" s="5" t="s">
        <v>209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>
      <c r="A2" s="15" t="s">
        <v>162</v>
      </c>
      <c r="B2" s="37" t="s">
        <v>79</v>
      </c>
      <c r="C2" s="37"/>
      <c r="D2" s="37"/>
      <c r="E2" s="37"/>
      <c r="F2" s="37" t="s">
        <v>163</v>
      </c>
      <c r="G2" s="37"/>
      <c r="H2" s="37"/>
      <c r="I2" s="37" t="s">
        <v>164</v>
      </c>
      <c r="J2" s="37"/>
      <c r="K2" s="37"/>
      <c r="L2" s="37"/>
      <c r="M2" s="37"/>
      <c r="N2" s="37"/>
      <c r="O2" s="37"/>
      <c r="P2" s="13"/>
    </row>
    <row r="3" spans="1:16" ht="15">
      <c r="A3" s="6" t="s">
        <v>210</v>
      </c>
      <c r="B3" s="40" t="s">
        <v>165</v>
      </c>
      <c r="C3" s="40"/>
      <c r="D3" s="40"/>
      <c r="E3" s="40"/>
      <c r="F3" s="40" t="s">
        <v>165</v>
      </c>
      <c r="G3" s="40"/>
      <c r="H3" s="40"/>
      <c r="I3" s="37" t="s">
        <v>166</v>
      </c>
      <c r="J3" s="37"/>
      <c r="K3" s="37"/>
      <c r="L3" s="37"/>
      <c r="M3" s="37"/>
      <c r="N3" s="37"/>
      <c r="O3" s="37"/>
      <c r="P3" s="13"/>
    </row>
    <row r="4" spans="1:16" ht="17">
      <c r="A4" s="15" t="s">
        <v>185</v>
      </c>
      <c r="B4" s="40">
        <v>66.02</v>
      </c>
      <c r="C4" s="40"/>
      <c r="D4" s="40"/>
      <c r="E4" s="40"/>
      <c r="F4" s="40">
        <v>65.05</v>
      </c>
      <c r="G4" s="40"/>
      <c r="H4" s="40"/>
      <c r="I4" s="37">
        <v>55.04</v>
      </c>
      <c r="J4" s="37"/>
      <c r="K4" s="37"/>
      <c r="L4" s="37"/>
      <c r="M4" s="37"/>
      <c r="N4" s="37"/>
      <c r="O4" s="37"/>
      <c r="P4" s="13"/>
    </row>
    <row r="5" spans="1:16" ht="17">
      <c r="A5" s="13" t="s">
        <v>191</v>
      </c>
      <c r="B5" s="9">
        <v>36.670999999999999</v>
      </c>
      <c r="C5" s="9">
        <v>36.951000000000001</v>
      </c>
      <c r="D5" s="9">
        <v>36.777000000000001</v>
      </c>
      <c r="E5" s="9">
        <v>36.786999999999999</v>
      </c>
      <c r="F5" s="9">
        <v>35.99</v>
      </c>
      <c r="G5" s="9">
        <v>36.32</v>
      </c>
      <c r="H5" s="9">
        <v>35.770000000000003</v>
      </c>
      <c r="I5" s="9">
        <v>36.840000000000003</v>
      </c>
      <c r="J5" s="9">
        <v>36.89</v>
      </c>
      <c r="K5" s="9">
        <v>37</v>
      </c>
      <c r="L5" s="9">
        <v>37.26</v>
      </c>
      <c r="M5" s="9">
        <v>36.35</v>
      </c>
      <c r="N5" s="9">
        <v>37.020000000000003</v>
      </c>
      <c r="O5" s="9">
        <v>36.72</v>
      </c>
      <c r="P5" s="13"/>
    </row>
    <row r="6" spans="1:16" ht="17">
      <c r="A6" s="13" t="s">
        <v>211</v>
      </c>
      <c r="B6" s="9">
        <v>3.6890000000000001</v>
      </c>
      <c r="C6" s="9">
        <v>4.2380000000000004</v>
      </c>
      <c r="D6" s="9">
        <v>3.548</v>
      </c>
      <c r="E6" s="9">
        <v>3.9590000000000001</v>
      </c>
      <c r="F6" s="9">
        <v>4.3</v>
      </c>
      <c r="G6" s="9">
        <v>4.07</v>
      </c>
      <c r="H6" s="9">
        <v>3.99</v>
      </c>
      <c r="I6" s="9">
        <v>3.53</v>
      </c>
      <c r="J6" s="9">
        <v>3.39</v>
      </c>
      <c r="K6" s="9">
        <v>3.09</v>
      </c>
      <c r="L6" s="9">
        <v>3.39</v>
      </c>
      <c r="M6" s="9">
        <v>3.54</v>
      </c>
      <c r="N6" s="9">
        <v>3.79</v>
      </c>
      <c r="O6" s="9">
        <v>3.61</v>
      </c>
      <c r="P6" s="13"/>
    </row>
    <row r="7" spans="1:16" ht="17">
      <c r="A7" s="13" t="s">
        <v>192</v>
      </c>
      <c r="B7" s="9">
        <v>14.574</v>
      </c>
      <c r="C7" s="9">
        <v>14.36</v>
      </c>
      <c r="D7" s="9">
        <v>14.093</v>
      </c>
      <c r="E7" s="9">
        <v>14.385</v>
      </c>
      <c r="F7" s="9">
        <v>13.95</v>
      </c>
      <c r="G7" s="9">
        <v>14.38</v>
      </c>
      <c r="H7" s="9">
        <v>14.03</v>
      </c>
      <c r="I7" s="9">
        <v>14.56</v>
      </c>
      <c r="J7" s="9">
        <v>14.78</v>
      </c>
      <c r="K7" s="9">
        <v>14.57</v>
      </c>
      <c r="L7" s="9">
        <v>14.48</v>
      </c>
      <c r="M7" s="9">
        <v>14.56</v>
      </c>
      <c r="N7" s="9">
        <v>14.79</v>
      </c>
      <c r="O7" s="9">
        <v>14.46</v>
      </c>
      <c r="P7" s="13"/>
    </row>
    <row r="8" spans="1:16">
      <c r="A8" s="13" t="s">
        <v>0</v>
      </c>
      <c r="B8" s="9">
        <v>20.731999999999999</v>
      </c>
      <c r="C8" s="9">
        <v>20.562000000000001</v>
      </c>
      <c r="D8" s="9">
        <v>20.54</v>
      </c>
      <c r="E8" s="9">
        <v>20.530999999999999</v>
      </c>
      <c r="F8" s="9">
        <v>21.35</v>
      </c>
      <c r="G8" s="9">
        <v>20.89</v>
      </c>
      <c r="H8" s="9">
        <v>22.17</v>
      </c>
      <c r="I8" s="9">
        <v>19.61</v>
      </c>
      <c r="J8" s="9">
        <v>20.440000000000001</v>
      </c>
      <c r="K8" s="9">
        <v>20.21</v>
      </c>
      <c r="L8" s="9">
        <v>20.309999999999999</v>
      </c>
      <c r="M8" s="9">
        <v>20.329999999999998</v>
      </c>
      <c r="N8" s="9">
        <v>20.88</v>
      </c>
      <c r="O8" s="9">
        <v>19.440000000000001</v>
      </c>
      <c r="P8" s="13"/>
    </row>
    <row r="9" spans="1:16">
      <c r="A9" s="13" t="s">
        <v>74</v>
      </c>
      <c r="B9" s="9">
        <v>0.35799999999999998</v>
      </c>
      <c r="C9" s="9">
        <v>0.34300000000000003</v>
      </c>
      <c r="D9" s="9">
        <v>0.28199999999999997</v>
      </c>
      <c r="E9" s="9">
        <v>0.35699999999999998</v>
      </c>
      <c r="F9" s="9">
        <v>0.42980000000000002</v>
      </c>
      <c r="G9" s="9">
        <v>0.33210000000000001</v>
      </c>
      <c r="H9" s="9">
        <v>0.42020000000000002</v>
      </c>
      <c r="I9" s="9">
        <v>0.38850000000000001</v>
      </c>
      <c r="J9" s="9">
        <v>0.40429999999999999</v>
      </c>
      <c r="K9" s="9">
        <v>0.35520000000000002</v>
      </c>
      <c r="L9" s="9">
        <v>0.25869999999999999</v>
      </c>
      <c r="M9" s="9">
        <v>0.41930000000000001</v>
      </c>
      <c r="N9" s="9">
        <v>0.28239999999999998</v>
      </c>
      <c r="O9" s="9">
        <v>0.34689999999999999</v>
      </c>
      <c r="P9" s="13"/>
    </row>
    <row r="10" spans="1:16">
      <c r="A10" s="13" t="s">
        <v>75</v>
      </c>
      <c r="B10" s="9">
        <v>11.191000000000001</v>
      </c>
      <c r="C10" s="9">
        <v>10.750999999999999</v>
      </c>
      <c r="D10" s="9">
        <v>11.356999999999999</v>
      </c>
      <c r="E10" s="9">
        <v>11.465</v>
      </c>
      <c r="F10" s="9">
        <v>10.72</v>
      </c>
      <c r="G10" s="9">
        <v>10.91</v>
      </c>
      <c r="H10" s="9">
        <v>10.72</v>
      </c>
      <c r="I10" s="9">
        <v>11.42</v>
      </c>
      <c r="J10" s="9">
        <v>11.28</v>
      </c>
      <c r="K10" s="9">
        <v>11.47</v>
      </c>
      <c r="L10" s="9">
        <v>11.75</v>
      </c>
      <c r="M10" s="9">
        <v>11.44</v>
      </c>
      <c r="N10" s="9">
        <v>11.78</v>
      </c>
      <c r="O10" s="9">
        <v>12.03</v>
      </c>
      <c r="P10" s="13"/>
    </row>
    <row r="11" spans="1:16">
      <c r="A11" s="13" t="s">
        <v>3</v>
      </c>
      <c r="B11" s="9">
        <v>0</v>
      </c>
      <c r="C11" s="9">
        <v>4.0000000000000001E-3</v>
      </c>
      <c r="D11" s="9">
        <v>0</v>
      </c>
      <c r="E11" s="9">
        <v>0</v>
      </c>
      <c r="F11" s="9">
        <v>2.52E-2</v>
      </c>
      <c r="G11" s="9">
        <v>0</v>
      </c>
      <c r="H11" s="9">
        <v>3.3700000000000001E-2</v>
      </c>
      <c r="I11" s="9">
        <v>2.0500000000000001E-2</v>
      </c>
      <c r="J11" s="9">
        <v>0</v>
      </c>
      <c r="K11" s="9">
        <v>4.7199999999999999E-2</v>
      </c>
      <c r="L11" s="9">
        <v>5.7999999999999996E-3</v>
      </c>
      <c r="M11" s="9">
        <v>3.6999999999999998E-2</v>
      </c>
      <c r="N11" s="9">
        <v>5.7000000000000002E-3</v>
      </c>
      <c r="O11" s="9">
        <v>3.44E-2</v>
      </c>
      <c r="P11" s="13"/>
    </row>
    <row r="12" spans="1:16" ht="17">
      <c r="A12" s="13" t="s">
        <v>193</v>
      </c>
      <c r="B12" s="9">
        <v>0.14299999999999999</v>
      </c>
      <c r="C12" s="9">
        <v>0.159</v>
      </c>
      <c r="D12" s="9">
        <v>0.14199999999999999</v>
      </c>
      <c r="E12" s="9">
        <v>0.14399999999999999</v>
      </c>
      <c r="F12" s="9">
        <v>0.11840000000000001</v>
      </c>
      <c r="G12" s="9">
        <v>0.1201</v>
      </c>
      <c r="H12" s="9">
        <v>8.9200000000000002E-2</v>
      </c>
      <c r="I12" s="9">
        <v>7.8299999999999995E-2</v>
      </c>
      <c r="J12" s="9">
        <v>3.8199999999999998E-2</v>
      </c>
      <c r="K12" s="9">
        <v>0.1207</v>
      </c>
      <c r="L12" s="9">
        <v>0.10290000000000001</v>
      </c>
      <c r="M12" s="9">
        <v>3.5900000000000001E-2</v>
      </c>
      <c r="N12" s="9">
        <v>0.1414</v>
      </c>
      <c r="O12" s="9">
        <v>4.5400000000000003E-2</v>
      </c>
      <c r="P12" s="13"/>
    </row>
    <row r="13" spans="1:16" ht="17">
      <c r="A13" s="13" t="s">
        <v>206</v>
      </c>
      <c r="B13" s="9">
        <v>2.9000000000000001E-2</v>
      </c>
      <c r="C13" s="9">
        <v>2.9000000000000001E-2</v>
      </c>
      <c r="D13" s="9">
        <v>4.8000000000000001E-2</v>
      </c>
      <c r="E13" s="9">
        <v>3.5999999999999997E-2</v>
      </c>
      <c r="F13" s="9">
        <v>0</v>
      </c>
      <c r="G13" s="9">
        <v>0</v>
      </c>
      <c r="H13" s="9">
        <v>7.3899999999999993E-2</v>
      </c>
      <c r="I13" s="9">
        <v>0.1275</v>
      </c>
      <c r="J13" s="9">
        <v>0</v>
      </c>
      <c r="K13" s="9">
        <v>6.3500000000000001E-2</v>
      </c>
      <c r="L13" s="9">
        <v>4.24E-2</v>
      </c>
      <c r="M13" s="9">
        <v>7.3999999999999996E-2</v>
      </c>
      <c r="N13" s="9">
        <v>0.17979999999999999</v>
      </c>
      <c r="O13" s="9">
        <v>2.1100000000000001E-2</v>
      </c>
      <c r="P13" s="13"/>
    </row>
    <row r="14" spans="1:16">
      <c r="A14" s="13" t="s">
        <v>175</v>
      </c>
      <c r="B14" s="9">
        <v>0.156</v>
      </c>
      <c r="C14" s="9">
        <v>6.6000000000000003E-2</v>
      </c>
      <c r="D14" s="9">
        <v>0</v>
      </c>
      <c r="E14" s="9">
        <v>0.02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13"/>
    </row>
    <row r="15" spans="1:16" ht="17">
      <c r="A15" s="13" t="s">
        <v>195</v>
      </c>
      <c r="B15" s="9">
        <v>8.8610000000000007</v>
      </c>
      <c r="C15" s="9">
        <v>8.9600000000000009</v>
      </c>
      <c r="D15" s="9">
        <v>9.2810000000000006</v>
      </c>
      <c r="E15" s="9">
        <v>9.2550000000000008</v>
      </c>
      <c r="F15" s="9">
        <v>9.5299999999999994</v>
      </c>
      <c r="G15" s="9">
        <v>9.43</v>
      </c>
      <c r="H15" s="9">
        <v>9.36</v>
      </c>
      <c r="I15" s="9">
        <v>9.6300000000000008</v>
      </c>
      <c r="J15" s="9">
        <v>9.59</v>
      </c>
      <c r="K15" s="9">
        <v>9.7799999999999994</v>
      </c>
      <c r="L15" s="9">
        <v>9.61</v>
      </c>
      <c r="M15" s="9">
        <v>9.64</v>
      </c>
      <c r="N15" s="9">
        <v>9.65</v>
      </c>
      <c r="O15" s="9">
        <v>9.5500000000000007</v>
      </c>
      <c r="P15" s="13"/>
    </row>
    <row r="16" spans="1:16" ht="17">
      <c r="A16" s="13" t="s">
        <v>212</v>
      </c>
      <c r="B16" s="9">
        <v>9.3865419589503757E-2</v>
      </c>
      <c r="C16" s="9">
        <v>0.10106995588367698</v>
      </c>
      <c r="D16" s="9">
        <v>9.1287970630922921E-2</v>
      </c>
      <c r="E16" s="9">
        <v>8.964994501311227E-2</v>
      </c>
      <c r="F16" s="9">
        <v>0.10159913326110509</v>
      </c>
      <c r="G16" s="9">
        <v>9.8401562222616729E-2</v>
      </c>
      <c r="H16" s="9">
        <v>0.10159913326110509</v>
      </c>
      <c r="I16" s="9">
        <v>9.0328804347826114E-2</v>
      </c>
      <c r="J16" s="9">
        <v>9.2474389824682035E-2</v>
      </c>
      <c r="K16" s="9">
        <v>8.957483510908168E-2</v>
      </c>
      <c r="L16" s="9">
        <v>8.5467701965967313E-2</v>
      </c>
      <c r="M16" s="9">
        <v>9.0026449643947126E-2</v>
      </c>
      <c r="N16" s="9">
        <v>8.5038892551087708E-2</v>
      </c>
      <c r="O16" s="9">
        <v>8.1546261908606504E-2</v>
      </c>
      <c r="P16" s="13"/>
    </row>
    <row r="17" spans="1:16">
      <c r="A17" s="13" t="s">
        <v>76</v>
      </c>
      <c r="B17" s="9">
        <v>0.189</v>
      </c>
      <c r="C17" s="9">
        <v>0</v>
      </c>
      <c r="D17" s="9">
        <v>0.25800000000000001</v>
      </c>
      <c r="E17" s="9">
        <v>0.17699999999999999</v>
      </c>
      <c r="F17" s="9">
        <v>0.15629999999999999</v>
      </c>
      <c r="G17" s="9">
        <v>2.5899999999999999E-2</v>
      </c>
      <c r="H17" s="9">
        <v>7.7100000000000002E-2</v>
      </c>
      <c r="I17" s="9">
        <v>0.312</v>
      </c>
      <c r="J17" s="9">
        <v>0.155</v>
      </c>
      <c r="K17" s="9">
        <v>0.28349999999999997</v>
      </c>
      <c r="L17" s="9">
        <v>0.15509999999999999</v>
      </c>
      <c r="M17" s="9">
        <v>0.1031</v>
      </c>
      <c r="N17" s="9">
        <v>0.30919999999999997</v>
      </c>
      <c r="O17" s="9">
        <v>0.15740000000000001</v>
      </c>
      <c r="P17" s="13"/>
    </row>
    <row r="18" spans="1:16">
      <c r="A18" s="13" t="s">
        <v>77</v>
      </c>
      <c r="B18" s="9">
        <v>0.161</v>
      </c>
      <c r="C18" s="9">
        <v>0.159</v>
      </c>
      <c r="D18" s="9">
        <v>0.187</v>
      </c>
      <c r="E18" s="9">
        <v>0.14799999999999999</v>
      </c>
      <c r="F18" s="9">
        <v>9.3899999999999997E-2</v>
      </c>
      <c r="G18" s="9">
        <v>0.13320000000000001</v>
      </c>
      <c r="H18" s="9">
        <v>0.1142</v>
      </c>
      <c r="I18" s="9">
        <v>0.11749999999999999</v>
      </c>
      <c r="J18" s="9">
        <v>0.1087</v>
      </c>
      <c r="K18" s="9">
        <v>0.121</v>
      </c>
      <c r="L18" s="9">
        <v>7.5600000000000001E-2</v>
      </c>
      <c r="M18" s="9">
        <v>0.1358</v>
      </c>
      <c r="N18" s="9">
        <v>0.1028</v>
      </c>
      <c r="O18" s="9">
        <v>9.1800000000000007E-2</v>
      </c>
      <c r="P18" s="13"/>
    </row>
    <row r="19" spans="1:16">
      <c r="A19" s="13" t="s">
        <v>4</v>
      </c>
      <c r="B19" s="9">
        <f t="shared" ref="B19:O19" si="0">SUM(B5:B18)</f>
        <v>96.84786541958951</v>
      </c>
      <c r="C19" s="9">
        <f t="shared" si="0"/>
        <v>96.68306995588371</v>
      </c>
      <c r="D19" s="9">
        <f t="shared" si="0"/>
        <v>96.604287970630921</v>
      </c>
      <c r="E19" s="9">
        <f t="shared" si="0"/>
        <v>97.353649945013117</v>
      </c>
      <c r="F19" s="9">
        <f t="shared" si="0"/>
        <v>96.765199133261106</v>
      </c>
      <c r="G19" s="9">
        <f t="shared" si="0"/>
        <v>96.709701562222591</v>
      </c>
      <c r="H19" s="9">
        <f t="shared" si="0"/>
        <v>96.949899133261098</v>
      </c>
      <c r="I19" s="9">
        <f>SUM(I5:I18)</f>
        <v>96.724628804347816</v>
      </c>
      <c r="J19" s="9">
        <f t="shared" si="0"/>
        <v>97.168674389824702</v>
      </c>
      <c r="K19" s="9">
        <f t="shared" si="0"/>
        <v>97.200674835109083</v>
      </c>
      <c r="L19" s="9">
        <f t="shared" si="0"/>
        <v>97.525967701965968</v>
      </c>
      <c r="M19" s="9">
        <f t="shared" si="0"/>
        <v>96.755126449643953</v>
      </c>
      <c r="N19" s="9">
        <f t="shared" si="0"/>
        <v>99.016338892551104</v>
      </c>
      <c r="O19" s="9">
        <f t="shared" si="0"/>
        <v>96.588546261908633</v>
      </c>
      <c r="P19" s="13"/>
    </row>
    <row r="20" spans="1:16">
      <c r="A20" s="14" t="s">
        <v>124</v>
      </c>
      <c r="B20" s="9">
        <f t="shared" ref="B20:O20" si="1">B17*(16/38)+B18*(16/70.9)</f>
        <v>0.11591181055600921</v>
      </c>
      <c r="C20" s="9">
        <f t="shared" si="1"/>
        <v>3.5881523272214381E-2</v>
      </c>
      <c r="D20" s="9">
        <f t="shared" si="1"/>
        <v>0.15083186103481552</v>
      </c>
      <c r="E20" s="9">
        <f t="shared" si="1"/>
        <v>0.10792546952713235</v>
      </c>
      <c r="F20" s="9">
        <f t="shared" si="1"/>
        <v>8.7000935342587779E-2</v>
      </c>
      <c r="G20" s="9">
        <f t="shared" si="1"/>
        <v>4.0964501521787544E-2</v>
      </c>
      <c r="H20" s="9">
        <f t="shared" si="1"/>
        <v>5.8234667062578863E-2</v>
      </c>
      <c r="I20" s="9">
        <f t="shared" si="1"/>
        <v>0.15788464108084033</v>
      </c>
      <c r="J20" s="9">
        <f t="shared" si="1"/>
        <v>8.9793482295301014E-2</v>
      </c>
      <c r="K20" s="9">
        <f t="shared" si="1"/>
        <v>0.1466744859327444</v>
      </c>
      <c r="L20" s="9">
        <f t="shared" si="1"/>
        <v>8.2365911959023069E-2</v>
      </c>
      <c r="M20" s="9">
        <f t="shared" si="1"/>
        <v>7.4056506569668168E-2</v>
      </c>
      <c r="N20" s="9">
        <f t="shared" si="1"/>
        <v>0.15338834533442208</v>
      </c>
      <c r="O20" s="9">
        <f t="shared" si="1"/>
        <v>8.6990186326182176E-2</v>
      </c>
      <c r="P20" s="13"/>
    </row>
    <row r="21" spans="1:16">
      <c r="A21" s="13" t="s">
        <v>4</v>
      </c>
      <c r="B21" s="9">
        <f t="shared" ref="B21:O21" si="2">B19-B20</f>
        <v>96.731953609033496</v>
      </c>
      <c r="C21" s="9">
        <f t="shared" si="2"/>
        <v>96.6471884326115</v>
      </c>
      <c r="D21" s="9">
        <f t="shared" si="2"/>
        <v>96.453456109596104</v>
      </c>
      <c r="E21" s="9">
        <f t="shared" si="2"/>
        <v>97.245724475485986</v>
      </c>
      <c r="F21" s="9">
        <f t="shared" si="2"/>
        <v>96.678198197918519</v>
      </c>
      <c r="G21" s="9">
        <f t="shared" si="2"/>
        <v>96.668737060700806</v>
      </c>
      <c r="H21" s="9">
        <f t="shared" si="2"/>
        <v>96.89166446619852</v>
      </c>
      <c r="I21" s="9">
        <f t="shared" si="2"/>
        <v>96.566744163266975</v>
      </c>
      <c r="J21" s="9">
        <f t="shared" si="2"/>
        <v>97.078880907529395</v>
      </c>
      <c r="K21" s="9">
        <f t="shared" si="2"/>
        <v>97.054000349176334</v>
      </c>
      <c r="L21" s="9">
        <f t="shared" si="2"/>
        <v>97.443601790006952</v>
      </c>
      <c r="M21" s="9">
        <f t="shared" si="2"/>
        <v>96.681069943074291</v>
      </c>
      <c r="N21" s="9">
        <f t="shared" si="2"/>
        <v>98.862950547216684</v>
      </c>
      <c r="O21" s="9">
        <f t="shared" si="2"/>
        <v>96.501556075582457</v>
      </c>
      <c r="P21" s="13"/>
    </row>
    <row r="22" spans="1:1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>
      <c r="A23" s="18" t="s">
        <v>176</v>
      </c>
      <c r="B23" s="18"/>
      <c r="C23" s="1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>
      <c r="A24" s="13" t="s">
        <v>126</v>
      </c>
      <c r="B24" s="19">
        <v>5.5598825222352843</v>
      </c>
      <c r="C24" s="19">
        <v>5.5935643289572843</v>
      </c>
      <c r="D24" s="19">
        <v>5.6013792789441537</v>
      </c>
      <c r="E24" s="19">
        <v>5.5508746065809991</v>
      </c>
      <c r="F24" s="19">
        <v>5.5088319247770619</v>
      </c>
      <c r="G24" s="19">
        <v>5.5287799367037405</v>
      </c>
      <c r="H24" s="19">
        <v>5.4800083349637791</v>
      </c>
      <c r="I24" s="19">
        <v>5.5875295667796507</v>
      </c>
      <c r="J24" s="19">
        <v>5.5742139371492767</v>
      </c>
      <c r="K24" s="19">
        <v>5.5997526168255751</v>
      </c>
      <c r="L24" s="19">
        <v>5.5995000986069083</v>
      </c>
      <c r="M24" s="19">
        <v>5.5280020091340321</v>
      </c>
      <c r="N24" s="19">
        <v>5.5093974655514835</v>
      </c>
      <c r="O24" s="19">
        <v>5.560753578644583</v>
      </c>
      <c r="P24" s="13"/>
    </row>
    <row r="25" spans="1:16">
      <c r="A25" s="13" t="s">
        <v>127</v>
      </c>
      <c r="B25" s="19">
        <v>0.42056648624363391</v>
      </c>
      <c r="C25" s="19">
        <v>0.482399154533458</v>
      </c>
      <c r="D25" s="19">
        <v>0.40633612678087827</v>
      </c>
      <c r="E25" s="19">
        <v>0.44919580410784327</v>
      </c>
      <c r="F25" s="19">
        <v>0.49491347192277541</v>
      </c>
      <c r="G25" s="19">
        <v>0.46586600241299841</v>
      </c>
      <c r="H25" s="19">
        <v>0.45964053265171378</v>
      </c>
      <c r="I25" s="19">
        <v>0.40258543884034886</v>
      </c>
      <c r="J25" s="19">
        <v>0.38517475986889199</v>
      </c>
      <c r="K25" s="19">
        <v>0.35164847749089767</v>
      </c>
      <c r="L25" s="19">
        <v>0.38307979730547081</v>
      </c>
      <c r="M25" s="19">
        <v>0.40480902259497514</v>
      </c>
      <c r="N25" s="19">
        <v>0.42412126211855927</v>
      </c>
      <c r="O25" s="19">
        <v>0.41107524478035212</v>
      </c>
      <c r="P25" s="13"/>
    </row>
    <row r="26" spans="1:16">
      <c r="A26" s="13" t="s">
        <v>177</v>
      </c>
      <c r="B26" s="19">
        <v>2.6040643987448941</v>
      </c>
      <c r="C26" s="19">
        <v>2.5618103368508915</v>
      </c>
      <c r="D26" s="19">
        <v>2.5296021721405944</v>
      </c>
      <c r="E26" s="19">
        <v>2.5580380699100704</v>
      </c>
      <c r="F26" s="19">
        <v>2.5164133238410189</v>
      </c>
      <c r="G26" s="19">
        <v>2.5797192417532506</v>
      </c>
      <c r="H26" s="19">
        <v>2.5330866307637141</v>
      </c>
      <c r="I26" s="19">
        <v>2.602505647175346</v>
      </c>
      <c r="J26" s="19">
        <v>2.6319613323629238</v>
      </c>
      <c r="K26" s="19">
        <v>2.5987036830972876</v>
      </c>
      <c r="L26" s="19">
        <v>2.5645139203884639</v>
      </c>
      <c r="M26" s="19">
        <v>2.6094876443278348</v>
      </c>
      <c r="N26" s="19">
        <v>2.5939760224248838</v>
      </c>
      <c r="O26" s="19">
        <v>2.5806515202744169</v>
      </c>
      <c r="P26" s="13"/>
    </row>
    <row r="27" spans="1:16">
      <c r="A27" s="13" t="s">
        <v>128</v>
      </c>
      <c r="B27" s="19">
        <v>3.4760479982467499E-3</v>
      </c>
      <c r="C27" s="19">
        <v>3.4706062415108077E-3</v>
      </c>
      <c r="D27" s="19">
        <v>5.7796936939868105E-3</v>
      </c>
      <c r="E27" s="19">
        <v>4.2945182227171232E-3</v>
      </c>
      <c r="F27" s="19">
        <v>0</v>
      </c>
      <c r="G27" s="19">
        <v>0</v>
      </c>
      <c r="H27" s="19">
        <v>8.9505891365054373E-3</v>
      </c>
      <c r="I27" s="19">
        <v>1.528816291897221E-2</v>
      </c>
      <c r="J27" s="19">
        <v>0</v>
      </c>
      <c r="K27" s="19">
        <v>7.597763086618043E-3</v>
      </c>
      <c r="L27" s="19">
        <v>5.0375244533421293E-3</v>
      </c>
      <c r="M27" s="19">
        <v>8.8969346667359915E-3</v>
      </c>
      <c r="N27" s="19">
        <v>2.1154476501007356E-2</v>
      </c>
      <c r="O27" s="19">
        <v>2.5261453613738176E-3</v>
      </c>
      <c r="P27" s="13"/>
    </row>
    <row r="28" spans="1:16">
      <c r="A28" s="13" t="s">
        <v>178</v>
      </c>
      <c r="B28" s="19">
        <v>1.7455419847653215E-2</v>
      </c>
      <c r="C28" s="19">
        <v>7.3734241180052262E-3</v>
      </c>
      <c r="D28" s="19">
        <v>0</v>
      </c>
      <c r="E28" s="19">
        <v>2.2272033893433064E-3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3"/>
    </row>
    <row r="29" spans="1:16">
      <c r="A29" s="13" t="s">
        <v>179</v>
      </c>
      <c r="B29" s="19">
        <v>2.6283743106750292</v>
      </c>
      <c r="C29" s="19">
        <v>2.6027409631445537</v>
      </c>
      <c r="D29" s="19">
        <v>2.6159068283225468</v>
      </c>
      <c r="E29" s="19">
        <v>2.5904803302241737</v>
      </c>
      <c r="F29" s="19">
        <v>2.7326166263098037</v>
      </c>
      <c r="G29" s="19">
        <v>2.6590411335161543</v>
      </c>
      <c r="H29" s="19">
        <v>2.8400835967796696</v>
      </c>
      <c r="I29" s="19">
        <v>2.4870296214657679</v>
      </c>
      <c r="J29" s="19">
        <v>2.5826111434566044</v>
      </c>
      <c r="K29" s="19">
        <v>2.5576233155385948</v>
      </c>
      <c r="L29" s="19">
        <v>2.5522280709918923</v>
      </c>
      <c r="M29" s="19">
        <v>2.5852604791272302</v>
      </c>
      <c r="N29" s="19">
        <v>2.598372052034299</v>
      </c>
      <c r="O29" s="19">
        <v>2.4616731548935276</v>
      </c>
      <c r="P29" s="13"/>
    </row>
    <row r="30" spans="1:16">
      <c r="A30" s="13" t="s">
        <v>129</v>
      </c>
      <c r="B30" s="19">
        <v>4.59689547312351E-2</v>
      </c>
      <c r="C30" s="19">
        <v>4.3973932032897914E-2</v>
      </c>
      <c r="D30" s="19">
        <v>3.6375295402633921E-2</v>
      </c>
      <c r="E30" s="19">
        <v>4.5621966412826745E-2</v>
      </c>
      <c r="F30" s="19">
        <v>5.5716371639215161E-2</v>
      </c>
      <c r="G30" s="19">
        <v>4.2814520012303736E-2</v>
      </c>
      <c r="H30" s="19">
        <v>5.4520153111980635E-2</v>
      </c>
      <c r="I30" s="19">
        <v>4.9903381602691414E-2</v>
      </c>
      <c r="J30" s="19">
        <v>5.1738931889169483E-2</v>
      </c>
      <c r="K30" s="19">
        <v>4.5528025335512451E-2</v>
      </c>
      <c r="L30" s="19">
        <v>3.292619717970869E-2</v>
      </c>
      <c r="M30" s="19">
        <v>5.4004180391197303E-2</v>
      </c>
      <c r="N30" s="19">
        <v>3.5593535022499463E-2</v>
      </c>
      <c r="O30" s="19">
        <v>4.4491189514852404E-2</v>
      </c>
      <c r="P30" s="13"/>
    </row>
    <row r="31" spans="1:16">
      <c r="A31" s="13" t="s">
        <v>130</v>
      </c>
      <c r="B31" s="19">
        <v>2.5295113690520163</v>
      </c>
      <c r="C31" s="19">
        <v>2.4262535320870819</v>
      </c>
      <c r="D31" s="19">
        <v>2.5787377882401836</v>
      </c>
      <c r="E31" s="19">
        <v>2.5790869347430534</v>
      </c>
      <c r="F31" s="19">
        <v>2.4462302861046283</v>
      </c>
      <c r="G31" s="19">
        <v>2.4758999585262402</v>
      </c>
      <c r="H31" s="19">
        <v>2.4483975829841795</v>
      </c>
      <c r="I31" s="19">
        <v>2.5822078346775048</v>
      </c>
      <c r="J31" s="19">
        <v>2.5410251006577225</v>
      </c>
      <c r="K31" s="19">
        <v>2.5879472093760048</v>
      </c>
      <c r="L31" s="19">
        <v>2.6325046714926308</v>
      </c>
      <c r="M31" s="19">
        <v>2.5936697645979492</v>
      </c>
      <c r="N31" s="19">
        <v>2.6135924011454637</v>
      </c>
      <c r="O31" s="19">
        <v>2.7159482005261109</v>
      </c>
      <c r="P31" s="13"/>
    </row>
    <row r="32" spans="1:16">
      <c r="A32" s="13" t="s">
        <v>131</v>
      </c>
      <c r="B32" s="19">
        <v>0</v>
      </c>
      <c r="C32" s="19">
        <v>6.4870067716959481E-4</v>
      </c>
      <c r="D32" s="19">
        <v>0</v>
      </c>
      <c r="E32" s="19">
        <v>0</v>
      </c>
      <c r="F32" s="19">
        <v>4.132378899939745E-3</v>
      </c>
      <c r="G32" s="19">
        <v>0</v>
      </c>
      <c r="H32" s="19">
        <v>5.5311329654109597E-3</v>
      </c>
      <c r="I32" s="19">
        <v>3.3310104320242104E-3</v>
      </c>
      <c r="J32" s="19">
        <v>0</v>
      </c>
      <c r="K32" s="19">
        <v>7.652988046386997E-3</v>
      </c>
      <c r="L32" s="19">
        <v>9.3380526590385688E-4</v>
      </c>
      <c r="M32" s="19">
        <v>6.0281967724554351E-3</v>
      </c>
      <c r="N32" s="19">
        <v>9.0879193691755596E-4</v>
      </c>
      <c r="O32" s="19">
        <v>5.5809912175003498E-3</v>
      </c>
      <c r="P32" s="13"/>
    </row>
    <row r="33" spans="1:16">
      <c r="A33" s="13" t="s">
        <v>132</v>
      </c>
      <c r="B33" s="19">
        <v>4.2032696053929446E-2</v>
      </c>
      <c r="C33" s="19">
        <v>4.6662490336654323E-2</v>
      </c>
      <c r="D33" s="19">
        <v>4.1929083819365748E-2</v>
      </c>
      <c r="E33" s="19">
        <v>4.2124803141063281E-2</v>
      </c>
      <c r="F33" s="19">
        <v>3.5134819413201283E-2</v>
      </c>
      <c r="G33" s="19">
        <v>3.5443354561510362E-2</v>
      </c>
      <c r="H33" s="19">
        <v>2.6493264845328685E-2</v>
      </c>
      <c r="I33" s="19">
        <v>2.3023445787682818E-2</v>
      </c>
      <c r="J33" s="19">
        <v>1.1190427767417931E-2</v>
      </c>
      <c r="K33" s="19">
        <v>3.5414632150143364E-2</v>
      </c>
      <c r="L33" s="19">
        <v>2.997989645821959E-2</v>
      </c>
      <c r="M33" s="19">
        <v>1.0584408023926552E-2</v>
      </c>
      <c r="N33" s="19">
        <v>4.0796738776392984E-2</v>
      </c>
      <c r="O33" s="19">
        <v>1.3328926652516239E-2</v>
      </c>
      <c r="P33" s="13"/>
    </row>
    <row r="34" spans="1:16">
      <c r="A34" s="13" t="s">
        <v>133</v>
      </c>
      <c r="B34" s="19">
        <v>1.7136992850433677</v>
      </c>
      <c r="C34" s="19">
        <v>1.7301329109448571</v>
      </c>
      <c r="D34" s="19">
        <v>1.8031110308430165</v>
      </c>
      <c r="E34" s="19">
        <v>1.7813632334654486</v>
      </c>
      <c r="F34" s="19">
        <v>1.8607138619225871</v>
      </c>
      <c r="G34" s="19">
        <v>1.8310667385514146</v>
      </c>
      <c r="H34" s="19">
        <v>1.8291408314365598</v>
      </c>
      <c r="I34" s="19">
        <v>1.8630972152854308</v>
      </c>
      <c r="J34" s="19">
        <v>1.8484282683344899</v>
      </c>
      <c r="K34" s="19">
        <v>1.8880565111612162</v>
      </c>
      <c r="L34" s="19">
        <v>1.8422086221072056</v>
      </c>
      <c r="M34" s="19">
        <v>1.8700353996633157</v>
      </c>
      <c r="N34" s="19">
        <v>1.8319095246602883</v>
      </c>
      <c r="O34" s="19">
        <v>1.8447748360794434</v>
      </c>
      <c r="P34" s="13"/>
    </row>
    <row r="35" spans="1:16">
      <c r="A35" s="13" t="s">
        <v>180</v>
      </c>
      <c r="B35" s="19">
        <v>5.7230536145734152E-2</v>
      </c>
      <c r="C35" s="19">
        <v>6.1526731358892736E-2</v>
      </c>
      <c r="D35" s="19">
        <v>5.5912841003013893E-2</v>
      </c>
      <c r="E35" s="19">
        <v>5.4399686700955095E-2</v>
      </c>
      <c r="F35" s="19">
        <v>6.253843443462534E-2</v>
      </c>
      <c r="G35" s="19">
        <v>6.0237201050971551E-2</v>
      </c>
      <c r="H35" s="19">
        <v>6.2593841872989622E-2</v>
      </c>
      <c r="I35" s="19">
        <v>5.5094189807950562E-2</v>
      </c>
      <c r="J35" s="19">
        <v>5.6192166729653381E-2</v>
      </c>
      <c r="K35" s="19">
        <v>5.4517064278035161E-2</v>
      </c>
      <c r="L35" s="19">
        <v>5.1652073399368233E-2</v>
      </c>
      <c r="M35" s="19">
        <v>5.5057086635357862E-2</v>
      </c>
      <c r="N35" s="19">
        <v>5.0893768827124798E-2</v>
      </c>
      <c r="O35" s="19">
        <v>4.9660874356943004E-2</v>
      </c>
      <c r="P35" s="13"/>
    </row>
    <row r="36" spans="1:16">
      <c r="A36" s="13" t="s">
        <v>76</v>
      </c>
      <c r="B36" s="19">
        <v>9.0611013759451867E-2</v>
      </c>
      <c r="C36" s="19">
        <v>0</v>
      </c>
      <c r="D36" s="19">
        <v>0.12425523919608351</v>
      </c>
      <c r="E36" s="19">
        <v>8.4453301876262626E-2</v>
      </c>
      <c r="F36" s="19">
        <v>7.5650704471924499E-2</v>
      </c>
      <c r="G36" s="19">
        <v>1.2466930868401437E-2</v>
      </c>
      <c r="H36" s="19">
        <v>3.7350204153660804E-2</v>
      </c>
      <c r="I36" s="19">
        <v>0.14963429085676594</v>
      </c>
      <c r="J36" s="19">
        <v>7.4059879111881596E-2</v>
      </c>
      <c r="K36" s="19">
        <v>0.13567396074189564</v>
      </c>
      <c r="L36" s="19">
        <v>7.3704588686695757E-2</v>
      </c>
      <c r="M36" s="19">
        <v>4.9579114441575985E-2</v>
      </c>
      <c r="N36" s="19">
        <v>0.14550687002277429</v>
      </c>
      <c r="O36" s="19">
        <v>7.5372345209525474E-2</v>
      </c>
      <c r="P36" s="13"/>
    </row>
    <row r="37" spans="1:16">
      <c r="A37" s="13" t="s">
        <v>77</v>
      </c>
      <c r="B37" s="19">
        <v>4.1311437676453275E-2</v>
      </c>
      <c r="C37" s="19">
        <v>4.0734382409377948E-2</v>
      </c>
      <c r="D37" s="19">
        <v>4.8201644815338431E-2</v>
      </c>
      <c r="E37" s="19">
        <v>3.7794650254802345E-2</v>
      </c>
      <c r="F37" s="19">
        <v>2.4324551350032978E-2</v>
      </c>
      <c r="G37" s="19">
        <v>3.4315415348034541E-2</v>
      </c>
      <c r="H37" s="19">
        <v>2.9609423639543751E-2</v>
      </c>
      <c r="I37" s="19">
        <v>3.0160577314710179E-2</v>
      </c>
      <c r="J37" s="19">
        <v>2.7797522640575931E-2</v>
      </c>
      <c r="K37" s="19">
        <v>3.0992317931849672E-2</v>
      </c>
      <c r="L37" s="19">
        <v>1.9227807809513137E-2</v>
      </c>
      <c r="M37" s="19">
        <v>3.4951443581960458E-2</v>
      </c>
      <c r="N37" s="19">
        <v>2.5891807893927334E-2</v>
      </c>
      <c r="O37" s="19">
        <v>2.3527470070772289E-2</v>
      </c>
      <c r="P37" s="13"/>
    </row>
    <row r="38" spans="1:16" ht="15">
      <c r="A38" s="20" t="s">
        <v>213</v>
      </c>
      <c r="B38" s="19">
        <v>0.49041633066708018</v>
      </c>
      <c r="C38" s="19">
        <v>0.48245301011715036</v>
      </c>
      <c r="D38" s="19">
        <v>0.49642236930281503</v>
      </c>
      <c r="E38" s="19">
        <v>0.49889803199212335</v>
      </c>
      <c r="F38" s="19">
        <v>0.47235037595737128</v>
      </c>
      <c r="G38" s="19">
        <v>0.48216715910590213</v>
      </c>
      <c r="H38" s="19">
        <v>0.46296800532312943</v>
      </c>
      <c r="I38" s="19">
        <v>0.50938782351736089</v>
      </c>
      <c r="J38" s="19">
        <v>0.49594174519642642</v>
      </c>
      <c r="K38" s="19">
        <v>0.50294660171215055</v>
      </c>
      <c r="L38" s="19">
        <v>0.50774163341563772</v>
      </c>
      <c r="M38" s="19">
        <v>0.50081187475742772</v>
      </c>
      <c r="N38" s="19">
        <v>0.50146013554465818</v>
      </c>
      <c r="O38" s="19">
        <v>0.52455519901686343</v>
      </c>
      <c r="P38" s="13"/>
    </row>
    <row r="39" spans="1:1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ht="15">
      <c r="A40" s="11" t="s">
        <v>214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ht="15">
      <c r="A41" s="11" t="s">
        <v>215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</sheetData>
  <mergeCells count="9">
    <mergeCell ref="B4:E4"/>
    <mergeCell ref="F4:H4"/>
    <mergeCell ref="I4:O4"/>
    <mergeCell ref="B2:E2"/>
    <mergeCell ref="F2:H2"/>
    <mergeCell ref="I2:O2"/>
    <mergeCell ref="B3:E3"/>
    <mergeCell ref="F3:H3"/>
    <mergeCell ref="I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workbookViewId="0">
      <selection activeCell="L26" sqref="L26"/>
    </sheetView>
  </sheetViews>
  <sheetFormatPr baseColWidth="10" defaultColWidth="11.5" defaultRowHeight="13"/>
  <cols>
    <col min="1" max="16384" width="11.5" style="14"/>
  </cols>
  <sheetData>
    <row r="1" spans="1:6">
      <c r="A1" s="13" t="s">
        <v>201</v>
      </c>
      <c r="B1" s="13"/>
      <c r="C1" s="13"/>
      <c r="D1" s="13"/>
      <c r="E1" s="13"/>
      <c r="F1" s="13"/>
    </row>
    <row r="2" spans="1:6">
      <c r="A2" s="13" t="s">
        <v>162</v>
      </c>
      <c r="B2" s="39" t="s">
        <v>163</v>
      </c>
      <c r="C2" s="39"/>
      <c r="D2" s="39"/>
      <c r="E2" s="39"/>
      <c r="F2" s="13"/>
    </row>
    <row r="3" spans="1:6">
      <c r="A3" s="6" t="s">
        <v>181</v>
      </c>
      <c r="B3" s="37" t="s">
        <v>182</v>
      </c>
      <c r="C3" s="37"/>
      <c r="D3" s="37"/>
      <c r="E3" s="37"/>
      <c r="F3" s="13"/>
    </row>
    <row r="4" spans="1:6" ht="17">
      <c r="A4" s="15" t="s">
        <v>185</v>
      </c>
      <c r="B4" s="37">
        <v>65.05</v>
      </c>
      <c r="C4" s="37"/>
      <c r="D4" s="37"/>
      <c r="E4" s="37"/>
      <c r="F4" s="13"/>
    </row>
    <row r="5" spans="1:6" ht="17">
      <c r="A5" s="16" t="s">
        <v>202</v>
      </c>
      <c r="B5" s="9">
        <v>37.58</v>
      </c>
      <c r="C5" s="9">
        <v>37.880000000000003</v>
      </c>
      <c r="D5" s="9">
        <v>38</v>
      </c>
      <c r="E5" s="9">
        <v>36.79</v>
      </c>
      <c r="F5" s="13"/>
    </row>
    <row r="6" spans="1:6" ht="17">
      <c r="A6" s="16" t="s">
        <v>203</v>
      </c>
      <c r="B6" s="9">
        <v>0</v>
      </c>
      <c r="C6" s="9">
        <v>4.6800000000000001E-2</v>
      </c>
      <c r="D6" s="9">
        <v>9.3899999999999997E-2</v>
      </c>
      <c r="E6" s="9">
        <v>9.3700000000000006E-2</v>
      </c>
      <c r="F6" s="13"/>
    </row>
    <row r="7" spans="1:6" ht="17">
      <c r="A7" s="16" t="s">
        <v>204</v>
      </c>
      <c r="B7" s="9">
        <v>24.03</v>
      </c>
      <c r="C7" s="9">
        <v>24.48</v>
      </c>
      <c r="D7" s="9">
        <v>23.63</v>
      </c>
      <c r="E7" s="9">
        <v>22.87</v>
      </c>
      <c r="F7" s="13"/>
    </row>
    <row r="8" spans="1:6">
      <c r="A8" s="16" t="s">
        <v>0</v>
      </c>
      <c r="B8" s="9">
        <v>12.54</v>
      </c>
      <c r="C8" s="9">
        <v>11.67</v>
      </c>
      <c r="D8" s="9">
        <v>12.82</v>
      </c>
      <c r="E8" s="9">
        <v>13.66</v>
      </c>
      <c r="F8" s="13"/>
    </row>
    <row r="9" spans="1:6">
      <c r="A9" s="16" t="s">
        <v>74</v>
      </c>
      <c r="B9" s="9">
        <v>9.8400000000000001E-2</v>
      </c>
      <c r="C9" s="9">
        <v>0.45129999999999998</v>
      </c>
      <c r="D9" s="9">
        <v>0.28820000000000001</v>
      </c>
      <c r="E9" s="9">
        <v>0.2384</v>
      </c>
      <c r="F9" s="13"/>
    </row>
    <row r="10" spans="1:6">
      <c r="A10" s="16" t="s">
        <v>75</v>
      </c>
      <c r="B10" s="9">
        <v>3.3099999999999997E-2</v>
      </c>
      <c r="C10" s="9">
        <v>4.6899999999999997E-2</v>
      </c>
      <c r="D10" s="9">
        <v>2.23E-2</v>
      </c>
      <c r="E10" s="9">
        <v>1.8499999999999999E-2</v>
      </c>
      <c r="F10" s="13"/>
    </row>
    <row r="11" spans="1:6">
      <c r="A11" s="16" t="s">
        <v>3</v>
      </c>
      <c r="B11" s="9">
        <v>23.53</v>
      </c>
      <c r="C11" s="9">
        <v>23.52</v>
      </c>
      <c r="D11" s="9">
        <v>23.54</v>
      </c>
      <c r="E11" s="9">
        <v>23.34</v>
      </c>
      <c r="F11" s="13"/>
    </row>
    <row r="12" spans="1:6" ht="17">
      <c r="A12" s="16" t="s">
        <v>205</v>
      </c>
      <c r="B12" s="9">
        <v>0</v>
      </c>
      <c r="C12" s="9">
        <v>0</v>
      </c>
      <c r="D12" s="9">
        <v>1.9699999999999999E-2</v>
      </c>
      <c r="E12" s="9">
        <v>1.55E-2</v>
      </c>
      <c r="F12" s="13"/>
    </row>
    <row r="13" spans="1:6" ht="17">
      <c r="A13" s="13" t="s">
        <v>206</v>
      </c>
      <c r="B13" s="9">
        <v>0</v>
      </c>
      <c r="C13" s="9">
        <v>0</v>
      </c>
      <c r="D13" s="9">
        <v>0.15459999999999999</v>
      </c>
      <c r="E13" s="9">
        <v>6.6100000000000006E-2</v>
      </c>
      <c r="F13" s="13"/>
    </row>
    <row r="14" spans="1:6" ht="17">
      <c r="A14" s="13" t="s">
        <v>207</v>
      </c>
      <c r="B14" s="9">
        <v>0</v>
      </c>
      <c r="C14" s="9">
        <v>4.7999999999999996E-3</v>
      </c>
      <c r="D14" s="9">
        <v>0</v>
      </c>
      <c r="E14" s="9">
        <v>0</v>
      </c>
      <c r="F14" s="13"/>
    </row>
    <row r="15" spans="1:6" ht="17">
      <c r="A15" s="13" t="s">
        <v>208</v>
      </c>
      <c r="B15" s="9">
        <v>9.0800000000000006E-2</v>
      </c>
      <c r="C15" s="9">
        <v>4.8500000000000001E-2</v>
      </c>
      <c r="D15" s="9">
        <v>0</v>
      </c>
      <c r="E15" s="9">
        <v>0</v>
      </c>
      <c r="F15" s="13"/>
    </row>
    <row r="16" spans="1:6">
      <c r="A16" s="16" t="s">
        <v>4</v>
      </c>
      <c r="B16" s="9">
        <v>97.902300000000011</v>
      </c>
      <c r="C16" s="9">
        <v>98.148300000000006</v>
      </c>
      <c r="D16" s="9">
        <v>98.568700000000021</v>
      </c>
      <c r="E16" s="9">
        <v>97.092200000000005</v>
      </c>
      <c r="F16" s="13"/>
    </row>
    <row r="17" spans="1:6">
      <c r="A17" s="13" t="s">
        <v>183</v>
      </c>
      <c r="B17" s="17">
        <v>24.992105539539242</v>
      </c>
      <c r="C17" s="17">
        <v>23.335036384179087</v>
      </c>
      <c r="D17" s="17">
        <v>25.727802054319586</v>
      </c>
      <c r="E17" s="17">
        <v>27.607644251238366</v>
      </c>
      <c r="F17" s="13"/>
    </row>
    <row r="18" spans="1:6">
      <c r="A18" s="13"/>
      <c r="B18" s="13"/>
      <c r="C18" s="13"/>
      <c r="D18" s="13"/>
      <c r="E18" s="13"/>
      <c r="F18" s="13"/>
    </row>
    <row r="19" spans="1:6">
      <c r="A19" s="13"/>
      <c r="B19" s="13"/>
      <c r="C19" s="13"/>
      <c r="D19" s="13"/>
      <c r="E19" s="13"/>
      <c r="F19" s="13"/>
    </row>
  </sheetData>
  <mergeCells count="3">
    <mergeCell ref="B2:E2"/>
    <mergeCell ref="B3:E3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Feldespar-Represent analyses</vt:lpstr>
      <vt:lpstr> Feldespar - Complete analyses</vt:lpstr>
      <vt:lpstr>Amphibole-Represent analyses</vt:lpstr>
      <vt:lpstr>Amphibole-Complete analyses</vt:lpstr>
      <vt:lpstr>Biotita-Complete analyses</vt:lpstr>
      <vt:lpstr>Epidote-Complete analyses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Juan Antonio Moreno</cp:lastModifiedBy>
  <dcterms:created xsi:type="dcterms:W3CDTF">2019-08-14T14:41:45Z</dcterms:created>
  <dcterms:modified xsi:type="dcterms:W3CDTF">2019-08-14T17:31:30Z</dcterms:modified>
</cp:coreProperties>
</file>