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120" windowHeight="84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<sst xmlns="http://schemas.openxmlformats.org/spreadsheetml/2006/main" count="61" uniqueCount="37">
  <si>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U</t>
  </si>
  <si>
    <t>Th</t>
  </si>
  <si>
    <t>Pb*</t>
  </si>
  <si>
    <r>
      <t>Pb</t>
    </r>
    <r>
      <rPr>
        <vertAlign val="subscript"/>
        <sz val="8"/>
        <rFont val="Times New Roman"/>
        <family val="1"/>
      </rPr>
      <t>c</t>
    </r>
  </si>
  <si>
    <r>
      <t>206</t>
    </r>
    <r>
      <rPr>
        <u val="single"/>
        <sz val="8"/>
        <rFont val="Times New Roman"/>
        <family val="1"/>
      </rPr>
      <t>Pb</t>
    </r>
  </si>
  <si>
    <r>
      <t>207</t>
    </r>
    <r>
      <rPr>
        <u val="single"/>
        <sz val="8"/>
        <rFont val="Times New Roman"/>
        <family val="1"/>
      </rPr>
      <t>Pb</t>
    </r>
  </si>
  <si>
    <t>corr.</t>
  </si>
  <si>
    <t>Sample</t>
  </si>
  <si>
    <t>(pg)</t>
  </si>
  <si>
    <r>
      <t>204</t>
    </r>
    <r>
      <rPr>
        <sz val="8"/>
        <rFont val="Times New Roman"/>
        <family val="1"/>
      </rPr>
      <t>Pb</t>
    </r>
  </si>
  <si>
    <r>
      <t>206</t>
    </r>
    <r>
      <rPr>
        <sz val="8"/>
        <rFont val="Times New Roman"/>
        <family val="1"/>
      </rPr>
      <t>Pb</t>
    </r>
  </si>
  <si>
    <t>% err</t>
  </si>
  <si>
    <r>
      <t>235</t>
    </r>
    <r>
      <rPr>
        <sz val="8"/>
        <rFont val="Times New Roman"/>
        <family val="1"/>
      </rPr>
      <t>U</t>
    </r>
  </si>
  <si>
    <r>
      <t>238</t>
    </r>
    <r>
      <rPr>
        <sz val="8"/>
        <rFont val="Times New Roman"/>
        <family val="1"/>
      </rPr>
      <t>U</t>
    </r>
  </si>
  <si>
    <t>coef.</t>
  </si>
  <si>
    <t xml:space="preserve">± </t>
  </si>
  <si>
    <t>(a)</t>
  </si>
  <si>
    <t>(d)</t>
  </si>
  <si>
    <t>(e)</t>
  </si>
  <si>
    <t>(f)</t>
  </si>
  <si>
    <t>n.m</t>
  </si>
  <si>
    <t>Discor-</t>
  </si>
  <si>
    <t>dance %</t>
  </si>
  <si>
    <t>(a) Model Th/U ratio calculated from radiogenic 208Pb/206Pb ratio and 207Pb/235U age.</t>
  </si>
  <si>
    <t>(b)</t>
  </si>
  <si>
    <t>(b) Pb* and Pbc represent radiogenic and common Pb, respectively; mol % 206Pb* with respect to radiogenic, blank and initial common Pb.</t>
  </si>
  <si>
    <t>(c)</t>
  </si>
  <si>
    <t>(c) Measured ratio corrected for spike and fractionation only.</t>
  </si>
  <si>
    <t>(e) Errors are 2-sigma, propagated using the algorithms of Schmitz and Schoene (2007) and Crowley et al. (2007).</t>
  </si>
  <si>
    <t>(f) Calculations are based on the decay constants of Jaffey et al. (1971). 206Pb/238U and 207Pb/206Pb ages corrected for initial disequilibrium in 230Th/238U using Th/U [magma] = 3.</t>
  </si>
  <si>
    <t xml:space="preserve">Abbreviations: An. no.: analysis number; n.m.: not measured </t>
  </si>
  <si>
    <t>(d) Corrected for fractionation, spike, and common Pb; up to 1 pg of common Pb was assumed to be procedural blank: 206Pb/204Pb = 18.04 ± 0.40%; 207Pb/204Pb = 15.22 ± 0.3%;</t>
  </si>
  <si>
    <t xml:space="preserve">     208Pb/204Pb = 36.67 ± 0.5% (all uncertainties 1-sigma).  Excess over blank was assigned to initial common Pb.</t>
  </si>
  <si>
    <t>Sample no. and position</t>
  </si>
  <si>
    <t>AB16-05 (58°57'20.5''N 3°18'01.4''W)</t>
  </si>
  <si>
    <t>AB16-04 (58°57’20.5’’N3°18’01.4’’W)</t>
  </si>
  <si>
    <t>ML17-15 (58°57'22.1''N3°08'01.9''W)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</si>
</sst>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00"/>
    <numFmt numFmtId="176" formatCode="0."/>
    <numFmt numFmtId="177" formatCode="0.0000"/>
    <numFmt numFmtId="178" formatCode="0.00000000"/>
    <numFmt numFmtId="179" formatCode="0.0000000"/>
    <numFmt numFmtId="180" formatCode="&quot;± &quot;0.00&quot;%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vertAlign val="superscript"/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173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top"/>
    </xf>
    <xf numFmtId="174" fontId="4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5" fontId="4" fillId="0" borderId="0" xfId="0" applyNumberFormat="1" applyFont="1" applyBorder="1" applyAlignment="1">
      <alignment horizontal="center" vertical="top"/>
    </xf>
    <xf numFmtId="173" fontId="4" fillId="0" borderId="0" xfId="0" applyNumberFormat="1" applyFont="1" applyBorder="1" applyAlignment="1">
      <alignment horizontal="center" vertical="top"/>
    </xf>
    <xf numFmtId="173" fontId="2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3" fontId="2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47" fillId="0" borderId="0" xfId="0" applyFont="1" applyAlignment="1">
      <alignment/>
    </xf>
    <xf numFmtId="173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74" fontId="47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7" fontId="47" fillId="0" borderId="0" xfId="0" applyNumberFormat="1" applyFont="1" applyAlignment="1">
      <alignment/>
    </xf>
    <xf numFmtId="175" fontId="47" fillId="0" borderId="0" xfId="0" applyNumberFormat="1" applyFont="1" applyAlignment="1">
      <alignment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173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1.57421875" style="0" customWidth="1"/>
    <col min="2" max="2" width="4.421875" style="0" bestFit="1" customWidth="1"/>
    <col min="3" max="3" width="3.57421875" style="0" bestFit="1" customWidth="1"/>
    <col min="4" max="4" width="4.57421875" style="0" bestFit="1" customWidth="1"/>
    <col min="5" max="5" width="5.00390625" style="0" bestFit="1" customWidth="1"/>
    <col min="6" max="6" width="9.57421875" style="0" customWidth="1"/>
    <col min="7" max="7" width="4.57421875" style="0" bestFit="1" customWidth="1"/>
    <col min="9" max="9" width="4.57421875" style="0" bestFit="1" customWidth="1"/>
    <col min="11" max="11" width="4.57421875" style="0" bestFit="1" customWidth="1"/>
    <col min="12" max="12" width="5.57421875" style="0" bestFit="1" customWidth="1"/>
    <col min="13" max="13" width="6.57421875" style="0" bestFit="1" customWidth="1"/>
    <col min="14" max="14" width="3.57421875" style="0" bestFit="1" customWidth="1"/>
    <col min="15" max="15" width="6.57421875" style="0" bestFit="1" customWidth="1"/>
    <col min="16" max="16" width="3.57421875" style="0" bestFit="1" customWidth="1"/>
    <col min="17" max="17" width="6.57421875" style="0" bestFit="1" customWidth="1"/>
    <col min="18" max="18" width="4.57421875" style="0" bestFit="1" customWidth="1"/>
    <col min="19" max="19" width="6.140625" style="0" customWidth="1"/>
  </cols>
  <sheetData>
    <row r="1" spans="1:38" s="16" customFormat="1" ht="15.75" customHeight="1">
      <c r="A1" s="4"/>
      <c r="B1" s="5" t="s">
        <v>1</v>
      </c>
      <c r="C1" s="7" t="s">
        <v>2</v>
      </c>
      <c r="D1" s="6" t="s">
        <v>3</v>
      </c>
      <c r="E1" s="8" t="s">
        <v>4</v>
      </c>
      <c r="F1" s="9" t="s">
        <v>5</v>
      </c>
      <c r="G1" s="10"/>
      <c r="H1" s="11" t="s">
        <v>5</v>
      </c>
      <c r="I1" s="12"/>
      <c r="J1" s="11" t="s">
        <v>4</v>
      </c>
      <c r="K1" s="10"/>
      <c r="L1" s="10" t="s">
        <v>6</v>
      </c>
      <c r="M1" s="13" t="s">
        <v>5</v>
      </c>
      <c r="N1" s="7"/>
      <c r="O1" s="14" t="s">
        <v>5</v>
      </c>
      <c r="P1" s="13"/>
      <c r="Q1" s="14" t="s">
        <v>4</v>
      </c>
      <c r="R1" s="14"/>
      <c r="S1" s="38" t="s">
        <v>21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28" customFormat="1" ht="14.25" customHeight="1">
      <c r="A2" s="17" t="s">
        <v>7</v>
      </c>
      <c r="B2" s="18" t="s">
        <v>0</v>
      </c>
      <c r="C2" s="19" t="s">
        <v>3</v>
      </c>
      <c r="D2" s="18" t="s">
        <v>8</v>
      </c>
      <c r="E2" s="20" t="s">
        <v>9</v>
      </c>
      <c r="F2" s="21" t="s">
        <v>10</v>
      </c>
      <c r="G2" s="22" t="s">
        <v>11</v>
      </c>
      <c r="H2" s="23" t="s">
        <v>12</v>
      </c>
      <c r="I2" s="22" t="s">
        <v>11</v>
      </c>
      <c r="J2" s="23" t="s">
        <v>13</v>
      </c>
      <c r="K2" s="22" t="s">
        <v>11</v>
      </c>
      <c r="L2" s="22" t="s">
        <v>14</v>
      </c>
      <c r="M2" s="24" t="s">
        <v>10</v>
      </c>
      <c r="N2" s="25" t="s">
        <v>15</v>
      </c>
      <c r="O2" s="26" t="s">
        <v>12</v>
      </c>
      <c r="P2" s="18" t="s">
        <v>15</v>
      </c>
      <c r="Q2" s="26" t="s">
        <v>13</v>
      </c>
      <c r="R2" s="18" t="s">
        <v>15</v>
      </c>
      <c r="S2" s="27" t="s">
        <v>22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s="16" customFormat="1" ht="10.5" customHeight="1">
      <c r="A3" s="1" t="s">
        <v>33</v>
      </c>
      <c r="B3" s="3" t="s">
        <v>16</v>
      </c>
      <c r="C3" s="2" t="s">
        <v>24</v>
      </c>
      <c r="D3" s="2" t="s">
        <v>24</v>
      </c>
      <c r="E3" s="2" t="s">
        <v>26</v>
      </c>
      <c r="F3" s="31" t="s">
        <v>17</v>
      </c>
      <c r="G3" s="30" t="s">
        <v>18</v>
      </c>
      <c r="H3" s="31" t="s">
        <v>17</v>
      </c>
      <c r="I3" s="30" t="s">
        <v>18</v>
      </c>
      <c r="J3" s="31" t="s">
        <v>17</v>
      </c>
      <c r="K3" s="30" t="s">
        <v>18</v>
      </c>
      <c r="L3" s="30"/>
      <c r="M3" s="29" t="s">
        <v>19</v>
      </c>
      <c r="N3" s="3" t="s">
        <v>18</v>
      </c>
      <c r="O3" s="29" t="s">
        <v>19</v>
      </c>
      <c r="P3" s="3" t="s">
        <v>18</v>
      </c>
      <c r="Q3" s="29" t="s">
        <v>19</v>
      </c>
      <c r="R3" s="3" t="s">
        <v>18</v>
      </c>
      <c r="S3" s="32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ht="14.25">
      <c r="A4" s="56" t="s">
        <v>34</v>
      </c>
    </row>
    <row r="5" spans="1:19" ht="14.25">
      <c r="A5" s="39">
        <v>1</v>
      </c>
      <c r="B5" s="40">
        <v>0.20612806001449904</v>
      </c>
      <c r="C5" s="41">
        <v>16.08778998064389</v>
      </c>
      <c r="D5" s="42">
        <v>0.9136140252107233</v>
      </c>
      <c r="E5" s="41">
        <v>1038.7480597475746</v>
      </c>
      <c r="F5" s="43">
        <v>0.055864849375388825</v>
      </c>
      <c r="G5" s="42">
        <v>0.6184503097923855</v>
      </c>
      <c r="H5" s="44">
        <v>0.5345837228643859</v>
      </c>
      <c r="I5" s="42">
        <v>0.6765670969679738</v>
      </c>
      <c r="J5" s="39">
        <v>0.06940261337383219</v>
      </c>
      <c r="K5" s="42">
        <v>0.212031637543159</v>
      </c>
      <c r="L5" s="44">
        <v>0.4190192565155495</v>
      </c>
      <c r="M5" s="41">
        <v>446.9996690750122</v>
      </c>
      <c r="N5" s="41">
        <v>13.74275433732078</v>
      </c>
      <c r="O5" s="40">
        <v>433.21031462996206</v>
      </c>
      <c r="P5" s="40">
        <v>2.3931279977107565</v>
      </c>
      <c r="Q5" s="42">
        <v>432.55559906720566</v>
      </c>
      <c r="R5" s="42">
        <v>0.886873176919377</v>
      </c>
      <c r="S5" s="45">
        <f>(1-(Q5/M5))*100</f>
        <v>3.2313379644544282</v>
      </c>
    </row>
    <row r="6" spans="1:19" ht="14.25">
      <c r="A6" s="39">
        <v>2</v>
      </c>
      <c r="B6" s="40">
        <v>0.18133238872111104</v>
      </c>
      <c r="C6" s="40">
        <v>2.2397588714396486</v>
      </c>
      <c r="D6" s="40">
        <v>2.2083698693920177</v>
      </c>
      <c r="E6" s="41">
        <v>162.99015167205846</v>
      </c>
      <c r="F6" s="46">
        <v>0.056779462033074095</v>
      </c>
      <c r="G6" s="40">
        <v>2.087483675962142</v>
      </c>
      <c r="H6" s="44">
        <v>0.5424049031106811</v>
      </c>
      <c r="I6" s="40">
        <v>2.1666015122050566</v>
      </c>
      <c r="J6" s="39">
        <v>0.06928369777373423</v>
      </c>
      <c r="K6" s="42">
        <v>0.3011466239951628</v>
      </c>
      <c r="L6" s="44">
        <v>0.32742252888270734</v>
      </c>
      <c r="M6" s="41">
        <v>482.977032661438</v>
      </c>
      <c r="N6" s="41">
        <v>46.09917841088664</v>
      </c>
      <c r="O6" s="40">
        <v>440.00895948935494</v>
      </c>
      <c r="P6" s="40">
        <v>7.7363153142845515</v>
      </c>
      <c r="Q6" s="40">
        <v>431.8387298304794</v>
      </c>
      <c r="R6" s="40">
        <v>1.2575970197905977</v>
      </c>
      <c r="S6" s="45">
        <f>(1-(Q6/M6))*100</f>
        <v>10.58814381900558</v>
      </c>
    </row>
    <row r="7" spans="1:19" ht="14.25">
      <c r="A7" s="39">
        <v>3</v>
      </c>
      <c r="B7" s="40">
        <v>0.9608304793756026</v>
      </c>
      <c r="C7" s="40">
        <v>6.01955629371704</v>
      </c>
      <c r="D7" s="40">
        <v>2.7199325732875836</v>
      </c>
      <c r="E7" s="41">
        <v>337.90850663118897</v>
      </c>
      <c r="F7" s="43">
        <v>0.05543679981442648</v>
      </c>
      <c r="G7" s="42">
        <v>0.8786377676823359</v>
      </c>
      <c r="H7" s="44">
        <v>0.5294519376274333</v>
      </c>
      <c r="I7" s="42">
        <v>0.9450979568797655</v>
      </c>
      <c r="J7" s="39">
        <v>0.06926711753139626</v>
      </c>
      <c r="K7" s="42">
        <v>0.22628703554418422</v>
      </c>
      <c r="L7" s="44">
        <v>0.403088213538471</v>
      </c>
      <c r="M7" s="41">
        <v>429.88359928131104</v>
      </c>
      <c r="N7" s="41">
        <v>19.583055903228168</v>
      </c>
      <c r="O7" s="40">
        <v>431.44586539121855</v>
      </c>
      <c r="P7" s="40">
        <v>3.3219832862042544</v>
      </c>
      <c r="Q7" s="42">
        <v>431.73877138330334</v>
      </c>
      <c r="R7" s="42">
        <v>0.9448252997491894</v>
      </c>
      <c r="S7" s="45">
        <f>(1-(Q7/M7))*100</f>
        <v>-0.43155219345278883</v>
      </c>
    </row>
    <row r="8" spans="1:19" ht="14.25">
      <c r="A8" s="39">
        <v>4</v>
      </c>
      <c r="B8" s="40">
        <v>0.21879844479036176</v>
      </c>
      <c r="C8" s="41">
        <v>45.52630926994596</v>
      </c>
      <c r="D8" s="42">
        <v>0.5901463625472068</v>
      </c>
      <c r="E8" s="41">
        <v>2895.89684800811</v>
      </c>
      <c r="F8" s="47">
        <v>0.055581118819913115</v>
      </c>
      <c r="G8" s="42">
        <v>0.23423504488719943</v>
      </c>
      <c r="H8" s="46">
        <v>0.5304846562249039</v>
      </c>
      <c r="I8" s="42">
        <v>0.3240984389906783</v>
      </c>
      <c r="J8" s="39">
        <v>0.06922201983556724</v>
      </c>
      <c r="K8" s="42">
        <v>0.19581952723094406</v>
      </c>
      <c r="L8" s="44">
        <v>0.6973867783780723</v>
      </c>
      <c r="M8" s="40">
        <v>435.6735944747925</v>
      </c>
      <c r="N8" s="40">
        <v>5.2152460341499385</v>
      </c>
      <c r="O8" s="40">
        <v>432.1312423396004</v>
      </c>
      <c r="P8" s="40">
        <v>1.1406455143120469</v>
      </c>
      <c r="Q8" s="42">
        <v>431.4668799615176</v>
      </c>
      <c r="R8" s="42">
        <v>0.817069132764145</v>
      </c>
      <c r="S8" s="45">
        <f>(1-(Q8/M8))*100</f>
        <v>0.965565635977117</v>
      </c>
    </row>
    <row r="9" spans="1:19" ht="14.25">
      <c r="A9" s="56"/>
      <c r="B9" s="36"/>
      <c r="C9" s="36"/>
      <c r="D9" s="35"/>
      <c r="E9" s="37"/>
      <c r="G9" s="35"/>
      <c r="I9" s="35"/>
      <c r="K9" s="35"/>
      <c r="L9" s="34"/>
      <c r="M9" s="37"/>
      <c r="N9" s="37"/>
      <c r="O9" s="36"/>
      <c r="P9" s="36"/>
      <c r="Q9" s="35"/>
      <c r="R9" s="35"/>
      <c r="S9" s="33"/>
    </row>
    <row r="10" spans="1:19" ht="14.25">
      <c r="A10" s="56" t="s">
        <v>35</v>
      </c>
      <c r="B10" s="36"/>
      <c r="C10" s="36"/>
      <c r="D10" s="35"/>
      <c r="E10" s="37"/>
      <c r="G10" s="35"/>
      <c r="I10" s="35"/>
      <c r="K10" s="35"/>
      <c r="L10" s="34"/>
      <c r="M10" s="37"/>
      <c r="N10" s="37"/>
      <c r="O10" s="36"/>
      <c r="P10" s="36"/>
      <c r="Q10" s="35"/>
      <c r="R10" s="35"/>
      <c r="S10" s="33"/>
    </row>
    <row r="11" spans="1:19" ht="14.25">
      <c r="A11" s="39">
        <v>1</v>
      </c>
      <c r="B11" s="40">
        <v>0.36931845623028253</v>
      </c>
      <c r="C11" s="41">
        <v>70.01486833552539</v>
      </c>
      <c r="D11" s="42">
        <v>0.8890141990970177</v>
      </c>
      <c r="E11" s="41">
        <v>4075.1472648163754</v>
      </c>
      <c r="F11" s="47">
        <v>0.09836379730539348</v>
      </c>
      <c r="G11" s="42">
        <v>0.12330795436202209</v>
      </c>
      <c r="H11" s="46">
        <v>2.649199187312583</v>
      </c>
      <c r="I11" s="42">
        <v>0.25315287437508555</v>
      </c>
      <c r="J11" s="39">
        <v>0.19533409385926914</v>
      </c>
      <c r="K11" s="42">
        <v>0.19862257684435844</v>
      </c>
      <c r="L11" s="44">
        <v>0.878372694359908</v>
      </c>
      <c r="M11" s="40">
        <v>1593.3364629745483</v>
      </c>
      <c r="N11" s="40">
        <v>2.3027914773731655</v>
      </c>
      <c r="O11" s="40">
        <v>1309.4737179082322</v>
      </c>
      <c r="P11" s="40">
        <v>1.866078105151494</v>
      </c>
      <c r="Q11" s="40">
        <v>1150.2061096569337</v>
      </c>
      <c r="R11" s="40">
        <v>2.0922260134791824</v>
      </c>
      <c r="S11" s="45">
        <f aca="true" t="shared" si="0" ref="S11:S21">(1-(Q11/M11))*100</f>
        <v>27.81147382332222</v>
      </c>
    </row>
    <row r="12" spans="1:19" ht="14.25">
      <c r="A12" s="39">
        <v>2</v>
      </c>
      <c r="B12" s="40">
        <v>0.4766065458527722</v>
      </c>
      <c r="C12" s="41">
        <v>26.622374643148206</v>
      </c>
      <c r="D12" s="42">
        <v>0.9139367317406716</v>
      </c>
      <c r="E12" s="41">
        <v>1569.077609182104</v>
      </c>
      <c r="F12" s="43">
        <v>0.07269714583303996</v>
      </c>
      <c r="G12" s="42">
        <v>0.8412947288921829</v>
      </c>
      <c r="H12" s="44">
        <v>1.6375805658154317</v>
      </c>
      <c r="I12" s="42">
        <v>0.8901447581126539</v>
      </c>
      <c r="J12" s="39">
        <v>0.16337441314749726</v>
      </c>
      <c r="K12" s="42">
        <v>0.3097835531163165</v>
      </c>
      <c r="L12" s="44">
        <v>0.32737130549708193</v>
      </c>
      <c r="M12" s="41">
        <v>1005.5214166641235</v>
      </c>
      <c r="N12" s="41">
        <v>17.070504489356374</v>
      </c>
      <c r="O12" s="40">
        <v>984.7814841005119</v>
      </c>
      <c r="P12" s="40">
        <v>5.611610135026592</v>
      </c>
      <c r="Q12" s="40">
        <v>975.5020730632641</v>
      </c>
      <c r="R12" s="40">
        <v>2.8041983432831463</v>
      </c>
      <c r="S12" s="45">
        <f t="shared" si="0"/>
        <v>2.985450444253124</v>
      </c>
    </row>
    <row r="13" spans="1:19" ht="14.25">
      <c r="A13" s="39">
        <v>3</v>
      </c>
      <c r="B13" s="40" t="s">
        <v>20</v>
      </c>
      <c r="C13" s="41">
        <v>13.905538870975091</v>
      </c>
      <c r="D13" s="42">
        <v>0.7355010507866716</v>
      </c>
      <c r="E13" s="41">
        <v>916.8161304565692</v>
      </c>
      <c r="F13" s="43">
        <v>0.0853519949127283</v>
      </c>
      <c r="G13" s="42">
        <v>0.44860948527041344</v>
      </c>
      <c r="H13" s="46">
        <v>1.8554742721088335</v>
      </c>
      <c r="I13" s="42">
        <v>0.5269384385271623</v>
      </c>
      <c r="J13" s="39">
        <v>0.15766670291151444</v>
      </c>
      <c r="K13" s="42">
        <v>0.23186414773276706</v>
      </c>
      <c r="L13" s="44">
        <v>0.5327247545935518</v>
      </c>
      <c r="M13" s="40">
        <v>1323.5491514205933</v>
      </c>
      <c r="N13" s="40">
        <v>8.689055413578249</v>
      </c>
      <c r="O13" s="40">
        <v>1065.378432390278</v>
      </c>
      <c r="P13" s="40">
        <v>3.4766940651812615</v>
      </c>
      <c r="Q13" s="40">
        <v>943.7970436896834</v>
      </c>
      <c r="R13" s="40">
        <v>2.0354890456140446</v>
      </c>
      <c r="S13" s="45">
        <f t="shared" si="0"/>
        <v>28.691953549538674</v>
      </c>
    </row>
    <row r="14" spans="1:19" ht="14.25">
      <c r="A14" s="39">
        <v>4</v>
      </c>
      <c r="B14" s="40">
        <v>0.2906859040008987</v>
      </c>
      <c r="C14" s="41">
        <v>19.419831108957357</v>
      </c>
      <c r="D14" s="40">
        <v>4.600689934683611</v>
      </c>
      <c r="E14" s="41">
        <v>1208.959330016715</v>
      </c>
      <c r="F14" s="43">
        <v>0.07942246703084682</v>
      </c>
      <c r="G14" s="42">
        <v>0.8851994028510174</v>
      </c>
      <c r="H14" s="44">
        <v>1.463269704943129</v>
      </c>
      <c r="I14" s="42">
        <v>0.9130678208903005</v>
      </c>
      <c r="J14" s="39">
        <v>0.13362254323538816</v>
      </c>
      <c r="K14" s="42">
        <v>0.3274715800881158</v>
      </c>
      <c r="L14" s="44">
        <v>0.26312795770908093</v>
      </c>
      <c r="M14" s="41">
        <v>1182.6831102371216</v>
      </c>
      <c r="N14" s="41">
        <v>17.493796323291782</v>
      </c>
      <c r="O14" s="40">
        <v>915.357278529111</v>
      </c>
      <c r="P14" s="40">
        <v>5.507384064394567</v>
      </c>
      <c r="Q14" s="40">
        <v>808.4982795003671</v>
      </c>
      <c r="R14" s="40">
        <v>2.488055302262401</v>
      </c>
      <c r="S14" s="45">
        <f t="shared" si="0"/>
        <v>31.638638236892756</v>
      </c>
    </row>
    <row r="15" spans="1:19" ht="14.25">
      <c r="A15" s="39">
        <v>5</v>
      </c>
      <c r="B15" s="40" t="s">
        <v>20</v>
      </c>
      <c r="C15" s="41">
        <v>24.665487206370234</v>
      </c>
      <c r="D15" s="40">
        <v>4.575954767177534</v>
      </c>
      <c r="E15" s="41">
        <v>1702.456699516618</v>
      </c>
      <c r="F15" s="47">
        <v>0.08350772093049118</v>
      </c>
      <c r="G15" s="42">
        <v>0.3769802522249455</v>
      </c>
      <c r="H15" s="46">
        <v>1.507128988133573</v>
      </c>
      <c r="I15" s="42">
        <v>0.46053444346301914</v>
      </c>
      <c r="J15" s="39">
        <v>0.1308948371731315</v>
      </c>
      <c r="K15" s="42">
        <v>0.27576667741589866</v>
      </c>
      <c r="L15" s="44">
        <v>0.5749018193932995</v>
      </c>
      <c r="M15" s="40">
        <v>1281.1094522476196</v>
      </c>
      <c r="N15" s="40">
        <v>7.345454014940524</v>
      </c>
      <c r="O15" s="40">
        <v>933.2774219857705</v>
      </c>
      <c r="P15" s="40">
        <v>2.81103188829268</v>
      </c>
      <c r="Q15" s="40">
        <v>792.9683200478215</v>
      </c>
      <c r="R15" s="40">
        <v>2.0573567582963213</v>
      </c>
      <c r="S15" s="45">
        <f t="shared" si="0"/>
        <v>38.10299981343418</v>
      </c>
    </row>
    <row r="16" spans="1:19" ht="14.25">
      <c r="A16" s="39">
        <v>6</v>
      </c>
      <c r="B16" s="41">
        <v>12.628354787046783</v>
      </c>
      <c r="C16" s="41">
        <v>80.97417121359169</v>
      </c>
      <c r="D16" s="40">
        <v>9.088156498514465</v>
      </c>
      <c r="E16" s="41">
        <v>1276.9942378877722</v>
      </c>
      <c r="F16" s="47">
        <v>0.05535735711330258</v>
      </c>
      <c r="G16" s="42">
        <v>0.2953814747194058</v>
      </c>
      <c r="H16" s="39">
        <v>0.8483095064387547</v>
      </c>
      <c r="I16" s="42">
        <v>0.391408527629651</v>
      </c>
      <c r="J16" s="39">
        <v>0.11114187300559471</v>
      </c>
      <c r="K16" s="42">
        <v>0.24296039246716888</v>
      </c>
      <c r="L16" s="44">
        <v>0.6571210193291985</v>
      </c>
      <c r="M16" s="40">
        <v>426.6864061355591</v>
      </c>
      <c r="N16" s="40">
        <v>6.588657430769045</v>
      </c>
      <c r="O16" s="40">
        <v>623.7208113267279</v>
      </c>
      <c r="P16" s="40">
        <v>1.8240629864568108</v>
      </c>
      <c r="Q16" s="40">
        <v>679.3759934222041</v>
      </c>
      <c r="R16" s="40">
        <v>1.5672254662621066</v>
      </c>
      <c r="S16" s="45">
        <f t="shared" si="0"/>
        <v>-59.221382179765314</v>
      </c>
    </row>
    <row r="17" spans="1:19" ht="14.25">
      <c r="A17" s="39">
        <v>7</v>
      </c>
      <c r="B17" s="40">
        <v>0.3418426063392262</v>
      </c>
      <c r="C17" s="41">
        <v>82.9574143644848</v>
      </c>
      <c r="D17" s="42">
        <v>0.8971989006016834</v>
      </c>
      <c r="E17" s="41">
        <v>5009.727753717909</v>
      </c>
      <c r="F17" s="47">
        <v>0.06458922801620776</v>
      </c>
      <c r="G17" s="42">
        <v>0.13947449798784184</v>
      </c>
      <c r="H17" s="39">
        <v>0.7644903620990299</v>
      </c>
      <c r="I17" s="42">
        <v>0.2657576675038281</v>
      </c>
      <c r="J17" s="39">
        <v>0.0858441384108137</v>
      </c>
      <c r="K17" s="42">
        <v>0.20612712396525218</v>
      </c>
      <c r="L17" s="44">
        <v>0.8548980154388449</v>
      </c>
      <c r="M17" s="40">
        <v>760.9826326370239</v>
      </c>
      <c r="N17" s="40">
        <v>2.9406079901000326</v>
      </c>
      <c r="O17" s="40">
        <v>576.5973518848627</v>
      </c>
      <c r="P17" s="40">
        <v>1.1691451658678764</v>
      </c>
      <c r="Q17" s="40">
        <v>530.9117953468326</v>
      </c>
      <c r="R17" s="40">
        <v>1.0503345063801939</v>
      </c>
      <c r="S17" s="45">
        <f t="shared" si="0"/>
        <v>30.23338870335708</v>
      </c>
    </row>
    <row r="18" spans="1:19" ht="14.25">
      <c r="A18" s="39">
        <v>8</v>
      </c>
      <c r="B18" s="40">
        <v>0.07744736064134972</v>
      </c>
      <c r="C18" s="41">
        <v>48.25605294084682</v>
      </c>
      <c r="D18" s="42">
        <v>0.6688289215586675</v>
      </c>
      <c r="E18" s="41">
        <v>3195.5743141644944</v>
      </c>
      <c r="F18" s="47">
        <v>0.05546141685646633</v>
      </c>
      <c r="G18" s="42">
        <v>0.20887217094857388</v>
      </c>
      <c r="H18" s="46">
        <v>0.5278909396146013</v>
      </c>
      <c r="I18" s="42">
        <v>0.30643706633449463</v>
      </c>
      <c r="J18" s="39">
        <v>0.06903224116503755</v>
      </c>
      <c r="K18" s="42">
        <v>0.19875905538216343</v>
      </c>
      <c r="L18" s="44">
        <v>0.7370338782359926</v>
      </c>
      <c r="M18" s="40">
        <v>430.8706521987915</v>
      </c>
      <c r="N18" s="40">
        <v>4.654403259076454</v>
      </c>
      <c r="O18" s="40">
        <v>430.4090101023171</v>
      </c>
      <c r="P18" s="40">
        <v>1.0750361274423785</v>
      </c>
      <c r="Q18" s="42">
        <v>430.3225895572459</v>
      </c>
      <c r="R18" s="42">
        <v>0.8271981765989684</v>
      </c>
      <c r="S18" s="45">
        <f t="shared" si="0"/>
        <v>0.127198879466206</v>
      </c>
    </row>
    <row r="19" spans="1:19" ht="14.25">
      <c r="A19" s="39">
        <v>9</v>
      </c>
      <c r="B19" s="40">
        <v>0.025466944502234842</v>
      </c>
      <c r="C19" s="41">
        <v>15.58033778734324</v>
      </c>
      <c r="D19" s="41">
        <v>26.19192462761718</v>
      </c>
      <c r="E19" s="41">
        <v>1084.9023963920874</v>
      </c>
      <c r="F19" s="47">
        <v>0.05512537021537546</v>
      </c>
      <c r="G19" s="42">
        <v>0.13549914654603254</v>
      </c>
      <c r="H19" s="43">
        <v>0.5053988388375793</v>
      </c>
      <c r="I19" s="42">
        <v>0.2730028945024101</v>
      </c>
      <c r="J19" s="39">
        <v>0.06649384487474898</v>
      </c>
      <c r="K19" s="42">
        <v>0.21032061131813207</v>
      </c>
      <c r="L19" s="44">
        <v>0.874334564133921</v>
      </c>
      <c r="M19" s="40">
        <v>417.31297969818115</v>
      </c>
      <c r="N19" s="40">
        <v>3.026523678540375</v>
      </c>
      <c r="O19" s="40">
        <v>415.3504313210235</v>
      </c>
      <c r="P19" s="40">
        <v>0.9306359508209195</v>
      </c>
      <c r="Q19" s="42">
        <v>414.99750253615207</v>
      </c>
      <c r="R19" s="42">
        <v>0.845124476545545</v>
      </c>
      <c r="S19" s="45">
        <f t="shared" si="0"/>
        <v>0.5548538566194972</v>
      </c>
    </row>
    <row r="20" spans="1:19" ht="14.25">
      <c r="A20" s="39">
        <v>10</v>
      </c>
      <c r="B20" s="40">
        <v>0.11389325150293264</v>
      </c>
      <c r="C20" s="40">
        <v>5.505412297616958</v>
      </c>
      <c r="D20" s="41">
        <v>239.8437907502301</v>
      </c>
      <c r="E20" s="41">
        <v>385.615101931524</v>
      </c>
      <c r="F20" s="47">
        <v>0.05506902852407807</v>
      </c>
      <c r="G20" s="42">
        <v>0.2974775046903269</v>
      </c>
      <c r="H20" s="43">
        <v>0.49659511319165306</v>
      </c>
      <c r="I20" s="42">
        <v>0.4100745456270096</v>
      </c>
      <c r="J20" s="39">
        <v>0.0654024099684518</v>
      </c>
      <c r="K20" s="42">
        <v>0.2526331072544097</v>
      </c>
      <c r="L20" s="44">
        <v>0.6925384215401383</v>
      </c>
      <c r="M20" s="40">
        <v>415.0277376174927</v>
      </c>
      <c r="N20" s="40">
        <v>6.647150301948785</v>
      </c>
      <c r="O20" s="40">
        <v>409.39493667591216</v>
      </c>
      <c r="P20" s="40">
        <v>1.3816270958342862</v>
      </c>
      <c r="Q20" s="40">
        <v>408.39695426133386</v>
      </c>
      <c r="R20" s="40">
        <v>0.9995105557564521</v>
      </c>
      <c r="S20" s="45">
        <f t="shared" si="0"/>
        <v>1.5976723373294255</v>
      </c>
    </row>
    <row r="21" spans="1:19" ht="14.25">
      <c r="A21" s="39">
        <v>11</v>
      </c>
      <c r="B21" s="40">
        <v>0.13843539374119157</v>
      </c>
      <c r="C21" s="41">
        <v>17.58109203758677</v>
      </c>
      <c r="D21" s="41">
        <v>26.38460365201549</v>
      </c>
      <c r="E21" s="41">
        <v>1182.473131394063</v>
      </c>
      <c r="F21" s="47">
        <v>0.055013289972094495</v>
      </c>
      <c r="G21" s="42">
        <v>0.15214952926838526</v>
      </c>
      <c r="H21" s="43">
        <v>0.4828615414253631</v>
      </c>
      <c r="I21" s="42">
        <v>0.2839090356401059</v>
      </c>
      <c r="J21" s="39">
        <v>0.06365810757045631</v>
      </c>
      <c r="K21" s="42">
        <v>0.2116572875264088</v>
      </c>
      <c r="L21" s="44">
        <v>0.8508175940188091</v>
      </c>
      <c r="M21" s="40">
        <v>412.76395320892334</v>
      </c>
      <c r="N21" s="40">
        <v>3.401127425477567</v>
      </c>
      <c r="O21" s="40">
        <v>400.0342132884971</v>
      </c>
      <c r="P21" s="40">
        <v>0.9387093420232075</v>
      </c>
      <c r="Q21" s="42">
        <v>397.83408097562125</v>
      </c>
      <c r="R21" s="42">
        <v>0.8163941802832433</v>
      </c>
      <c r="S21" s="45">
        <f t="shared" si="0"/>
        <v>3.617048464923789</v>
      </c>
    </row>
    <row r="22" spans="1:19" ht="14.25">
      <c r="A22" s="56"/>
      <c r="B22" s="36"/>
      <c r="C22" s="36"/>
      <c r="D22" s="35"/>
      <c r="E22" s="37"/>
      <c r="G22" s="35"/>
      <c r="I22" s="35"/>
      <c r="K22" s="35"/>
      <c r="L22" s="34"/>
      <c r="M22" s="37"/>
      <c r="N22" s="37"/>
      <c r="O22" s="36"/>
      <c r="P22" s="36"/>
      <c r="Q22" s="35"/>
      <c r="R22" s="35"/>
      <c r="S22" s="33"/>
    </row>
    <row r="23" spans="1:19" ht="14.25">
      <c r="A23" s="56" t="s">
        <v>36</v>
      </c>
      <c r="B23" s="36"/>
      <c r="C23" s="36"/>
      <c r="D23" s="35"/>
      <c r="E23" s="37"/>
      <c r="G23" s="35"/>
      <c r="I23" s="35"/>
      <c r="K23" s="35"/>
      <c r="L23" s="34"/>
      <c r="M23" s="37"/>
      <c r="N23" s="37"/>
      <c r="O23" s="36"/>
      <c r="P23" s="36"/>
      <c r="Q23" s="35"/>
      <c r="R23" s="35"/>
      <c r="S23" s="33"/>
    </row>
    <row r="24" spans="1:19" ht="14.25">
      <c r="A24" s="39">
        <v>1</v>
      </c>
      <c r="B24" s="40">
        <v>0.4178749049967943</v>
      </c>
      <c r="C24" s="40">
        <v>2.106999046654005</v>
      </c>
      <c r="D24" s="40">
        <v>1.9500215775619907</v>
      </c>
      <c r="E24" s="41">
        <v>144.3115165439033</v>
      </c>
      <c r="F24" s="46">
        <v>0.06903812122441443</v>
      </c>
      <c r="G24" s="40">
        <v>1.6204659889498363</v>
      </c>
      <c r="H24" s="44">
        <v>1.2826071233840983</v>
      </c>
      <c r="I24" s="40">
        <v>1.69832299470844</v>
      </c>
      <c r="J24" s="39">
        <v>0.1347421300964425</v>
      </c>
      <c r="K24" s="42">
        <v>0.2655787378473869</v>
      </c>
      <c r="L24" s="44">
        <v>0.3646285799283547</v>
      </c>
      <c r="M24" s="41">
        <v>900</v>
      </c>
      <c r="N24" s="41">
        <v>33.39625416011196</v>
      </c>
      <c r="O24" s="40">
        <v>838.0141796872966</v>
      </c>
      <c r="P24" s="40">
        <v>9.689752403821693</v>
      </c>
      <c r="Q24" s="40">
        <v>814.8617370961585</v>
      </c>
      <c r="R24" s="40">
        <v>2.032715897263191</v>
      </c>
      <c r="S24" s="45">
        <f aca="true" t="shared" si="1" ref="S24:S29">(1-(Q24/M24))*100</f>
        <v>9.459806989315723</v>
      </c>
    </row>
    <row r="25" spans="1:19" ht="14.25">
      <c r="A25" s="39">
        <v>2</v>
      </c>
      <c r="B25" s="40">
        <v>3.1544355689455785</v>
      </c>
      <c r="C25" s="40">
        <v>6.877597916357216</v>
      </c>
      <c r="D25" s="42">
        <v>0.6283059196892505</v>
      </c>
      <c r="E25" s="41">
        <v>257.1874102563706</v>
      </c>
      <c r="F25" s="46">
        <v>0.06346493263966074</v>
      </c>
      <c r="G25" s="40">
        <v>2.54413624332596</v>
      </c>
      <c r="H25" s="44">
        <v>1.0250217938907666</v>
      </c>
      <c r="I25" s="40">
        <v>2.696672255980934</v>
      </c>
      <c r="J25" s="43">
        <v>0.11713805301923078</v>
      </c>
      <c r="K25" s="42">
        <v>0.5194403513665241</v>
      </c>
      <c r="L25" s="44">
        <v>0.381660675974973</v>
      </c>
      <c r="M25" s="41">
        <v>724</v>
      </c>
      <c r="N25" s="41">
        <v>53.928795470395656</v>
      </c>
      <c r="O25" s="41">
        <v>716.4344447538016</v>
      </c>
      <c r="P25" s="41">
        <v>13.859944002374572</v>
      </c>
      <c r="Q25" s="40">
        <v>714.0699766397571</v>
      </c>
      <c r="R25" s="40">
        <v>3.5111398314624616</v>
      </c>
      <c r="S25" s="45">
        <f t="shared" si="1"/>
        <v>1.371550187878856</v>
      </c>
    </row>
    <row r="26" spans="1:19" ht="14.25">
      <c r="A26" s="39">
        <v>3</v>
      </c>
      <c r="B26" s="40">
        <v>0.3575568840811842</v>
      </c>
      <c r="C26" s="41">
        <v>13.380734234703878</v>
      </c>
      <c r="D26" s="42">
        <v>0.6377250504677963</v>
      </c>
      <c r="E26" s="41">
        <v>827.4576746488996</v>
      </c>
      <c r="F26" s="43">
        <v>0.06463544783377628</v>
      </c>
      <c r="G26" s="42">
        <v>0.4998776645606807</v>
      </c>
      <c r="H26" s="46">
        <v>1.0098234605329877</v>
      </c>
      <c r="I26" s="42">
        <v>0.5307165674971793</v>
      </c>
      <c r="J26" s="39">
        <v>0.11331135140856584</v>
      </c>
      <c r="K26" s="42">
        <v>0.14215562296762288</v>
      </c>
      <c r="L26" s="44">
        <v>0.3445627179378503</v>
      </c>
      <c r="M26" s="41">
        <v>762</v>
      </c>
      <c r="N26" s="41">
        <v>10.52930976904812</v>
      </c>
      <c r="O26" s="40">
        <v>708.7849800812812</v>
      </c>
      <c r="P26" s="40">
        <v>2.707572539563809</v>
      </c>
      <c r="Q26" s="42">
        <v>691.9501942419081</v>
      </c>
      <c r="R26" s="42">
        <v>0.932584172904976</v>
      </c>
      <c r="S26" s="45">
        <f t="shared" si="1"/>
        <v>9.192887894762713</v>
      </c>
    </row>
    <row r="27" spans="1:19" ht="14.25">
      <c r="A27" s="39">
        <v>4</v>
      </c>
      <c r="B27" s="40">
        <v>0.11638662118094849</v>
      </c>
      <c r="C27" s="41">
        <v>10.073579913511786</v>
      </c>
      <c r="D27" s="40">
        <v>1.8270560497459467</v>
      </c>
      <c r="E27" s="41">
        <v>682.0756180126725</v>
      </c>
      <c r="F27" s="43">
        <v>0.055567396136233814</v>
      </c>
      <c r="G27" s="42">
        <v>0.38843005038202</v>
      </c>
      <c r="H27" s="43">
        <v>0.5267488724738835</v>
      </c>
      <c r="I27" s="42">
        <v>0.41866246628534953</v>
      </c>
      <c r="J27" s="39">
        <v>0.06875151829905295</v>
      </c>
      <c r="K27" s="42">
        <v>0.13459313300032216</v>
      </c>
      <c r="L27" s="44">
        <v>0.3772524615606819</v>
      </c>
      <c r="M27" s="40">
        <v>435.1</v>
      </c>
      <c r="N27" s="40">
        <v>8.643348111872763</v>
      </c>
      <c r="O27" s="40">
        <v>429.64974829356896</v>
      </c>
      <c r="P27" s="40">
        <v>1.4666616793298337</v>
      </c>
      <c r="Q27" s="42">
        <v>428.6295690476501</v>
      </c>
      <c r="R27" s="42">
        <v>0.5580213414212891</v>
      </c>
      <c r="S27" s="45">
        <f t="shared" si="1"/>
        <v>1.4871135261663837</v>
      </c>
    </row>
    <row r="28" spans="1:19" ht="14.25">
      <c r="A28" s="39">
        <v>5</v>
      </c>
      <c r="B28" s="40">
        <v>0.11806606660062358</v>
      </c>
      <c r="C28" s="41">
        <v>11.021109403204749</v>
      </c>
      <c r="D28" s="40">
        <v>1.5255635265456404</v>
      </c>
      <c r="E28" s="41">
        <v>742.6538481950676</v>
      </c>
      <c r="F28" s="43">
        <v>0.055518663916184305</v>
      </c>
      <c r="G28" s="42">
        <v>0.41528074268244697</v>
      </c>
      <c r="H28" s="43">
        <v>0.5262156503499308</v>
      </c>
      <c r="I28" s="42">
        <v>0.45578303904139095</v>
      </c>
      <c r="J28" s="39">
        <v>0.06874220832756786</v>
      </c>
      <c r="K28" s="42">
        <v>0.12609866291773097</v>
      </c>
      <c r="L28" s="44">
        <v>0.44525597755305407</v>
      </c>
      <c r="M28" s="40">
        <v>433.2</v>
      </c>
      <c r="N28" s="40">
        <v>9.243971520851762</v>
      </c>
      <c r="O28" s="40">
        <v>427.67918568953</v>
      </c>
      <c r="P28" s="40">
        <v>1.5956437239652403</v>
      </c>
      <c r="Q28" s="42">
        <v>428.57341362462427</v>
      </c>
      <c r="R28" s="42">
        <v>0.5227371690163193</v>
      </c>
      <c r="S28" s="45">
        <f t="shared" si="1"/>
        <v>1.0680023950544126</v>
      </c>
    </row>
    <row r="29" spans="1:19" ht="14.25">
      <c r="A29" s="39">
        <v>6</v>
      </c>
      <c r="B29" s="40">
        <v>0.109146878080179</v>
      </c>
      <c r="C29" s="41">
        <v>48.457539509276984</v>
      </c>
      <c r="D29" s="42">
        <v>0.592992561993258</v>
      </c>
      <c r="E29" s="41">
        <v>3189.267299741664</v>
      </c>
      <c r="F29" s="39">
        <v>0.05537005065607371</v>
      </c>
      <c r="G29" s="42">
        <v>0.18747196337909253</v>
      </c>
      <c r="H29" s="39">
        <v>0.5244699788896287</v>
      </c>
      <c r="I29" s="42">
        <v>0.23222842002446667</v>
      </c>
      <c r="J29" s="39">
        <v>0.06869805451393726</v>
      </c>
      <c r="K29" s="42">
        <v>0.13150872443302908</v>
      </c>
      <c r="L29" s="44">
        <v>0.5906806130020379</v>
      </c>
      <c r="M29" s="40">
        <v>427.2</v>
      </c>
      <c r="N29" s="40">
        <v>4.17738140101301</v>
      </c>
      <c r="O29" s="40">
        <v>428.13300992204444</v>
      </c>
      <c r="P29" s="40">
        <v>0.8112356651998137</v>
      </c>
      <c r="Q29" s="42">
        <v>428.30708218568617</v>
      </c>
      <c r="R29" s="42">
        <v>0.5448362701275726</v>
      </c>
      <c r="S29" s="45">
        <f t="shared" si="1"/>
        <v>-0.2591484517055598</v>
      </c>
    </row>
    <row r="31" spans="1:15" ht="14.25">
      <c r="A31" s="51" t="s">
        <v>23</v>
      </c>
      <c r="B31" s="50"/>
      <c r="F31" s="49"/>
      <c r="H31" s="34"/>
      <c r="M31" s="37"/>
      <c r="O31" s="36"/>
    </row>
    <row r="32" spans="1:13" ht="14.25">
      <c r="A32" s="15" t="s">
        <v>25</v>
      </c>
      <c r="B32" s="50"/>
      <c r="F32" s="49"/>
      <c r="H32" s="34"/>
      <c r="M32" s="37"/>
    </row>
    <row r="33" spans="1:13" ht="14.25">
      <c r="A33" s="15" t="s">
        <v>27</v>
      </c>
      <c r="B33" s="51"/>
      <c r="F33" s="48"/>
      <c r="H33" s="49"/>
      <c r="M33" s="37"/>
    </row>
    <row r="34" spans="1:8" ht="14.25">
      <c r="A34" s="15" t="s">
        <v>31</v>
      </c>
      <c r="B34" s="51"/>
      <c r="F34" s="48"/>
      <c r="H34" s="48"/>
    </row>
    <row r="35" spans="1:8" ht="14.25">
      <c r="A35" s="15" t="s">
        <v>32</v>
      </c>
      <c r="B35" s="15"/>
      <c r="F35" s="48"/>
      <c r="H35" s="48"/>
    </row>
    <row r="36" spans="1:6" ht="14.25">
      <c r="A36" s="15" t="s">
        <v>28</v>
      </c>
      <c r="B36" s="15"/>
      <c r="F36" s="48"/>
    </row>
    <row r="37" spans="1:2" ht="14.25">
      <c r="A37" s="15" t="s">
        <v>29</v>
      </c>
      <c r="B37" s="15"/>
    </row>
    <row r="38" spans="1:2" ht="14.25">
      <c r="A38" s="15" t="s">
        <v>30</v>
      </c>
      <c r="B38" s="52"/>
    </row>
    <row r="39" ht="14.25">
      <c r="B39" s="52"/>
    </row>
    <row r="40" spans="10:11" ht="14.25">
      <c r="J40" s="54"/>
      <c r="K40" s="55"/>
    </row>
    <row r="41" spans="10:11" ht="14.25">
      <c r="J41" s="53"/>
      <c r="K41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larseau_adm</dc:creator>
  <cp:keywords/>
  <dc:description/>
  <cp:lastModifiedBy>Anders Mattias Lundmark</cp:lastModifiedBy>
  <dcterms:created xsi:type="dcterms:W3CDTF">2017-12-07T11:47:27Z</dcterms:created>
  <dcterms:modified xsi:type="dcterms:W3CDTF">2018-11-09T08:35:27Z</dcterms:modified>
  <cp:category/>
  <cp:version/>
  <cp:contentType/>
  <cp:contentStatus/>
</cp:coreProperties>
</file>